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E3AE8E22-149E-44B8-9478-2D6FBAFB470A}" xr6:coauthVersionLast="47" xr6:coauthVersionMax="47" xr10:uidLastSave="{00000000-0000-0000-0000-000000000000}"/>
  <bookViews>
    <workbookView xWindow="37320" yWindow="-120" windowWidth="38640" windowHeight="21120" activeTab="1" xr2:uid="{8896788D-4D17-4058-8025-1A7424B43ED5}"/>
  </bookViews>
  <sheets>
    <sheet name="N2O_consq" sheetId="2" r:id="rId1"/>
    <sheet name="N2O_cut_off" sheetId="1" r:id="rId2"/>
    <sheet name="non useable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9" i="1" l="1"/>
  <c r="H120" i="1"/>
  <c r="H121" i="1"/>
  <c r="H122" i="1"/>
  <c r="H106" i="1"/>
  <c r="H107" i="1"/>
  <c r="H108" i="1"/>
  <c r="H109" i="1"/>
  <c r="H92" i="1"/>
  <c r="H93" i="1"/>
  <c r="H94" i="1"/>
  <c r="H95" i="1"/>
  <c r="H96" i="1"/>
  <c r="H79" i="1"/>
  <c r="H80" i="1"/>
  <c r="H81" i="1"/>
  <c r="H82" i="1"/>
  <c r="H60" i="1"/>
  <c r="H61" i="1"/>
  <c r="H62" i="1"/>
  <c r="H63" i="1"/>
  <c r="H64" i="1"/>
  <c r="H65" i="1"/>
  <c r="H66" i="1"/>
  <c r="H67" i="1"/>
  <c r="H68" i="1"/>
  <c r="H69" i="1"/>
  <c r="H49" i="1"/>
  <c r="H50" i="1"/>
  <c r="H36" i="1"/>
  <c r="H27" i="1"/>
  <c r="H28" i="1"/>
  <c r="H29" i="1"/>
  <c r="H30" i="1"/>
  <c r="H31" i="1"/>
  <c r="H32" i="1"/>
  <c r="H33" i="1"/>
  <c r="H34" i="1"/>
  <c r="H35" i="1"/>
  <c r="H117" i="1"/>
  <c r="H104" i="1"/>
  <c r="H90" i="1"/>
  <c r="H77" i="1"/>
  <c r="H58" i="1"/>
  <c r="H44" i="1"/>
  <c r="H25" i="1"/>
  <c r="H16" i="1"/>
  <c r="H17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00" i="1"/>
  <c r="C100" i="1"/>
  <c r="D100" i="1"/>
  <c r="E100" i="1"/>
  <c r="F100" i="1"/>
  <c r="G100" i="1"/>
  <c r="B101" i="1"/>
  <c r="C101" i="1"/>
  <c r="D101" i="1"/>
  <c r="E101" i="1"/>
  <c r="F101" i="1"/>
  <c r="G101" i="1"/>
  <c r="B102" i="1"/>
  <c r="C102" i="1"/>
  <c r="D102" i="1"/>
  <c r="E102" i="1"/>
  <c r="F102" i="1"/>
  <c r="G102" i="1"/>
  <c r="B103" i="1"/>
  <c r="C103" i="1"/>
  <c r="D103" i="1"/>
  <c r="E103" i="1"/>
  <c r="F103" i="1"/>
  <c r="G103" i="1"/>
  <c r="B104" i="1"/>
  <c r="C104" i="1"/>
  <c r="D104" i="1"/>
  <c r="E104" i="1"/>
  <c r="F104" i="1"/>
  <c r="G104" i="1"/>
  <c r="B105" i="1"/>
  <c r="C105" i="1"/>
  <c r="D105" i="1"/>
  <c r="E105" i="1"/>
  <c r="F105" i="1"/>
  <c r="G105" i="1"/>
  <c r="B106" i="1"/>
  <c r="C106" i="1"/>
  <c r="D106" i="1"/>
  <c r="E106" i="1"/>
  <c r="F106" i="1"/>
  <c r="G106" i="1"/>
  <c r="B107" i="1"/>
  <c r="C107" i="1"/>
  <c r="D107" i="1"/>
  <c r="E107" i="1"/>
  <c r="F107" i="1"/>
  <c r="G107" i="1"/>
  <c r="B108" i="1"/>
  <c r="C108" i="1"/>
  <c r="D108" i="1"/>
  <c r="E108" i="1"/>
  <c r="F108" i="1"/>
  <c r="G108" i="1"/>
  <c r="B109" i="1"/>
  <c r="C109" i="1"/>
  <c r="D109" i="1"/>
  <c r="E109" i="1"/>
  <c r="F109" i="1"/>
  <c r="G109" i="1"/>
  <c r="B110" i="1"/>
  <c r="C110" i="1"/>
  <c r="D110" i="1"/>
  <c r="E110" i="1"/>
  <c r="F110" i="1"/>
  <c r="G110" i="1"/>
  <c r="B111" i="1"/>
  <c r="C111" i="1"/>
  <c r="D111" i="1"/>
  <c r="E111" i="1"/>
  <c r="F111" i="1"/>
  <c r="G111" i="1"/>
  <c r="B112" i="1"/>
  <c r="C112" i="1"/>
  <c r="D112" i="1"/>
  <c r="E112" i="1"/>
  <c r="F112" i="1"/>
  <c r="G112" i="1"/>
  <c r="B113" i="1"/>
  <c r="C113" i="1"/>
  <c r="D113" i="1"/>
  <c r="E113" i="1"/>
  <c r="F113" i="1"/>
  <c r="G113" i="1"/>
  <c r="B114" i="1"/>
  <c r="C114" i="1"/>
  <c r="D114" i="1"/>
  <c r="E114" i="1"/>
  <c r="F114" i="1"/>
  <c r="G114" i="1"/>
  <c r="B115" i="1"/>
  <c r="C115" i="1"/>
  <c r="D115" i="1"/>
  <c r="E115" i="1"/>
  <c r="F115" i="1"/>
  <c r="G115" i="1"/>
  <c r="B116" i="1"/>
  <c r="C116" i="1"/>
  <c r="D116" i="1"/>
  <c r="E116" i="1"/>
  <c r="F116" i="1"/>
  <c r="G116" i="1"/>
  <c r="B117" i="1"/>
  <c r="C117" i="1"/>
  <c r="D117" i="1"/>
  <c r="E117" i="1"/>
  <c r="F117" i="1"/>
  <c r="G117" i="1"/>
  <c r="B118" i="1"/>
  <c r="C118" i="1"/>
  <c r="D118" i="1"/>
  <c r="E118" i="1"/>
  <c r="F118" i="1"/>
  <c r="G118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I3" i="1"/>
  <c r="I4" i="1"/>
  <c r="I5" i="1"/>
  <c r="I6" i="1"/>
  <c r="I7" i="1"/>
  <c r="I8" i="1"/>
  <c r="I9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A4" i="1"/>
  <c r="A5" i="1"/>
  <c r="A6" i="1"/>
  <c r="A7" i="1"/>
  <c r="A8" i="1"/>
  <c r="A9" i="1"/>
  <c r="A10" i="1"/>
  <c r="A3" i="1"/>
  <c r="A37" i="3"/>
  <c r="B37" i="3"/>
  <c r="C37" i="3"/>
  <c r="D37" i="3"/>
  <c r="E37" i="3"/>
  <c r="H37" i="3"/>
  <c r="B42" i="3"/>
  <c r="B43" i="3"/>
  <c r="H23" i="3"/>
  <c r="H48" i="2" s="1"/>
  <c r="H48" i="1" s="1"/>
  <c r="E23" i="3"/>
  <c r="D23" i="3"/>
  <c r="D48" i="2" s="1"/>
  <c r="B23" i="3"/>
  <c r="B48" i="2" s="1"/>
  <c r="A23" i="3"/>
  <c r="A48" i="2" s="1"/>
  <c r="B18" i="3"/>
  <c r="C23" i="3" s="1"/>
  <c r="C48" i="2" s="1"/>
  <c r="H9" i="3"/>
  <c r="E9" i="3"/>
  <c r="D9" i="3"/>
  <c r="C9" i="3"/>
  <c r="B9" i="3"/>
  <c r="A9" i="3"/>
  <c r="H105" i="2"/>
  <c r="H14" i="2" s="1"/>
  <c r="H14" i="1" s="1"/>
  <c r="E105" i="2"/>
  <c r="E14" i="2" s="1"/>
  <c r="D105" i="2"/>
  <c r="D14" i="2" s="1"/>
  <c r="B105" i="2"/>
  <c r="A105" i="2"/>
  <c r="A14" i="2" s="1"/>
  <c r="B100" i="2"/>
  <c r="C105" i="2" s="1"/>
  <c r="C14" i="2" s="1"/>
  <c r="H59" i="2"/>
  <c r="H26" i="3" s="1"/>
  <c r="E59" i="2"/>
  <c r="E26" i="3" s="1"/>
  <c r="D59" i="2"/>
  <c r="D26" i="3" s="1"/>
  <c r="C59" i="2"/>
  <c r="C26" i="3" s="1"/>
  <c r="B59" i="2"/>
  <c r="A59" i="2"/>
  <c r="A26" i="3" s="1"/>
  <c r="H45" i="2"/>
  <c r="H45" i="1" s="1"/>
  <c r="E45" i="2"/>
  <c r="D45" i="2"/>
  <c r="C45" i="2"/>
  <c r="B45" i="2"/>
  <c r="A45" i="2"/>
  <c r="E48" i="2"/>
  <c r="B113" i="2"/>
  <c r="C118" i="2" s="1"/>
  <c r="C25" i="3" s="1"/>
  <c r="H118" i="2"/>
  <c r="H41" i="3" s="1"/>
  <c r="E118" i="2"/>
  <c r="E41" i="3" s="1"/>
  <c r="D118" i="2"/>
  <c r="D41" i="3" s="1"/>
  <c r="B118" i="2"/>
  <c r="B47" i="2" s="1"/>
  <c r="A118" i="2"/>
  <c r="A41" i="3" s="1"/>
  <c r="H59" i="1" l="1"/>
  <c r="H105" i="1"/>
  <c r="H118" i="1"/>
  <c r="C41" i="3"/>
  <c r="A12" i="3"/>
  <c r="C12" i="3"/>
  <c r="D12" i="3"/>
  <c r="E12" i="3"/>
  <c r="H12" i="3"/>
  <c r="A25" i="3"/>
  <c r="D25" i="3"/>
  <c r="E25" i="3"/>
  <c r="H25" i="3"/>
  <c r="A47" i="2"/>
  <c r="E47" i="2"/>
  <c r="D47" i="2"/>
  <c r="C47" i="2"/>
  <c r="H47" i="2"/>
  <c r="H47" i="1" s="1"/>
  <c r="H91" i="2"/>
  <c r="E91" i="2"/>
  <c r="E40" i="3" s="1"/>
  <c r="D91" i="2"/>
  <c r="D40" i="3" s="1"/>
  <c r="C91" i="2"/>
  <c r="C40" i="3" s="1"/>
  <c r="B91" i="2"/>
  <c r="A91" i="2"/>
  <c r="A40" i="3" s="1"/>
  <c r="H78" i="2"/>
  <c r="E78" i="2"/>
  <c r="E39" i="3" s="1"/>
  <c r="D78" i="2"/>
  <c r="D39" i="3" s="1"/>
  <c r="C78" i="2"/>
  <c r="C39" i="3" s="1"/>
  <c r="B78" i="2"/>
  <c r="A78" i="2"/>
  <c r="A39" i="3" s="1"/>
  <c r="H26" i="2"/>
  <c r="H26" i="1" s="1"/>
  <c r="E26" i="2"/>
  <c r="D26" i="2"/>
  <c r="C26" i="2"/>
  <c r="C38" i="3" s="1"/>
  <c r="B26" i="2"/>
  <c r="A26" i="2"/>
  <c r="A38" i="3" s="1"/>
  <c r="E10" i="2"/>
  <c r="D10" i="2"/>
  <c r="B10" i="2"/>
  <c r="A10" i="2"/>
  <c r="C10" i="2"/>
  <c r="H15" i="2"/>
  <c r="H15" i="1" s="1"/>
  <c r="H10" i="2"/>
  <c r="H10" i="1" s="1"/>
  <c r="H40" i="3" l="1"/>
  <c r="H91" i="1"/>
  <c r="H39" i="3"/>
  <c r="H78" i="1"/>
  <c r="E10" i="3"/>
  <c r="E38" i="3"/>
  <c r="D10" i="3"/>
  <c r="D38" i="3"/>
  <c r="H10" i="3"/>
  <c r="H38" i="3"/>
  <c r="H24" i="3"/>
  <c r="H11" i="3"/>
  <c r="C10" i="3"/>
  <c r="A11" i="3"/>
  <c r="A24" i="3"/>
  <c r="C11" i="3"/>
  <c r="C24" i="3"/>
  <c r="D11" i="3"/>
  <c r="D24" i="3"/>
  <c r="A10" i="3"/>
  <c r="E24" i="3"/>
  <c r="E11" i="3"/>
  <c r="H13" i="2"/>
  <c r="H13" i="1" s="1"/>
  <c r="H12" i="2"/>
  <c r="H12" i="1" s="1"/>
  <c r="H46" i="2"/>
  <c r="H46" i="1" s="1"/>
  <c r="E12" i="2"/>
  <c r="E46" i="2"/>
  <c r="D12" i="2"/>
  <c r="D46" i="2"/>
  <c r="D11" i="2"/>
  <c r="E11" i="2"/>
  <c r="A46" i="2"/>
  <c r="B46" i="2"/>
  <c r="E13" i="2"/>
  <c r="H11" i="2"/>
  <c r="H11" i="1" s="1"/>
  <c r="C12" i="2"/>
  <c r="C46" i="2"/>
  <c r="C13" i="2"/>
  <c r="D13" i="2"/>
  <c r="C11" i="2"/>
  <c r="A11" i="2"/>
  <c r="A13" i="2"/>
  <c r="A12" i="2"/>
</calcChain>
</file>

<file path=xl/sharedStrings.xml><?xml version="1.0" encoding="utf-8"?>
<sst xmlns="http://schemas.openxmlformats.org/spreadsheetml/2006/main" count="541" uniqueCount="95">
  <si>
    <t>Database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</si>
  <si>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</si>
  <si>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</si>
  <si>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</si>
  <si>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</si>
  <si>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</si>
  <si>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</si>
  <si>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</si>
  <si>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</si>
  <si>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</si>
  <si>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</si>
  <si>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</si>
  <si>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</si>
  <si>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comment</t>
  </si>
  <si>
    <t>production</t>
  </si>
  <si>
    <t>technosphere</t>
  </si>
  <si>
    <t>RER</t>
  </si>
  <si>
    <t>kilogram</t>
  </si>
  <si>
    <t>Europe without Switzerland</t>
  </si>
  <si>
    <t>kilowatt hour</t>
  </si>
  <si>
    <t>megajoule</t>
  </si>
  <si>
    <t>N2O_cut_off</t>
  </si>
  <si>
    <t>N2O_consq</t>
  </si>
  <si>
    <t>50%v N2O 50%v O2 cylinder</t>
  </si>
  <si>
    <t>Hydrastic testing 4L</t>
  </si>
  <si>
    <t>air separation, cryogenic</t>
  </si>
  <si>
    <t>nitrous oxide production</t>
  </si>
  <si>
    <t>transport, freight, inland waterways, barge tanker</t>
  </si>
  <si>
    <t>transport, freight, lorry 16-32 metric ton, EURO6</t>
  </si>
  <si>
    <t>oxygen, liquid</t>
  </si>
  <si>
    <t>nitrous oxide</t>
  </si>
  <si>
    <t>ev391consq</t>
  </si>
  <si>
    <t>calculates based on molar mass</t>
  </si>
  <si>
    <t>ton kilometer</t>
  </si>
  <si>
    <t>4L aluminium cylinder</t>
  </si>
  <si>
    <t>4L cylinder</t>
  </si>
  <si>
    <t>empty 4L aluminium cylinder</t>
  </si>
  <si>
    <t>empty 4L cylinder</t>
  </si>
  <si>
    <t>production of 4L aluminium cylinder</t>
  </si>
  <si>
    <t>full 4L cylinder</t>
  </si>
  <si>
    <t>full N2O/O2 cylinder</t>
  </si>
  <si>
    <t>market for alkyd paint, white, without solvent, in 60% solution state</t>
  </si>
  <si>
    <t>market for aluminium alloy, AlMg3</t>
  </si>
  <si>
    <t>market for heat, district or industrial, natural gas</t>
  </si>
  <si>
    <t>market for heat, district or industrial, other than natural gas</t>
  </si>
  <si>
    <t>market for hot water tank factory</t>
  </si>
  <si>
    <t>market for tap water</t>
  </si>
  <si>
    <t>market for welding, arc, aluminium</t>
  </si>
  <si>
    <t>market group for electricity, low voltage</t>
  </si>
  <si>
    <t>market group for electricity, medium voltage</t>
  </si>
  <si>
    <t>meter</t>
  </si>
  <si>
    <t>alkyd paint, white, without solvent, in 60% solution state</t>
  </si>
  <si>
    <t>aluminium alloy, AlMg3</t>
  </si>
  <si>
    <t>heat, district or industrial, natural gas</t>
  </si>
  <si>
    <t>heat, district or industrial, other than natural gas</t>
  </si>
  <si>
    <t>hot water tank factory</t>
  </si>
  <si>
    <t>tap water</t>
  </si>
  <si>
    <t>welding, arc, aluminium</t>
  </si>
  <si>
    <t>electricity, low voltage</t>
  </si>
  <si>
    <t>electricity, medium voltage</t>
  </si>
  <si>
    <t>market for lubricating oil</t>
  </si>
  <si>
    <t>market for waste mineral oil</t>
  </si>
  <si>
    <t>market for water pump, 22kW</t>
  </si>
  <si>
    <t>lubricating oil</t>
  </si>
  <si>
    <t>waste mineral oil</t>
  </si>
  <si>
    <t>water pump, 22kW</t>
  </si>
  <si>
    <t>Compresser opration</t>
  </si>
  <si>
    <t>gas cylinder cleaning</t>
  </si>
  <si>
    <t>market for soap</t>
  </si>
  <si>
    <t>market for wastewater, average</t>
  </si>
  <si>
    <t>market for water, completely softened</t>
  </si>
  <si>
    <t>soap</t>
  </si>
  <si>
    <t>wastewater, average</t>
  </si>
  <si>
    <t>water, completely softened</t>
  </si>
  <si>
    <t>cubic meter</t>
  </si>
  <si>
    <t>1 unit for a 50 L cylinder and 0.03087 for a 4 L cylinder</t>
  </si>
  <si>
    <t>Hydrastic testing</t>
  </si>
  <si>
    <t>transport, freight, lorry 3.5-7.5 metric ton, EURO6</t>
  </si>
  <si>
    <t>empty 50 L steel cylinder</t>
  </si>
  <si>
    <t>50L aluminium cylinder</t>
  </si>
  <si>
    <t>full 50L cylinder</t>
  </si>
  <si>
    <t>50L cylinder</t>
  </si>
  <si>
    <t>production of 50L aluminium cylinder</t>
  </si>
  <si>
    <t>steel production, chromium steel 18/8, hot rolled</t>
  </si>
  <si>
    <t>welding, arc, steel</t>
  </si>
  <si>
    <t>Water</t>
  </si>
  <si>
    <t>biosphere3</t>
  </si>
  <si>
    <t>water</t>
  </si>
  <si>
    <t>biosphere</t>
  </si>
  <si>
    <t>steel, chromium steel 18/8, hot rolled</t>
  </si>
  <si>
    <t>cylinder maintenance</t>
  </si>
  <si>
    <t>market for dichloromethane</t>
  </si>
  <si>
    <t>market for waste paint</t>
  </si>
  <si>
    <t>dichloromethane</t>
  </si>
  <si>
    <t>waste paint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</si>
</sst>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1EFFF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rgb="FF4BD0FF"/>
        <bgColor indexed="64"/>
      </patternFill>
    </fill>
    <fill>
      <patternFill patternType="solid">
        <fgColor rgb="FF00B9F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69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3" borderId="0" xfId="2" applyFont="1" applyFill="1"/>
    <xf numFmtId="2" fontId="4" fillId="3" borderId="0" xfId="2" applyNumberFormat="1" applyFont="1" applyFill="1"/>
    <xf numFmtId="0" fontId="5" fillId="4" borderId="0" xfId="2" applyFont="1" applyFill="1"/>
    <xf numFmtId="2" fontId="5" fillId="4" borderId="0" xfId="0" applyNumberFormat="1" applyFont="1" applyFill="1"/>
    <xf numFmtId="0" fontId="6" fillId="4" borderId="0" xfId="0" applyFont="1" applyFill="1"/>
    <xf numFmtId="0" fontId="6" fillId="4" borderId="0" xfId="3" applyFont="1" applyFill="1"/>
    <xf numFmtId="0" fontId="7" fillId="4" borderId="0" xfId="0" applyFont="1" applyFill="1"/>
    <xf numFmtId="0" fontId="6" fillId="4" borderId="0" xfId="2" applyFont="1" applyFill="1"/>
    <xf numFmtId="2" fontId="6" fillId="4" borderId="0" xfId="2" applyNumberFormat="1" applyFont="1" applyFill="1" applyAlignment="1">
      <alignment horizontal="left"/>
    </xf>
    <xf numFmtId="2" fontId="6" fillId="4" borderId="0" xfId="1" applyNumberFormat="1" applyFont="1" applyFill="1"/>
    <xf numFmtId="2" fontId="6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11" fontId="6" fillId="4" borderId="0" xfId="0" applyNumberFormat="1" applyFont="1" applyFill="1"/>
    <xf numFmtId="0" fontId="6" fillId="5" borderId="0" xfId="0" applyFont="1" applyFill="1"/>
    <xf numFmtId="0" fontId="8" fillId="5" borderId="0" xfId="0" applyFont="1" applyFill="1"/>
    <xf numFmtId="0" fontId="6" fillId="5" borderId="0" xfId="1" applyFont="1" applyFill="1" applyBorder="1"/>
    <xf numFmtId="0" fontId="5" fillId="6" borderId="0" xfId="2" applyFont="1" applyFill="1"/>
    <xf numFmtId="2" fontId="5" fillId="6" borderId="0" xfId="0" applyNumberFormat="1" applyFont="1" applyFill="1"/>
    <xf numFmtId="0" fontId="6" fillId="6" borderId="0" xfId="0" applyFont="1" applyFill="1"/>
    <xf numFmtId="0" fontId="6" fillId="6" borderId="0" xfId="3" applyFont="1" applyFill="1"/>
    <xf numFmtId="0" fontId="7" fillId="6" borderId="0" xfId="0" applyFont="1" applyFill="1"/>
    <xf numFmtId="0" fontId="6" fillId="6" borderId="0" xfId="2" applyFont="1" applyFill="1"/>
    <xf numFmtId="2" fontId="6" fillId="6" borderId="0" xfId="2" applyNumberFormat="1" applyFont="1" applyFill="1" applyAlignment="1">
      <alignment horizontal="left"/>
    </xf>
    <xf numFmtId="2" fontId="6" fillId="6" borderId="0" xfId="1" applyNumberFormat="1" applyFont="1" applyFill="1"/>
    <xf numFmtId="2" fontId="6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11" fontId="6" fillId="6" borderId="0" xfId="0" applyNumberFormat="1" applyFont="1" applyFill="1"/>
    <xf numFmtId="0" fontId="5" fillId="7" borderId="0" xfId="2" applyFont="1" applyFill="1"/>
    <xf numFmtId="0" fontId="4" fillId="7" borderId="0" xfId="0" applyFont="1" applyFill="1"/>
    <xf numFmtId="0" fontId="6" fillId="7" borderId="0" xfId="0" applyFont="1" applyFill="1"/>
    <xf numFmtId="0" fontId="6" fillId="7" borderId="0" xfId="3" applyFont="1" applyFill="1"/>
    <xf numFmtId="0" fontId="7" fillId="7" borderId="0" xfId="0" applyFont="1" applyFill="1"/>
    <xf numFmtId="0" fontId="6" fillId="7" borderId="0" xfId="2" applyFont="1" applyFill="1"/>
    <xf numFmtId="2" fontId="6" fillId="7" borderId="0" xfId="2" applyNumberFormat="1" applyFont="1" applyFill="1" applyAlignment="1">
      <alignment horizontal="left"/>
    </xf>
    <xf numFmtId="2" fontId="6" fillId="7" borderId="0" xfId="0" applyNumberFormat="1" applyFont="1" applyFill="1"/>
    <xf numFmtId="0" fontId="5" fillId="7" borderId="0" xfId="0" applyFont="1" applyFill="1"/>
    <xf numFmtId="2" fontId="5" fillId="7" borderId="0" xfId="0" applyNumberFormat="1" applyFont="1" applyFill="1"/>
    <xf numFmtId="0" fontId="5" fillId="7" borderId="0" xfId="3" applyFont="1" applyFill="1"/>
    <xf numFmtId="11" fontId="6" fillId="7" borderId="0" xfId="0" applyNumberFormat="1" applyFont="1" applyFill="1"/>
    <xf numFmtId="0" fontId="7" fillId="0" borderId="0" xfId="0" applyFont="1"/>
    <xf numFmtId="11" fontId="7" fillId="4" borderId="0" xfId="0" applyNumberFormat="1" applyFont="1" applyFill="1"/>
    <xf numFmtId="2" fontId="7" fillId="4" borderId="0" xfId="0" applyNumberFormat="1" applyFont="1" applyFill="1"/>
    <xf numFmtId="11" fontId="7" fillId="6" borderId="0" xfId="0" applyNumberFormat="1" applyFont="1" applyFill="1"/>
    <xf numFmtId="2" fontId="7" fillId="6" borderId="0" xfId="0" applyNumberFormat="1" applyFont="1" applyFill="1"/>
    <xf numFmtId="2" fontId="7" fillId="0" borderId="0" xfId="4" applyNumberFormat="1" applyFont="1"/>
    <xf numFmtId="10" fontId="7" fillId="0" borderId="0" xfId="4" applyNumberFormat="1" applyFont="1"/>
    <xf numFmtId="11" fontId="7" fillId="7" borderId="0" xfId="0" applyNumberFormat="1" applyFont="1" applyFill="1"/>
    <xf numFmtId="1" fontId="7" fillId="7" borderId="0" xfId="0" applyNumberFormat="1" applyFont="1" applyFill="1"/>
    <xf numFmtId="2" fontId="7" fillId="7" borderId="0" xfId="0" applyNumberFormat="1" applyFont="1" applyFill="1"/>
    <xf numFmtId="2" fontId="7" fillId="0" borderId="0" xfId="0" applyNumberFormat="1" applyFont="1"/>
    <xf numFmtId="0" fontId="5" fillId="8" borderId="0" xfId="2" applyFont="1" applyFill="1"/>
    <xf numFmtId="2" fontId="5" fillId="8" borderId="0" xfId="0" applyNumberFormat="1" applyFont="1" applyFill="1"/>
    <xf numFmtId="0" fontId="6" fillId="8" borderId="0" xfId="0" applyFont="1" applyFill="1"/>
    <xf numFmtId="0" fontId="6" fillId="8" borderId="0" xfId="3" applyFont="1" applyFill="1"/>
    <xf numFmtId="0" fontId="7" fillId="8" borderId="0" xfId="0" applyFont="1" applyFill="1"/>
    <xf numFmtId="0" fontId="6" fillId="8" borderId="0" xfId="2" applyFont="1" applyFill="1"/>
    <xf numFmtId="2" fontId="6" fillId="8" borderId="0" xfId="2" applyNumberFormat="1" applyFont="1" applyFill="1" applyAlignment="1">
      <alignment horizontal="left"/>
    </xf>
    <xf numFmtId="2" fontId="6" fillId="8" borderId="0" xfId="1" applyNumberFormat="1" applyFont="1" applyFill="1"/>
    <xf numFmtId="2" fontId="6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11" fontId="7" fillId="8" borderId="0" xfId="0" applyNumberFormat="1" applyFont="1" applyFill="1"/>
    <xf numFmtId="2" fontId="7" fillId="8" borderId="0" xfId="0" applyNumberFormat="1" applyFont="1" applyFill="1"/>
    <xf numFmtId="11" fontId="6" fillId="8" borderId="0" xfId="0" applyNumberFormat="1" applyFont="1" applyFill="1"/>
    <xf numFmtId="0" fontId="5" fillId="9" borderId="0" xfId="2" applyFont="1" applyFill="1"/>
    <xf numFmtId="2" fontId="5" fillId="9" borderId="0" xfId="0" applyNumberFormat="1" applyFont="1" applyFill="1"/>
    <xf numFmtId="0" fontId="6" fillId="9" borderId="0" xfId="0" applyFont="1" applyFill="1"/>
    <xf numFmtId="0" fontId="6" fillId="9" borderId="0" xfId="3" applyFont="1" applyFill="1"/>
    <xf numFmtId="0" fontId="7" fillId="9" borderId="0" xfId="0" applyFont="1" applyFill="1"/>
    <xf numFmtId="0" fontId="6" fillId="9" borderId="0" xfId="2" applyFont="1" applyFill="1"/>
    <xf numFmtId="2" fontId="6" fillId="9" borderId="0" xfId="2" applyNumberFormat="1" applyFont="1" applyFill="1" applyAlignment="1">
      <alignment horizontal="left"/>
    </xf>
    <xf numFmtId="2" fontId="6" fillId="9" borderId="0" xfId="1" applyNumberFormat="1" applyFont="1" applyFill="1"/>
    <xf numFmtId="2" fontId="6" fillId="9" borderId="0" xfId="0" applyNumberFormat="1" applyFont="1" applyFill="1"/>
    <xf numFmtId="0" fontId="5" fillId="9" borderId="0" xfId="0" applyFont="1" applyFill="1"/>
    <xf numFmtId="0" fontId="5" fillId="9" borderId="0" xfId="3" applyFont="1" applyFill="1"/>
    <xf numFmtId="11" fontId="7" fillId="9" borderId="0" xfId="0" applyNumberFormat="1" applyFont="1" applyFill="1"/>
    <xf numFmtId="2" fontId="7" fillId="9" borderId="0" xfId="0" applyNumberFormat="1" applyFont="1" applyFill="1"/>
    <xf numFmtId="11" fontId="6" fillId="9" borderId="0" xfId="0" applyNumberFormat="1" applyFont="1" applyFill="1"/>
    <xf numFmtId="0" fontId="5" fillId="10" borderId="0" xfId="2" applyFont="1" applyFill="1"/>
    <xf numFmtId="2" fontId="5" fillId="10" borderId="0" xfId="0" applyNumberFormat="1" applyFont="1" applyFill="1"/>
    <xf numFmtId="0" fontId="6" fillId="10" borderId="0" xfId="0" applyFont="1" applyFill="1"/>
    <xf numFmtId="0" fontId="6" fillId="10" borderId="0" xfId="3" applyFont="1" applyFill="1"/>
    <xf numFmtId="0" fontId="7" fillId="10" borderId="0" xfId="0" applyFont="1" applyFill="1"/>
    <xf numFmtId="0" fontId="6" fillId="10" borderId="0" xfId="2" applyFont="1" applyFill="1"/>
    <xf numFmtId="2" fontId="6" fillId="10" borderId="0" xfId="2" applyNumberFormat="1" applyFont="1" applyFill="1" applyAlignment="1">
      <alignment horizontal="left"/>
    </xf>
    <xf numFmtId="2" fontId="6" fillId="10" borderId="0" xfId="1" applyNumberFormat="1" applyFont="1" applyFill="1"/>
    <xf numFmtId="2" fontId="6" fillId="10" borderId="0" xfId="0" applyNumberFormat="1" applyFont="1" applyFill="1"/>
    <xf numFmtId="0" fontId="5" fillId="10" borderId="0" xfId="0" applyFont="1" applyFill="1"/>
    <xf numFmtId="0" fontId="5" fillId="10" borderId="0" xfId="3" applyFont="1" applyFill="1"/>
    <xf numFmtId="11" fontId="7" fillId="10" borderId="0" xfId="0" applyNumberFormat="1" applyFont="1" applyFill="1"/>
    <xf numFmtId="1" fontId="7" fillId="10" borderId="0" xfId="0" applyNumberFormat="1" applyFont="1" applyFill="1"/>
    <xf numFmtId="11" fontId="6" fillId="10" borderId="0" xfId="0" applyNumberFormat="1" applyFont="1" applyFill="1"/>
    <xf numFmtId="2" fontId="7" fillId="10" borderId="0" xfId="0" applyNumberFormat="1" applyFont="1" applyFill="1"/>
    <xf numFmtId="0" fontId="5" fillId="11" borderId="0" xfId="2" applyFont="1" applyFill="1"/>
    <xf numFmtId="2" fontId="5" fillId="11" borderId="0" xfId="0" applyNumberFormat="1" applyFont="1" applyFill="1"/>
    <xf numFmtId="0" fontId="6" fillId="11" borderId="0" xfId="0" applyFont="1" applyFill="1"/>
    <xf numFmtId="0" fontId="6" fillId="11" borderId="0" xfId="3" applyFont="1" applyFill="1"/>
    <xf numFmtId="0" fontId="7" fillId="11" borderId="0" xfId="0" applyFont="1" applyFill="1"/>
    <xf numFmtId="0" fontId="6" fillId="11" borderId="0" xfId="2" applyFont="1" applyFill="1"/>
    <xf numFmtId="2" fontId="6" fillId="11" borderId="0" xfId="2" applyNumberFormat="1" applyFont="1" applyFill="1" applyAlignment="1">
      <alignment horizontal="left"/>
    </xf>
    <xf numFmtId="2" fontId="6" fillId="11" borderId="0" xfId="1" applyNumberFormat="1" applyFont="1" applyFill="1"/>
    <xf numFmtId="2" fontId="6" fillId="11" borderId="0" xfId="0" applyNumberFormat="1" applyFont="1" applyFill="1"/>
    <xf numFmtId="0" fontId="5" fillId="11" borderId="0" xfId="0" applyFont="1" applyFill="1"/>
    <xf numFmtId="0" fontId="5" fillId="11" borderId="0" xfId="3" applyFont="1" applyFill="1"/>
    <xf numFmtId="11" fontId="7" fillId="11" borderId="0" xfId="0" applyNumberFormat="1" applyFont="1" applyFill="1"/>
    <xf numFmtId="1" fontId="7" fillId="11" borderId="0" xfId="0" applyNumberFormat="1" applyFont="1" applyFill="1"/>
    <xf numFmtId="11" fontId="6" fillId="11" borderId="0" xfId="0" applyNumberFormat="1" applyFont="1" applyFill="1"/>
    <xf numFmtId="2" fontId="7" fillId="11" borderId="0" xfId="0" applyNumberFormat="1" applyFont="1" applyFill="1"/>
    <xf numFmtId="0" fontId="5" fillId="12" borderId="0" xfId="2" applyFont="1" applyFill="1"/>
    <xf numFmtId="0" fontId="4" fillId="12" borderId="0" xfId="0" applyFont="1" applyFill="1"/>
    <xf numFmtId="0" fontId="6" fillId="12" borderId="0" xfId="0" applyFont="1" applyFill="1"/>
    <xf numFmtId="0" fontId="6" fillId="12" borderId="0" xfId="3" applyFont="1" applyFill="1"/>
    <xf numFmtId="0" fontId="7" fillId="12" borderId="0" xfId="0" applyFont="1" applyFill="1"/>
    <xf numFmtId="0" fontId="6" fillId="12" borderId="0" xfId="2" applyFont="1" applyFill="1"/>
    <xf numFmtId="2" fontId="6" fillId="12" borderId="0" xfId="2" applyNumberFormat="1" applyFont="1" applyFill="1" applyAlignment="1">
      <alignment horizontal="left"/>
    </xf>
    <xf numFmtId="2" fontId="6" fillId="12" borderId="0" xfId="0" applyNumberFormat="1" applyFont="1" applyFill="1"/>
    <xf numFmtId="0" fontId="5" fillId="12" borderId="0" xfId="0" applyFont="1" applyFill="1"/>
    <xf numFmtId="2" fontId="5" fillId="12" borderId="0" xfId="0" applyNumberFormat="1" applyFont="1" applyFill="1"/>
    <xf numFmtId="0" fontId="5" fillId="12" borderId="0" xfId="3" applyFont="1" applyFill="1"/>
    <xf numFmtId="11" fontId="7" fillId="12" borderId="0" xfId="0" applyNumberFormat="1" applyFont="1" applyFill="1"/>
    <xf numFmtId="2" fontId="7" fillId="12" borderId="0" xfId="0" applyNumberFormat="1" applyFont="1" applyFill="1"/>
    <xf numFmtId="11" fontId="6" fillId="12" borderId="0" xfId="0" applyNumberFormat="1" applyFont="1" applyFill="1"/>
    <xf numFmtId="0" fontId="5" fillId="13" borderId="0" xfId="2" applyFont="1" applyFill="1"/>
    <xf numFmtId="0" fontId="4" fillId="13" borderId="0" xfId="0" applyFont="1" applyFill="1"/>
    <xf numFmtId="0" fontId="6" fillId="13" borderId="0" xfId="0" applyFont="1" applyFill="1"/>
    <xf numFmtId="0" fontId="6" fillId="13" borderId="0" xfId="3" applyFont="1" applyFill="1"/>
    <xf numFmtId="0" fontId="7" fillId="13" borderId="0" xfId="0" applyFont="1" applyFill="1"/>
    <xf numFmtId="0" fontId="6" fillId="13" borderId="0" xfId="2" applyFont="1" applyFill="1"/>
    <xf numFmtId="2" fontId="6" fillId="13" borderId="0" xfId="2" applyNumberFormat="1" applyFont="1" applyFill="1" applyAlignment="1">
      <alignment horizontal="left"/>
    </xf>
    <xf numFmtId="2" fontId="6" fillId="13" borderId="0" xfId="0" applyNumberFormat="1" applyFont="1" applyFill="1"/>
    <xf numFmtId="0" fontId="5" fillId="13" borderId="0" xfId="0" applyFont="1" applyFill="1"/>
    <xf numFmtId="2" fontId="5" fillId="13" borderId="0" xfId="0" applyNumberFormat="1" applyFont="1" applyFill="1"/>
    <xf numFmtId="0" fontId="5" fillId="13" borderId="0" xfId="3" applyFont="1" applyFill="1"/>
    <xf numFmtId="11" fontId="7" fillId="13" borderId="0" xfId="0" applyNumberFormat="1" applyFont="1" applyFill="1"/>
    <xf numFmtId="2" fontId="7" fillId="13" borderId="0" xfId="0" applyNumberFormat="1" applyFont="1" applyFill="1"/>
    <xf numFmtId="11" fontId="6" fillId="13" borderId="0" xfId="0" applyNumberFormat="1" applyFont="1" applyFill="1"/>
    <xf numFmtId="0" fontId="5" fillId="14" borderId="0" xfId="2" applyFont="1" applyFill="1"/>
    <xf numFmtId="0" fontId="4" fillId="14" borderId="0" xfId="0" applyFont="1" applyFill="1"/>
    <xf numFmtId="0" fontId="6" fillId="14" borderId="0" xfId="0" applyFont="1" applyFill="1"/>
    <xf numFmtId="0" fontId="6" fillId="14" borderId="0" xfId="3" applyFont="1" applyFill="1"/>
    <xf numFmtId="0" fontId="7" fillId="14" borderId="0" xfId="0" applyFont="1" applyFill="1"/>
    <xf numFmtId="0" fontId="6" fillId="14" borderId="0" xfId="2" applyFont="1" applyFill="1"/>
    <xf numFmtId="2" fontId="6" fillId="14" borderId="0" xfId="2" applyNumberFormat="1" applyFont="1" applyFill="1" applyAlignment="1">
      <alignment horizontal="left"/>
    </xf>
    <xf numFmtId="2" fontId="6" fillId="14" borderId="0" xfId="0" applyNumberFormat="1" applyFont="1" applyFill="1"/>
    <xf numFmtId="0" fontId="5" fillId="14" borderId="0" xfId="0" applyFont="1" applyFill="1"/>
    <xf numFmtId="2" fontId="5" fillId="14" borderId="0" xfId="0" applyNumberFormat="1" applyFont="1" applyFill="1"/>
    <xf numFmtId="0" fontId="5" fillId="14" borderId="0" xfId="3" applyFont="1" applyFill="1"/>
    <xf numFmtId="11" fontId="7" fillId="14" borderId="0" xfId="0" applyNumberFormat="1" applyFont="1" applyFill="1"/>
    <xf numFmtId="2" fontId="7" fillId="14" borderId="0" xfId="0" applyNumberFormat="1" applyFont="1" applyFill="1"/>
    <xf numFmtId="11" fontId="6" fillId="14" borderId="0" xfId="0" applyNumberFormat="1" applyFont="1" applyFill="1"/>
    <xf numFmtId="0" fontId="5" fillId="15" borderId="0" xfId="2" applyFont="1" applyFill="1"/>
    <xf numFmtId="0" fontId="4" fillId="15" borderId="0" xfId="0" applyFont="1" applyFill="1"/>
    <xf numFmtId="0" fontId="6" fillId="15" borderId="0" xfId="0" applyFont="1" applyFill="1"/>
    <xf numFmtId="0" fontId="6" fillId="15" borderId="0" xfId="3" applyFont="1" applyFill="1"/>
    <xf numFmtId="0" fontId="7" fillId="15" borderId="0" xfId="0" applyFont="1" applyFill="1"/>
    <xf numFmtId="0" fontId="6" fillId="15" borderId="0" xfId="2" applyFont="1" applyFill="1"/>
    <xf numFmtId="2" fontId="6" fillId="15" borderId="0" xfId="2" applyNumberFormat="1" applyFont="1" applyFill="1" applyAlignment="1">
      <alignment horizontal="left"/>
    </xf>
    <xf numFmtId="2" fontId="6" fillId="15" borderId="0" xfId="0" applyNumberFormat="1" applyFont="1" applyFill="1"/>
    <xf numFmtId="0" fontId="5" fillId="15" borderId="0" xfId="0" applyFont="1" applyFill="1"/>
    <xf numFmtId="2" fontId="5" fillId="15" borderId="0" xfId="0" applyNumberFormat="1" applyFont="1" applyFill="1"/>
    <xf numFmtId="0" fontId="5" fillId="15" borderId="0" xfId="3" applyFont="1" applyFill="1"/>
    <xf numFmtId="11" fontId="7" fillId="15" borderId="0" xfId="0" applyNumberFormat="1" applyFont="1" applyFill="1"/>
    <xf numFmtId="2" fontId="7" fillId="15" borderId="0" xfId="0" applyNumberFormat="1" applyFont="1" applyFill="1"/>
    <xf numFmtId="11" fontId="6" fillId="15" borderId="0" xfId="0" applyNumberFormat="1" applyFont="1" applyFill="1"/>
  </cellXfs>
  <cellStyles count="5">
    <cellStyle name="Neutral" xfId="1" builtinId="28"/>
    <cellStyle name="Normal" xfId="0" builtinId="0"/>
    <cellStyle name="Normal 11 3" xfId="2" xr:uid="{D6B9EB54-AAB2-4574-97EE-D005E34A2D81}"/>
    <cellStyle name="Normal 2" xfId="3" xr:uid="{1CD5968E-6133-4393-B171-36ECC326902A}"/>
    <cellStyle name="Percent" xfId="4" builtinId="5"/>
  </cellStyles>
  <dxfs count="0"/>
  <tableStyles count="1" defaultTableStyle="TableStyleMedium2" defaultPivotStyle="PivotStyleLight16">
    <tableStyle name="Invisible" pivot="0" table="0" count="0" xr9:uid="{2E7F483B-2B08-4B49-B71B-F58BD2F7393B}"/>
  </tableStyles>
  <colors>
    <mruColors>
      <color rgb="FF00B9FA"/>
      <color rgb="FF15C2FF"/>
      <color rgb="FF4BD0FF"/>
      <color rgb="FF8BE1FF"/>
      <color rgb="FFC1EFFF"/>
      <color rgb="FF8D6E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953A2-99D7-4E4F-BA19-CC1DD23209A8}">
  <dimension ref="A1:K122"/>
  <sheetViews>
    <sheetView workbookViewId="0">
      <selection activeCell="B1" sqref="B1"/>
    </sheetView>
  </sheetViews>
  <sheetFormatPr defaultRowHeight="15.75"/>
  <cols>
    <col min="1" max="1" width="71.875" style="44" bestFit="1" customWidth="1"/>
    <col min="2" max="2" width="36.125" style="54" bestFit="1" customWidth="1"/>
    <col min="3" max="3" width="46.5" style="44" bestFit="1" customWidth="1"/>
    <col min="4" max="4" width="23.375" style="44" bestFit="1" customWidth="1"/>
    <col min="5" max="5" width="11.25" style="44" bestFit="1" customWidth="1"/>
    <col min="6" max="6" width="11.125" style="44" customWidth="1"/>
    <col min="7" max="7" width="12" style="44" bestFit="1" customWidth="1"/>
    <col min="8" max="8" width="11.75" style="44" bestFit="1" customWidth="1"/>
    <col min="9" max="9" width="61.75" style="44" bestFit="1" customWidth="1"/>
    <col min="10" max="16384" width="9" style="44"/>
  </cols>
  <sheetData>
    <row r="1" spans="1:9">
      <c r="A1" s="3" t="s">
        <v>0</v>
      </c>
      <c r="B1" s="4" t="s">
        <v>22</v>
      </c>
    </row>
    <row r="3" spans="1:9">
      <c r="A3" s="55" t="s">
        <v>1</v>
      </c>
      <c r="B3" s="56" t="s">
        <v>34</v>
      </c>
      <c r="C3" s="57"/>
      <c r="D3" s="58"/>
      <c r="E3" s="57"/>
      <c r="F3" s="59"/>
      <c r="G3" s="57"/>
      <c r="H3" s="57"/>
      <c r="I3" s="57"/>
    </row>
    <row r="4" spans="1:9">
      <c r="A4" s="60" t="s">
        <v>2</v>
      </c>
      <c r="B4" s="61">
        <v>1</v>
      </c>
      <c r="C4" s="57"/>
      <c r="D4" s="57"/>
      <c r="E4" s="57"/>
      <c r="F4" s="59"/>
      <c r="G4" s="57"/>
      <c r="H4" s="57"/>
      <c r="I4" s="57"/>
    </row>
    <row r="5" spans="1:9">
      <c r="A5" s="60" t="s">
        <v>3</v>
      </c>
      <c r="B5" s="62" t="s">
        <v>39</v>
      </c>
      <c r="C5" s="57"/>
      <c r="D5" s="57"/>
      <c r="E5" s="57"/>
      <c r="F5" s="59"/>
      <c r="G5" s="57"/>
      <c r="H5" s="57"/>
      <c r="I5" s="57"/>
    </row>
    <row r="6" spans="1:9">
      <c r="A6" s="60" t="s">
        <v>4</v>
      </c>
      <c r="B6" s="61" t="s">
        <v>16</v>
      </c>
      <c r="C6" s="57"/>
      <c r="D6" s="57"/>
      <c r="E6" s="57"/>
      <c r="F6" s="59"/>
      <c r="G6" s="57"/>
      <c r="H6" s="57"/>
      <c r="I6" s="57"/>
    </row>
    <row r="7" spans="1:9">
      <c r="A7" s="60" t="s">
        <v>6</v>
      </c>
      <c r="B7" s="63" t="s">
        <v>6</v>
      </c>
      <c r="C7" s="57"/>
      <c r="D7" s="57"/>
      <c r="E7" s="57"/>
      <c r="F7" s="59"/>
      <c r="G7" s="57"/>
      <c r="H7" s="57"/>
      <c r="I7" s="57"/>
    </row>
    <row r="8" spans="1:9">
      <c r="A8" s="64" t="s">
        <v>7</v>
      </c>
      <c r="B8" s="56"/>
      <c r="C8" s="64"/>
      <c r="D8" s="64"/>
      <c r="E8" s="64"/>
      <c r="F8" s="59"/>
      <c r="G8" s="64"/>
      <c r="H8" s="64"/>
      <c r="I8" s="64"/>
    </row>
    <row r="9" spans="1:9">
      <c r="A9" s="64" t="s">
        <v>8</v>
      </c>
      <c r="B9" s="56" t="s">
        <v>9</v>
      </c>
      <c r="C9" s="64" t="s">
        <v>3</v>
      </c>
      <c r="D9" s="64" t="s">
        <v>4</v>
      </c>
      <c r="E9" s="64" t="s">
        <v>6</v>
      </c>
      <c r="F9" s="65" t="s">
        <v>10</v>
      </c>
      <c r="G9" s="64" t="s">
        <v>11</v>
      </c>
      <c r="H9" s="64" t="s">
        <v>12</v>
      </c>
      <c r="I9" s="64" t="s">
        <v>13</v>
      </c>
    </row>
    <row r="10" spans="1:9">
      <c r="A10" s="66" t="str">
        <f>B3</f>
        <v>4L aluminium cylinder</v>
      </c>
      <c r="B10" s="67">
        <f>B4</f>
        <v>1</v>
      </c>
      <c r="C10" s="66" t="str">
        <f>B5</f>
        <v>full 4L cylinder</v>
      </c>
      <c r="D10" s="66" t="str">
        <f>B6</f>
        <v>RER</v>
      </c>
      <c r="E10" s="66" t="str">
        <f>B7</f>
        <v>unit</v>
      </c>
      <c r="F10" s="59"/>
      <c r="G10" s="59" t="s">
        <v>14</v>
      </c>
      <c r="H10" s="68" t="str">
        <f>$B$1</f>
        <v>N2O_consq</v>
      </c>
      <c r="I10" s="68"/>
    </row>
    <row r="11" spans="1:9">
      <c r="A11" s="66" t="str">
        <f>A26</f>
        <v>production of 4L aluminium cylinder</v>
      </c>
      <c r="B11" s="67">
        <v>1</v>
      </c>
      <c r="C11" s="66" t="str">
        <f>C26</f>
        <v>4L cylinder</v>
      </c>
      <c r="D11" s="66" t="str">
        <f>D26</f>
        <v>RER</v>
      </c>
      <c r="E11" s="66" t="str">
        <f>E26</f>
        <v>unit</v>
      </c>
      <c r="F11" s="59"/>
      <c r="G11" s="59" t="s">
        <v>15</v>
      </c>
      <c r="H11" s="66" t="str">
        <f>H26</f>
        <v>N2O_consq</v>
      </c>
      <c r="I11" s="59"/>
    </row>
    <row r="12" spans="1:9">
      <c r="A12" s="66" t="str">
        <f>A78</f>
        <v>Compresser opration</v>
      </c>
      <c r="B12" s="67">
        <v>3.0870000000000002E-2</v>
      </c>
      <c r="C12" s="66" t="str">
        <f>C78</f>
        <v>Compresser opration</v>
      </c>
      <c r="D12" s="66" t="str">
        <f>D78</f>
        <v>RER</v>
      </c>
      <c r="E12" s="66" t="str">
        <f>E78</f>
        <v>unit</v>
      </c>
      <c r="F12" s="59"/>
      <c r="G12" s="59" t="s">
        <v>15</v>
      </c>
      <c r="H12" s="66" t="str">
        <f>H78</f>
        <v>N2O_consq</v>
      </c>
      <c r="I12" s="59"/>
    </row>
    <row r="13" spans="1:9">
      <c r="A13" s="66" t="str">
        <f>A91</f>
        <v>gas cylinder cleaning</v>
      </c>
      <c r="B13" s="67">
        <v>3.0870000000000002E-2</v>
      </c>
      <c r="C13" s="66" t="str">
        <f>C91</f>
        <v>gas cylinder cleaning</v>
      </c>
      <c r="D13" s="66" t="str">
        <f>D91</f>
        <v>RER</v>
      </c>
      <c r="E13" s="66" t="str">
        <f>E91</f>
        <v>unit</v>
      </c>
      <c r="F13" s="59"/>
      <c r="G13" s="59" t="s">
        <v>15</v>
      </c>
      <c r="H13" s="66" t="str">
        <f>H91</f>
        <v>N2O_consq</v>
      </c>
      <c r="I13" s="59"/>
    </row>
    <row r="14" spans="1:9">
      <c r="A14" s="66" t="str">
        <f>A105</f>
        <v>cylinder maintenance</v>
      </c>
      <c r="B14" s="67">
        <v>3.0870000000000002E-2</v>
      </c>
      <c r="C14" s="66" t="str">
        <f>C105</f>
        <v>cylinder maintenance</v>
      </c>
      <c r="D14" s="66" t="str">
        <f>D105</f>
        <v>RER</v>
      </c>
      <c r="E14" s="66" t="str">
        <f>E105</f>
        <v>unit</v>
      </c>
      <c r="F14" s="59"/>
      <c r="G14" s="59" t="s">
        <v>15</v>
      </c>
      <c r="H14" s="66" t="str">
        <f>H105</f>
        <v>N2O_consq</v>
      </c>
      <c r="I14" s="59"/>
    </row>
    <row r="15" spans="1:9">
      <c r="A15" s="59" t="s">
        <v>24</v>
      </c>
      <c r="B15" s="67">
        <v>3.0870000000000002E-2</v>
      </c>
      <c r="C15" s="59" t="s">
        <v>24</v>
      </c>
      <c r="D15" s="59" t="s">
        <v>5</v>
      </c>
      <c r="E15" s="59" t="s">
        <v>6</v>
      </c>
      <c r="F15" s="59"/>
      <c r="G15" s="59" t="s">
        <v>15</v>
      </c>
      <c r="H15" s="68" t="str">
        <f t="shared" ref="H15" si="0">$B$1</f>
        <v>N2O_consq</v>
      </c>
      <c r="I15" s="59"/>
    </row>
    <row r="16" spans="1:9">
      <c r="A16" s="59" t="s">
        <v>27</v>
      </c>
      <c r="B16" s="67">
        <v>0.63487883000000001</v>
      </c>
      <c r="C16" s="59" t="s">
        <v>27</v>
      </c>
      <c r="D16" s="59" t="s">
        <v>16</v>
      </c>
      <c r="E16" s="59" t="s">
        <v>33</v>
      </c>
      <c r="F16" s="59"/>
      <c r="G16" s="59" t="s">
        <v>15</v>
      </c>
      <c r="H16" s="59" t="s">
        <v>31</v>
      </c>
      <c r="I16" s="59"/>
    </row>
    <row r="17" spans="1:9">
      <c r="A17" s="59" t="s">
        <v>28</v>
      </c>
      <c r="B17" s="67">
        <v>6.3944995757600003</v>
      </c>
      <c r="C17" s="59" t="s">
        <v>28</v>
      </c>
      <c r="D17" s="59" t="s">
        <v>16</v>
      </c>
      <c r="E17" s="59" t="s">
        <v>33</v>
      </c>
      <c r="F17" s="59"/>
      <c r="G17" s="59" t="s">
        <v>15</v>
      </c>
      <c r="H17" s="59" t="s">
        <v>31</v>
      </c>
      <c r="I17" s="59"/>
    </row>
    <row r="19" spans="1:9">
      <c r="A19" s="69" t="s">
        <v>1</v>
      </c>
      <c r="B19" s="70" t="s">
        <v>38</v>
      </c>
      <c r="C19" s="71"/>
      <c r="D19" s="72"/>
      <c r="E19" s="71"/>
      <c r="F19" s="73"/>
      <c r="G19" s="71"/>
      <c r="H19" s="71"/>
      <c r="I19" s="71"/>
    </row>
    <row r="20" spans="1:9">
      <c r="A20" s="74" t="s">
        <v>2</v>
      </c>
      <c r="B20" s="75">
        <v>1</v>
      </c>
      <c r="C20" s="71"/>
      <c r="D20" s="71"/>
      <c r="E20" s="71"/>
      <c r="F20" s="73"/>
      <c r="G20" s="71"/>
      <c r="H20" s="71"/>
      <c r="I20" s="71"/>
    </row>
    <row r="21" spans="1:9">
      <c r="A21" s="74" t="s">
        <v>3</v>
      </c>
      <c r="B21" s="76" t="s">
        <v>35</v>
      </c>
      <c r="C21" s="71"/>
      <c r="D21" s="71"/>
      <c r="E21" s="71"/>
      <c r="F21" s="73"/>
      <c r="G21" s="71"/>
      <c r="H21" s="71"/>
      <c r="I21" s="71"/>
    </row>
    <row r="22" spans="1:9">
      <c r="A22" s="74" t="s">
        <v>4</v>
      </c>
      <c r="B22" s="75" t="s">
        <v>16</v>
      </c>
      <c r="C22" s="71"/>
      <c r="D22" s="71"/>
      <c r="E22" s="71"/>
      <c r="F22" s="73"/>
      <c r="G22" s="71"/>
      <c r="H22" s="71"/>
      <c r="I22" s="71"/>
    </row>
    <row r="23" spans="1:9">
      <c r="A23" s="74" t="s">
        <v>6</v>
      </c>
      <c r="B23" s="77" t="s">
        <v>6</v>
      </c>
      <c r="C23" s="71"/>
      <c r="D23" s="71"/>
      <c r="E23" s="71"/>
      <c r="F23" s="73"/>
      <c r="G23" s="71"/>
      <c r="H23" s="71"/>
      <c r="I23" s="71"/>
    </row>
    <row r="24" spans="1:9">
      <c r="A24" s="78" t="s">
        <v>7</v>
      </c>
      <c r="B24" s="70"/>
      <c r="C24" s="78"/>
      <c r="D24" s="78"/>
      <c r="E24" s="78"/>
      <c r="F24" s="73"/>
      <c r="G24" s="78"/>
      <c r="H24" s="78"/>
      <c r="I24" s="78"/>
    </row>
    <row r="25" spans="1:9">
      <c r="A25" s="78" t="s">
        <v>8</v>
      </c>
      <c r="B25" s="70" t="s">
        <v>9</v>
      </c>
      <c r="C25" s="78" t="s">
        <v>3</v>
      </c>
      <c r="D25" s="78" t="s">
        <v>4</v>
      </c>
      <c r="E25" s="78" t="s">
        <v>6</v>
      </c>
      <c r="F25" s="79" t="s">
        <v>10</v>
      </c>
      <c r="G25" s="78" t="s">
        <v>11</v>
      </c>
      <c r="H25" s="78" t="s">
        <v>12</v>
      </c>
      <c r="I25" s="78" t="s">
        <v>13</v>
      </c>
    </row>
    <row r="26" spans="1:9">
      <c r="A26" s="80" t="str">
        <f>B19</f>
        <v>production of 4L aluminium cylinder</v>
      </c>
      <c r="B26" s="81">
        <f>B20</f>
        <v>1</v>
      </c>
      <c r="C26" s="80" t="str">
        <f>B21</f>
        <v>4L cylinder</v>
      </c>
      <c r="D26" s="80" t="str">
        <f>B22</f>
        <v>RER</v>
      </c>
      <c r="E26" s="80" t="str">
        <f>B23</f>
        <v>unit</v>
      </c>
      <c r="F26" s="73"/>
      <c r="G26" s="73" t="s">
        <v>14</v>
      </c>
      <c r="H26" s="82" t="str">
        <f>$B$1</f>
        <v>N2O_consq</v>
      </c>
      <c r="I26" s="82"/>
    </row>
    <row r="27" spans="1:9">
      <c r="A27" s="73" t="s">
        <v>41</v>
      </c>
      <c r="B27" s="81">
        <v>4.3856680000000002E-2</v>
      </c>
      <c r="C27" s="73" t="s">
        <v>51</v>
      </c>
      <c r="D27" s="73" t="s">
        <v>16</v>
      </c>
      <c r="E27" s="73" t="s">
        <v>17</v>
      </c>
      <c r="F27" s="73"/>
      <c r="G27" s="73" t="s">
        <v>15</v>
      </c>
      <c r="H27" s="73" t="s">
        <v>31</v>
      </c>
      <c r="I27" s="73"/>
    </row>
    <row r="28" spans="1:9">
      <c r="A28" s="73" t="s">
        <v>42</v>
      </c>
      <c r="B28" s="81">
        <v>2.07903064</v>
      </c>
      <c r="C28" s="73" t="s">
        <v>52</v>
      </c>
      <c r="D28" s="73" t="s">
        <v>5</v>
      </c>
      <c r="E28" s="73" t="s">
        <v>17</v>
      </c>
      <c r="F28" s="73"/>
      <c r="G28" s="73" t="s">
        <v>15</v>
      </c>
      <c r="H28" s="73" t="s">
        <v>31</v>
      </c>
      <c r="I28" s="73"/>
    </row>
    <row r="29" spans="1:9">
      <c r="A29" s="73" t="s">
        <v>43</v>
      </c>
      <c r="B29" s="81">
        <v>0.74093453499999995</v>
      </c>
      <c r="C29" s="73" t="s">
        <v>53</v>
      </c>
      <c r="D29" s="73" t="s">
        <v>18</v>
      </c>
      <c r="E29" s="73" t="s">
        <v>20</v>
      </c>
      <c r="F29" s="73"/>
      <c r="G29" s="73" t="s">
        <v>15</v>
      </c>
      <c r="H29" s="73" t="s">
        <v>31</v>
      </c>
      <c r="I29" s="73"/>
    </row>
    <row r="30" spans="1:9">
      <c r="A30" s="73" t="s">
        <v>44</v>
      </c>
      <c r="B30" s="81">
        <v>1.101086612</v>
      </c>
      <c r="C30" s="73" t="s">
        <v>54</v>
      </c>
      <c r="D30" s="73" t="s">
        <v>18</v>
      </c>
      <c r="E30" s="73" t="s">
        <v>20</v>
      </c>
      <c r="F30" s="73"/>
      <c r="G30" s="73" t="s">
        <v>15</v>
      </c>
      <c r="H30" s="73" t="s">
        <v>31</v>
      </c>
      <c r="I30" s="73"/>
    </row>
    <row r="31" spans="1:9">
      <c r="A31" s="73" t="s">
        <v>45</v>
      </c>
      <c r="B31" s="80">
        <v>1.6E-7</v>
      </c>
      <c r="C31" s="73" t="s">
        <v>55</v>
      </c>
      <c r="D31" s="73" t="s">
        <v>5</v>
      </c>
      <c r="E31" s="73" t="s">
        <v>6</v>
      </c>
      <c r="F31" s="73"/>
      <c r="G31" s="73" t="s">
        <v>15</v>
      </c>
      <c r="H31" s="73" t="s">
        <v>31</v>
      </c>
      <c r="I31" s="73"/>
    </row>
    <row r="32" spans="1:9">
      <c r="A32" s="73" t="s">
        <v>46</v>
      </c>
      <c r="B32" s="81">
        <v>4.9336996339999999</v>
      </c>
      <c r="C32" s="73" t="s">
        <v>56</v>
      </c>
      <c r="D32" s="73" t="s">
        <v>18</v>
      </c>
      <c r="E32" s="73" t="s">
        <v>17</v>
      </c>
      <c r="F32" s="73"/>
      <c r="G32" s="73" t="s">
        <v>15</v>
      </c>
      <c r="H32" s="73" t="s">
        <v>31</v>
      </c>
      <c r="I32" s="73"/>
    </row>
    <row r="33" spans="1:9">
      <c r="A33" s="73" t="s">
        <v>47</v>
      </c>
      <c r="B33" s="81">
        <v>6.1731216999999998E-2</v>
      </c>
      <c r="C33" s="73" t="s">
        <v>57</v>
      </c>
      <c r="D33" s="73" t="s">
        <v>5</v>
      </c>
      <c r="E33" s="73" t="s">
        <v>50</v>
      </c>
      <c r="F33" s="73"/>
      <c r="G33" s="73" t="s">
        <v>15</v>
      </c>
      <c r="H33" s="73" t="s">
        <v>31</v>
      </c>
      <c r="I33" s="73"/>
    </row>
    <row r="34" spans="1:9">
      <c r="A34" s="73" t="s">
        <v>48</v>
      </c>
      <c r="B34" s="81">
        <v>0.277470628</v>
      </c>
      <c r="C34" s="73" t="s">
        <v>58</v>
      </c>
      <c r="D34" s="73" t="s">
        <v>18</v>
      </c>
      <c r="E34" s="73" t="s">
        <v>19</v>
      </c>
      <c r="F34" s="73"/>
      <c r="G34" s="73" t="s">
        <v>15</v>
      </c>
      <c r="H34" s="73" t="s">
        <v>31</v>
      </c>
      <c r="I34" s="73"/>
    </row>
    <row r="35" spans="1:9">
      <c r="A35" s="73" t="s">
        <v>49</v>
      </c>
      <c r="B35" s="81">
        <v>0.99889426000000003</v>
      </c>
      <c r="C35" s="73" t="s">
        <v>59</v>
      </c>
      <c r="D35" s="73" t="s">
        <v>18</v>
      </c>
      <c r="E35" s="73" t="s">
        <v>19</v>
      </c>
      <c r="F35" s="73"/>
      <c r="G35" s="73" t="s">
        <v>15</v>
      </c>
      <c r="H35" s="73" t="s">
        <v>31</v>
      </c>
      <c r="I35" s="73"/>
    </row>
    <row r="36" spans="1:9">
      <c r="A36" s="73" t="s">
        <v>85</v>
      </c>
      <c r="B36" s="80">
        <v>7.3999999999999999E-4</v>
      </c>
      <c r="C36" s="73"/>
      <c r="D36" s="73"/>
      <c r="E36" s="73" t="s">
        <v>74</v>
      </c>
      <c r="F36" s="73" t="s">
        <v>87</v>
      </c>
      <c r="G36" s="73" t="s">
        <v>88</v>
      </c>
      <c r="H36" s="73" t="s">
        <v>86</v>
      </c>
      <c r="I36" s="73"/>
    </row>
    <row r="38" spans="1:9">
      <c r="A38" s="83" t="s">
        <v>1</v>
      </c>
      <c r="B38" s="84" t="s">
        <v>79</v>
      </c>
      <c r="C38" s="85"/>
      <c r="D38" s="86"/>
      <c r="E38" s="85"/>
      <c r="F38" s="87"/>
      <c r="G38" s="85"/>
      <c r="H38" s="85"/>
      <c r="I38" s="85"/>
    </row>
    <row r="39" spans="1:9">
      <c r="A39" s="88" t="s">
        <v>2</v>
      </c>
      <c r="B39" s="89">
        <v>1</v>
      </c>
      <c r="C39" s="85"/>
      <c r="D39" s="85"/>
      <c r="E39" s="85"/>
      <c r="F39" s="87"/>
      <c r="G39" s="85"/>
      <c r="H39" s="85"/>
      <c r="I39" s="85"/>
    </row>
    <row r="40" spans="1:9">
      <c r="A40" s="88" t="s">
        <v>3</v>
      </c>
      <c r="B40" s="90" t="s">
        <v>80</v>
      </c>
      <c r="C40" s="85"/>
      <c r="D40" s="85"/>
      <c r="E40" s="85"/>
      <c r="F40" s="87"/>
      <c r="G40" s="85"/>
      <c r="H40" s="85"/>
      <c r="I40" s="85"/>
    </row>
    <row r="41" spans="1:9">
      <c r="A41" s="88" t="s">
        <v>4</v>
      </c>
      <c r="B41" s="89" t="s">
        <v>16</v>
      </c>
      <c r="C41" s="85"/>
      <c r="D41" s="85"/>
      <c r="E41" s="85"/>
      <c r="F41" s="87"/>
      <c r="G41" s="85"/>
      <c r="H41" s="85"/>
      <c r="I41" s="85"/>
    </row>
    <row r="42" spans="1:9">
      <c r="A42" s="88" t="s">
        <v>6</v>
      </c>
      <c r="B42" s="91" t="s">
        <v>6</v>
      </c>
      <c r="C42" s="85"/>
      <c r="D42" s="85"/>
      <c r="E42" s="85"/>
      <c r="F42" s="87"/>
      <c r="G42" s="85"/>
      <c r="H42" s="85"/>
      <c r="I42" s="85"/>
    </row>
    <row r="43" spans="1:9">
      <c r="A43" s="92" t="s">
        <v>7</v>
      </c>
      <c r="B43" s="84"/>
      <c r="C43" s="92"/>
      <c r="D43" s="92"/>
      <c r="E43" s="92"/>
      <c r="F43" s="87"/>
      <c r="G43" s="92"/>
      <c r="H43" s="92"/>
      <c r="I43" s="92"/>
    </row>
    <row r="44" spans="1:9">
      <c r="A44" s="92" t="s">
        <v>8</v>
      </c>
      <c r="B44" s="84" t="s">
        <v>9</v>
      </c>
      <c r="C44" s="92" t="s">
        <v>3</v>
      </c>
      <c r="D44" s="92" t="s">
        <v>4</v>
      </c>
      <c r="E44" s="92" t="s">
        <v>6</v>
      </c>
      <c r="F44" s="93" t="s">
        <v>10</v>
      </c>
      <c r="G44" s="92" t="s">
        <v>11</v>
      </c>
      <c r="H44" s="92" t="s">
        <v>12</v>
      </c>
      <c r="I44" s="92" t="s">
        <v>13</v>
      </c>
    </row>
    <row r="45" spans="1:9">
      <c r="A45" s="94" t="str">
        <f>B38</f>
        <v>50L aluminium cylinder</v>
      </c>
      <c r="B45" s="95">
        <f>B39</f>
        <v>1</v>
      </c>
      <c r="C45" s="94" t="str">
        <f>B40</f>
        <v>full 50L cylinder</v>
      </c>
      <c r="D45" s="94" t="str">
        <f>B41</f>
        <v>RER</v>
      </c>
      <c r="E45" s="94" t="str">
        <f>B42</f>
        <v>unit</v>
      </c>
      <c r="F45" s="87"/>
      <c r="G45" s="87" t="s">
        <v>14</v>
      </c>
      <c r="H45" s="96" t="str">
        <f>$B$1</f>
        <v>N2O_consq</v>
      </c>
      <c r="I45" s="96"/>
    </row>
    <row r="46" spans="1:9">
      <c r="A46" s="94" t="str">
        <f>A78</f>
        <v>Compresser opration</v>
      </c>
      <c r="B46" s="95">
        <f>B78</f>
        <v>1</v>
      </c>
      <c r="C46" s="94" t="str">
        <f>C78</f>
        <v>Compresser opration</v>
      </c>
      <c r="D46" s="94" t="str">
        <f>D78</f>
        <v>RER</v>
      </c>
      <c r="E46" s="94" t="str">
        <f>E78</f>
        <v>unit</v>
      </c>
      <c r="F46" s="94"/>
      <c r="G46" s="87" t="s">
        <v>15</v>
      </c>
      <c r="H46" s="94" t="str">
        <f>H78</f>
        <v>N2O_consq</v>
      </c>
      <c r="I46" s="87"/>
    </row>
    <row r="47" spans="1:9">
      <c r="A47" s="94" t="str">
        <f>A118</f>
        <v>Hydrastic testing</v>
      </c>
      <c r="B47" s="95">
        <f>B118</f>
        <v>1</v>
      </c>
      <c r="C47" s="94" t="str">
        <f>C118</f>
        <v>Hydrastic testing</v>
      </c>
      <c r="D47" s="94" t="str">
        <f>D118</f>
        <v>RER</v>
      </c>
      <c r="E47" s="94" t="str">
        <f>E118</f>
        <v>unit</v>
      </c>
      <c r="F47" s="87"/>
      <c r="G47" s="87" t="s">
        <v>15</v>
      </c>
      <c r="H47" s="94" t="str">
        <f>H118</f>
        <v>N2O_consq</v>
      </c>
      <c r="I47" s="87"/>
    </row>
    <row r="48" spans="1:9">
      <c r="A48" s="94" t="str">
        <f>'non useable'!A23</f>
        <v>empty 50 L steel cylinder</v>
      </c>
      <c r="B48" s="95">
        <f>'non useable'!B23</f>
        <v>1</v>
      </c>
      <c r="C48" s="94" t="str">
        <f>'non useable'!C23</f>
        <v>empty 50 L steel cylinder</v>
      </c>
      <c r="D48" s="94" t="str">
        <f>'non useable'!D23</f>
        <v>RER</v>
      </c>
      <c r="E48" s="94" t="str">
        <f>'non useable'!E23</f>
        <v>unit</v>
      </c>
      <c r="F48" s="87"/>
      <c r="G48" s="87" t="s">
        <v>15</v>
      </c>
      <c r="H48" s="94" t="str">
        <f>'non useable'!H23</f>
        <v>N2O_consq</v>
      </c>
      <c r="I48" s="87"/>
    </row>
    <row r="49" spans="1:9">
      <c r="A49" s="87" t="s">
        <v>27</v>
      </c>
      <c r="B49" s="97">
        <v>13.106248750000001</v>
      </c>
      <c r="C49" s="87" t="s">
        <v>27</v>
      </c>
      <c r="D49" s="87" t="s">
        <v>16</v>
      </c>
      <c r="E49" s="87" t="s">
        <v>33</v>
      </c>
      <c r="F49" s="87"/>
      <c r="G49" s="87" t="s">
        <v>15</v>
      </c>
      <c r="H49" s="87" t="s">
        <v>31</v>
      </c>
      <c r="I49" s="87"/>
    </row>
    <row r="50" spans="1:9">
      <c r="A50" s="87" t="s">
        <v>28</v>
      </c>
      <c r="B50" s="97">
        <v>132.00613741000001</v>
      </c>
      <c r="C50" s="87" t="s">
        <v>28</v>
      </c>
      <c r="D50" s="87" t="s">
        <v>16</v>
      </c>
      <c r="E50" s="87" t="s">
        <v>33</v>
      </c>
      <c r="F50" s="87"/>
      <c r="G50" s="87" t="s">
        <v>15</v>
      </c>
      <c r="H50" s="87" t="s">
        <v>31</v>
      </c>
      <c r="I50" s="87"/>
    </row>
    <row r="52" spans="1:9">
      <c r="A52" s="98" t="s">
        <v>1</v>
      </c>
      <c r="B52" s="99" t="s">
        <v>82</v>
      </c>
      <c r="C52" s="100"/>
      <c r="D52" s="101"/>
      <c r="E52" s="100"/>
      <c r="F52" s="102"/>
      <c r="G52" s="100"/>
      <c r="H52" s="100"/>
      <c r="I52" s="100"/>
    </row>
    <row r="53" spans="1:9">
      <c r="A53" s="103" t="s">
        <v>2</v>
      </c>
      <c r="B53" s="104">
        <v>1</v>
      </c>
      <c r="C53" s="100"/>
      <c r="D53" s="100"/>
      <c r="E53" s="100"/>
      <c r="F53" s="102"/>
      <c r="G53" s="100"/>
      <c r="H53" s="100"/>
      <c r="I53" s="100"/>
    </row>
    <row r="54" spans="1:9">
      <c r="A54" s="103" t="s">
        <v>3</v>
      </c>
      <c r="B54" s="105" t="s">
        <v>81</v>
      </c>
      <c r="C54" s="100"/>
      <c r="D54" s="100"/>
      <c r="E54" s="100"/>
      <c r="F54" s="102"/>
      <c r="G54" s="100"/>
      <c r="H54" s="100"/>
      <c r="I54" s="100"/>
    </row>
    <row r="55" spans="1:9">
      <c r="A55" s="103" t="s">
        <v>4</v>
      </c>
      <c r="B55" s="104" t="s">
        <v>16</v>
      </c>
      <c r="C55" s="100"/>
      <c r="D55" s="100"/>
      <c r="E55" s="100"/>
      <c r="F55" s="102"/>
      <c r="G55" s="100"/>
      <c r="H55" s="100"/>
      <c r="I55" s="100"/>
    </row>
    <row r="56" spans="1:9">
      <c r="A56" s="103" t="s">
        <v>6</v>
      </c>
      <c r="B56" s="106" t="s">
        <v>6</v>
      </c>
      <c r="C56" s="100"/>
      <c r="D56" s="100"/>
      <c r="E56" s="100"/>
      <c r="F56" s="102"/>
      <c r="G56" s="100"/>
      <c r="H56" s="100"/>
      <c r="I56" s="100"/>
    </row>
    <row r="57" spans="1:9">
      <c r="A57" s="107" t="s">
        <v>7</v>
      </c>
      <c r="B57" s="99"/>
      <c r="C57" s="107"/>
      <c r="D57" s="107"/>
      <c r="E57" s="107"/>
      <c r="F57" s="102"/>
      <c r="G57" s="107"/>
      <c r="H57" s="107"/>
      <c r="I57" s="107"/>
    </row>
    <row r="58" spans="1:9">
      <c r="A58" s="107" t="s">
        <v>8</v>
      </c>
      <c r="B58" s="99" t="s">
        <v>9</v>
      </c>
      <c r="C58" s="107" t="s">
        <v>3</v>
      </c>
      <c r="D58" s="107" t="s">
        <v>4</v>
      </c>
      <c r="E58" s="107" t="s">
        <v>6</v>
      </c>
      <c r="F58" s="108" t="s">
        <v>10</v>
      </c>
      <c r="G58" s="107" t="s">
        <v>11</v>
      </c>
      <c r="H58" s="107" t="s">
        <v>12</v>
      </c>
      <c r="I58" s="107" t="s">
        <v>13</v>
      </c>
    </row>
    <row r="59" spans="1:9">
      <c r="A59" s="109" t="str">
        <f>B52</f>
        <v>production of 50L aluminium cylinder</v>
      </c>
      <c r="B59" s="110">
        <f>B53</f>
        <v>1</v>
      </c>
      <c r="C59" s="109" t="str">
        <f>B54</f>
        <v>50L cylinder</v>
      </c>
      <c r="D59" s="109" t="str">
        <f>B55</f>
        <v>RER</v>
      </c>
      <c r="E59" s="109" t="str">
        <f>B56</f>
        <v>unit</v>
      </c>
      <c r="F59" s="102"/>
      <c r="G59" s="102" t="s">
        <v>14</v>
      </c>
      <c r="H59" s="111" t="str">
        <f>$B$1</f>
        <v>N2O_consq</v>
      </c>
      <c r="I59" s="111"/>
    </row>
    <row r="60" spans="1:9">
      <c r="A60" s="102" t="s">
        <v>41</v>
      </c>
      <c r="B60" s="112">
        <v>1.420733</v>
      </c>
      <c r="C60" s="102" t="s">
        <v>51</v>
      </c>
      <c r="D60" s="102" t="s">
        <v>16</v>
      </c>
      <c r="E60" s="102" t="s">
        <v>17</v>
      </c>
      <c r="F60" s="102"/>
      <c r="G60" s="102" t="s">
        <v>15</v>
      </c>
      <c r="H60" s="102" t="s">
        <v>31</v>
      </c>
      <c r="I60" s="102"/>
    </row>
    <row r="61" spans="1:9">
      <c r="A61" s="102" t="s">
        <v>43</v>
      </c>
      <c r="B61" s="112">
        <v>0.24002499999999999</v>
      </c>
      <c r="C61" s="102" t="s">
        <v>53</v>
      </c>
      <c r="D61" s="102" t="s">
        <v>18</v>
      </c>
      <c r="E61" s="102" t="s">
        <v>20</v>
      </c>
      <c r="F61" s="102"/>
      <c r="G61" s="102" t="s">
        <v>15</v>
      </c>
      <c r="H61" s="102" t="s">
        <v>31</v>
      </c>
      <c r="I61" s="102"/>
    </row>
    <row r="62" spans="1:9">
      <c r="A62" s="102" t="s">
        <v>44</v>
      </c>
      <c r="B62" s="112">
        <v>35.669589999999999</v>
      </c>
      <c r="C62" s="102" t="s">
        <v>54</v>
      </c>
      <c r="D62" s="102" t="s">
        <v>18</v>
      </c>
      <c r="E62" s="102" t="s">
        <v>20</v>
      </c>
      <c r="F62" s="102"/>
      <c r="G62" s="102" t="s">
        <v>15</v>
      </c>
      <c r="H62" s="102" t="s">
        <v>31</v>
      </c>
      <c r="I62" s="102"/>
    </row>
    <row r="63" spans="1:9">
      <c r="A63" s="102" t="s">
        <v>45</v>
      </c>
      <c r="B63" s="109">
        <v>5.1799999999999995E-7</v>
      </c>
      <c r="C63" s="102" t="s">
        <v>55</v>
      </c>
      <c r="D63" s="102" t="s">
        <v>5</v>
      </c>
      <c r="E63" s="102" t="s">
        <v>6</v>
      </c>
      <c r="F63" s="102"/>
      <c r="G63" s="102" t="s">
        <v>15</v>
      </c>
      <c r="H63" s="102" t="s">
        <v>31</v>
      </c>
      <c r="I63" s="102"/>
    </row>
    <row r="64" spans="1:9">
      <c r="A64" s="102" t="s">
        <v>46</v>
      </c>
      <c r="B64" s="112">
        <v>159.82669999999999</v>
      </c>
      <c r="C64" s="102" t="s">
        <v>56</v>
      </c>
      <c r="D64" s="102" t="s">
        <v>18</v>
      </c>
      <c r="E64" s="102" t="s">
        <v>17</v>
      </c>
      <c r="F64" s="102"/>
      <c r="G64" s="102" t="s">
        <v>15</v>
      </c>
      <c r="H64" s="102" t="s">
        <v>31</v>
      </c>
      <c r="I64" s="102"/>
    </row>
    <row r="65" spans="1:11">
      <c r="A65" s="102" t="s">
        <v>48</v>
      </c>
      <c r="B65" s="112">
        <v>8.9886330000000001</v>
      </c>
      <c r="C65" s="102" t="s">
        <v>58</v>
      </c>
      <c r="D65" s="102" t="s">
        <v>18</v>
      </c>
      <c r="E65" s="102" t="s">
        <v>19</v>
      </c>
      <c r="F65" s="102"/>
      <c r="G65" s="102" t="s">
        <v>15</v>
      </c>
      <c r="H65" s="102" t="s">
        <v>31</v>
      </c>
      <c r="I65" s="102"/>
    </row>
    <row r="66" spans="1:11">
      <c r="A66" s="102" t="s">
        <v>49</v>
      </c>
      <c r="B66" s="112">
        <v>32.359078799999999</v>
      </c>
      <c r="C66" s="102" t="s">
        <v>59</v>
      </c>
      <c r="D66" s="102" t="s">
        <v>18</v>
      </c>
      <c r="E66" s="102" t="s">
        <v>19</v>
      </c>
      <c r="F66" s="102"/>
      <c r="G66" s="102" t="s">
        <v>15</v>
      </c>
      <c r="H66" s="102" t="s">
        <v>31</v>
      </c>
      <c r="I66" s="102"/>
    </row>
    <row r="67" spans="1:11">
      <c r="A67" s="102" t="s">
        <v>83</v>
      </c>
      <c r="B67" s="112">
        <v>67.349990000000005</v>
      </c>
      <c r="C67" s="102" t="s">
        <v>89</v>
      </c>
      <c r="D67" s="102" t="s">
        <v>16</v>
      </c>
      <c r="E67" s="102" t="s">
        <v>17</v>
      </c>
      <c r="F67" s="102"/>
      <c r="G67" s="102" t="s">
        <v>15</v>
      </c>
      <c r="H67" s="102" t="s">
        <v>31</v>
      </c>
      <c r="I67" s="102"/>
    </row>
    <row r="68" spans="1:11">
      <c r="A68" s="102" t="s">
        <v>84</v>
      </c>
      <c r="B68" s="112">
        <v>1256.53</v>
      </c>
      <c r="C68" s="102" t="s">
        <v>84</v>
      </c>
      <c r="D68" s="102" t="s">
        <v>16</v>
      </c>
      <c r="E68" s="102" t="s">
        <v>50</v>
      </c>
      <c r="F68" s="102"/>
      <c r="G68" s="102" t="s">
        <v>15</v>
      </c>
      <c r="H68" s="102" t="s">
        <v>31</v>
      </c>
      <c r="I68" s="102"/>
    </row>
    <row r="69" spans="1:11">
      <c r="A69" s="102" t="s">
        <v>85</v>
      </c>
      <c r="B69" s="102">
        <v>2.3972E-2</v>
      </c>
      <c r="C69" s="102"/>
      <c r="D69" s="102"/>
      <c r="E69" s="102" t="s">
        <v>74</v>
      </c>
      <c r="F69" s="102" t="s">
        <v>87</v>
      </c>
      <c r="G69" s="102" t="s">
        <v>88</v>
      </c>
      <c r="H69" s="102" t="s">
        <v>86</v>
      </c>
      <c r="I69" s="102"/>
    </row>
    <row r="71" spans="1:11">
      <c r="A71" s="113" t="s">
        <v>1</v>
      </c>
      <c r="B71" s="114" t="s">
        <v>66</v>
      </c>
      <c r="C71" s="115"/>
      <c r="D71" s="116"/>
      <c r="E71" s="115"/>
      <c r="F71" s="117"/>
      <c r="G71" s="115"/>
      <c r="H71" s="115"/>
      <c r="I71" s="115"/>
    </row>
    <row r="72" spans="1:11">
      <c r="A72" s="118" t="s">
        <v>2</v>
      </c>
      <c r="B72" s="119">
        <v>1</v>
      </c>
      <c r="C72" s="115"/>
      <c r="D72" s="115"/>
      <c r="E72" s="115"/>
      <c r="F72" s="117"/>
      <c r="G72" s="115"/>
      <c r="H72" s="115"/>
      <c r="I72" s="115"/>
    </row>
    <row r="73" spans="1:11">
      <c r="A73" s="118" t="s">
        <v>3</v>
      </c>
      <c r="B73" s="117" t="s">
        <v>66</v>
      </c>
      <c r="C73" s="115"/>
      <c r="D73" s="115"/>
      <c r="E73" s="115"/>
      <c r="F73" s="117"/>
      <c r="G73" s="115"/>
      <c r="H73" s="115"/>
      <c r="I73" s="115"/>
    </row>
    <row r="74" spans="1:11">
      <c r="A74" s="118" t="s">
        <v>4</v>
      </c>
      <c r="B74" s="119" t="s">
        <v>16</v>
      </c>
      <c r="C74" s="115"/>
      <c r="D74" s="115"/>
      <c r="E74" s="115"/>
      <c r="F74" s="117"/>
      <c r="G74" s="115"/>
      <c r="H74" s="115"/>
      <c r="I74" s="115"/>
    </row>
    <row r="75" spans="1:11">
      <c r="A75" s="118" t="s">
        <v>6</v>
      </c>
      <c r="B75" s="120" t="s">
        <v>6</v>
      </c>
      <c r="C75" s="115"/>
      <c r="D75" s="115"/>
      <c r="E75" s="115"/>
      <c r="F75" s="117"/>
      <c r="G75" s="115"/>
      <c r="H75" s="115"/>
      <c r="I75" s="115"/>
      <c r="K75" s="49"/>
    </row>
    <row r="76" spans="1:11">
      <c r="A76" s="121" t="s">
        <v>7</v>
      </c>
      <c r="B76" s="122"/>
      <c r="C76" s="121"/>
      <c r="D76" s="121"/>
      <c r="E76" s="121"/>
      <c r="F76" s="117"/>
      <c r="G76" s="121"/>
      <c r="H76" s="121"/>
      <c r="I76" s="121"/>
      <c r="K76" s="50"/>
    </row>
    <row r="77" spans="1:11">
      <c r="A77" s="121" t="s">
        <v>8</v>
      </c>
      <c r="B77" s="122" t="s">
        <v>9</v>
      </c>
      <c r="C77" s="121" t="s">
        <v>3</v>
      </c>
      <c r="D77" s="121" t="s">
        <v>4</v>
      </c>
      <c r="E77" s="121" t="s">
        <v>6</v>
      </c>
      <c r="F77" s="123" t="s">
        <v>10</v>
      </c>
      <c r="G77" s="121" t="s">
        <v>11</v>
      </c>
      <c r="H77" s="121" t="s">
        <v>12</v>
      </c>
      <c r="I77" s="121" t="s">
        <v>13</v>
      </c>
      <c r="K77" s="50"/>
    </row>
    <row r="78" spans="1:11">
      <c r="A78" s="124" t="str">
        <f>B71</f>
        <v>Compresser opration</v>
      </c>
      <c r="B78" s="125">
        <f>B72</f>
        <v>1</v>
      </c>
      <c r="C78" s="124" t="str">
        <f>B73</f>
        <v>Compresser opration</v>
      </c>
      <c r="D78" s="124" t="str">
        <f>B74</f>
        <v>RER</v>
      </c>
      <c r="E78" s="124" t="str">
        <f>B75</f>
        <v>unit</v>
      </c>
      <c r="F78" s="117"/>
      <c r="G78" s="117" t="s">
        <v>14</v>
      </c>
      <c r="H78" s="126" t="str">
        <f>$B$1</f>
        <v>N2O_consq</v>
      </c>
      <c r="I78" s="126" t="s">
        <v>75</v>
      </c>
      <c r="K78" s="50"/>
    </row>
    <row r="79" spans="1:11">
      <c r="A79" s="117" t="s">
        <v>60</v>
      </c>
      <c r="B79" s="117">
        <v>1.6618999999999998E-2</v>
      </c>
      <c r="C79" s="117" t="s">
        <v>63</v>
      </c>
      <c r="D79" s="117" t="s">
        <v>16</v>
      </c>
      <c r="E79" s="117" t="s">
        <v>17</v>
      </c>
      <c r="F79" s="117"/>
      <c r="G79" s="117" t="s">
        <v>15</v>
      </c>
      <c r="H79" s="117" t="s">
        <v>31</v>
      </c>
      <c r="I79" s="117"/>
    </row>
    <row r="80" spans="1:11">
      <c r="A80" s="117" t="s">
        <v>61</v>
      </c>
      <c r="B80" s="117">
        <v>-1.6618999999999998E-2</v>
      </c>
      <c r="C80" s="117" t="s">
        <v>64</v>
      </c>
      <c r="D80" s="117" t="s">
        <v>18</v>
      </c>
      <c r="E80" s="117" t="s">
        <v>17</v>
      </c>
      <c r="F80" s="117"/>
      <c r="G80" s="117" t="s">
        <v>15</v>
      </c>
      <c r="H80" s="117" t="s">
        <v>31</v>
      </c>
      <c r="I80" s="117"/>
    </row>
    <row r="81" spans="1:9">
      <c r="A81" s="117" t="s">
        <v>62</v>
      </c>
      <c r="B81" s="117">
        <v>2.5300000000000002E-4</v>
      </c>
      <c r="C81" s="117" t="s">
        <v>65</v>
      </c>
      <c r="D81" s="117" t="s">
        <v>5</v>
      </c>
      <c r="E81" s="117" t="s">
        <v>6</v>
      </c>
      <c r="F81" s="117"/>
      <c r="G81" s="117" t="s">
        <v>15</v>
      </c>
      <c r="H81" s="117" t="s">
        <v>31</v>
      </c>
      <c r="I81" s="117"/>
    </row>
    <row r="82" spans="1:9">
      <c r="A82" s="117" t="s">
        <v>48</v>
      </c>
      <c r="B82" s="117">
        <v>8.9839559999999992</v>
      </c>
      <c r="C82" s="117" t="s">
        <v>58</v>
      </c>
      <c r="D82" s="117" t="s">
        <v>18</v>
      </c>
      <c r="E82" s="117" t="s">
        <v>19</v>
      </c>
      <c r="F82" s="117"/>
      <c r="G82" s="117" t="s">
        <v>15</v>
      </c>
      <c r="H82" s="117" t="s">
        <v>31</v>
      </c>
      <c r="I82" s="117"/>
    </row>
    <row r="84" spans="1:9">
      <c r="A84" s="127" t="s">
        <v>1</v>
      </c>
      <c r="B84" s="128" t="s">
        <v>67</v>
      </c>
      <c r="C84" s="129"/>
      <c r="D84" s="130"/>
      <c r="E84" s="129"/>
      <c r="F84" s="131"/>
      <c r="G84" s="129"/>
      <c r="H84" s="129"/>
      <c r="I84" s="129"/>
    </row>
    <row r="85" spans="1:9">
      <c r="A85" s="132" t="s">
        <v>2</v>
      </c>
      <c r="B85" s="133">
        <v>1</v>
      </c>
      <c r="C85" s="129"/>
      <c r="D85" s="129"/>
      <c r="E85" s="129"/>
      <c r="F85" s="131"/>
      <c r="G85" s="129"/>
      <c r="H85" s="129"/>
      <c r="I85" s="129"/>
    </row>
    <row r="86" spans="1:9">
      <c r="A86" s="132" t="s">
        <v>3</v>
      </c>
      <c r="B86" s="131" t="s">
        <v>67</v>
      </c>
      <c r="C86" s="129"/>
      <c r="D86" s="129"/>
      <c r="E86" s="129"/>
      <c r="F86" s="131"/>
      <c r="G86" s="129"/>
      <c r="H86" s="129"/>
      <c r="I86" s="129"/>
    </row>
    <row r="87" spans="1:9">
      <c r="A87" s="132" t="s">
        <v>4</v>
      </c>
      <c r="B87" s="133" t="s">
        <v>16</v>
      </c>
      <c r="C87" s="129"/>
      <c r="D87" s="129"/>
      <c r="E87" s="129"/>
      <c r="F87" s="131"/>
      <c r="G87" s="129"/>
      <c r="H87" s="129"/>
      <c r="I87" s="129"/>
    </row>
    <row r="88" spans="1:9">
      <c r="A88" s="132" t="s">
        <v>6</v>
      </c>
      <c r="B88" s="134" t="s">
        <v>6</v>
      </c>
      <c r="C88" s="129"/>
      <c r="D88" s="129"/>
      <c r="E88" s="129"/>
      <c r="F88" s="131"/>
      <c r="G88" s="129"/>
      <c r="H88" s="129"/>
      <c r="I88" s="129"/>
    </row>
    <row r="89" spans="1:9">
      <c r="A89" s="135" t="s">
        <v>7</v>
      </c>
      <c r="B89" s="136"/>
      <c r="C89" s="135"/>
      <c r="D89" s="135"/>
      <c r="E89" s="135"/>
      <c r="F89" s="131"/>
      <c r="G89" s="135"/>
      <c r="H89" s="135"/>
      <c r="I89" s="135"/>
    </row>
    <row r="90" spans="1:9">
      <c r="A90" s="135" t="s">
        <v>8</v>
      </c>
      <c r="B90" s="136" t="s">
        <v>9</v>
      </c>
      <c r="C90" s="135" t="s">
        <v>3</v>
      </c>
      <c r="D90" s="135" t="s">
        <v>4</v>
      </c>
      <c r="E90" s="135" t="s">
        <v>6</v>
      </c>
      <c r="F90" s="137" t="s">
        <v>10</v>
      </c>
      <c r="G90" s="135" t="s">
        <v>11</v>
      </c>
      <c r="H90" s="135" t="s">
        <v>12</v>
      </c>
      <c r="I90" s="135" t="s">
        <v>13</v>
      </c>
    </row>
    <row r="91" spans="1:9">
      <c r="A91" s="138" t="str">
        <f>B84</f>
        <v>gas cylinder cleaning</v>
      </c>
      <c r="B91" s="139">
        <f>B85</f>
        <v>1</v>
      </c>
      <c r="C91" s="138" t="str">
        <f>B86</f>
        <v>gas cylinder cleaning</v>
      </c>
      <c r="D91" s="138" t="str">
        <f>B87</f>
        <v>RER</v>
      </c>
      <c r="E91" s="138" t="str">
        <f>B88</f>
        <v>unit</v>
      </c>
      <c r="F91" s="131"/>
      <c r="G91" s="131" t="s">
        <v>14</v>
      </c>
      <c r="H91" s="140" t="str">
        <f>$B$1</f>
        <v>N2O_consq</v>
      </c>
      <c r="I91" s="140" t="s">
        <v>75</v>
      </c>
    </row>
    <row r="92" spans="1:9">
      <c r="A92" s="131" t="s">
        <v>43</v>
      </c>
      <c r="B92" s="139">
        <v>16.294630000000002</v>
      </c>
      <c r="C92" s="131" t="s">
        <v>53</v>
      </c>
      <c r="D92" s="131" t="s">
        <v>18</v>
      </c>
      <c r="E92" s="131" t="s">
        <v>20</v>
      </c>
      <c r="F92" s="131"/>
      <c r="G92" s="131" t="s">
        <v>15</v>
      </c>
      <c r="H92" s="131" t="s">
        <v>31</v>
      </c>
      <c r="I92" s="131"/>
    </row>
    <row r="93" spans="1:9">
      <c r="A93" s="131" t="s">
        <v>68</v>
      </c>
      <c r="B93" s="139">
        <v>0.62522200000000006</v>
      </c>
      <c r="C93" s="131" t="s">
        <v>71</v>
      </c>
      <c r="D93" s="131" t="s">
        <v>5</v>
      </c>
      <c r="E93" s="131" t="s">
        <v>17</v>
      </c>
      <c r="F93" s="131"/>
      <c r="G93" s="131" t="s">
        <v>15</v>
      </c>
      <c r="H93" s="131" t="s">
        <v>31</v>
      </c>
      <c r="I93" s="131"/>
    </row>
    <row r="94" spans="1:9">
      <c r="A94" s="131" t="s">
        <v>69</v>
      </c>
      <c r="B94" s="139">
        <v>0.1555</v>
      </c>
      <c r="C94" s="131" t="s">
        <v>72</v>
      </c>
      <c r="D94" s="131" t="s">
        <v>18</v>
      </c>
      <c r="E94" s="131" t="s">
        <v>74</v>
      </c>
      <c r="F94" s="131"/>
      <c r="G94" s="131" t="s">
        <v>15</v>
      </c>
      <c r="H94" s="131" t="s">
        <v>31</v>
      </c>
      <c r="I94" s="131"/>
    </row>
    <row r="95" spans="1:9">
      <c r="A95" s="131" t="s">
        <v>70</v>
      </c>
      <c r="B95" s="139">
        <v>155.49549999999999</v>
      </c>
      <c r="C95" s="131" t="s">
        <v>73</v>
      </c>
      <c r="D95" s="131" t="s">
        <v>16</v>
      </c>
      <c r="E95" s="131" t="s">
        <v>17</v>
      </c>
      <c r="F95" s="131"/>
      <c r="G95" s="131" t="s">
        <v>15</v>
      </c>
      <c r="H95" s="131" t="s">
        <v>31</v>
      </c>
      <c r="I95" s="131"/>
    </row>
    <row r="96" spans="1:9">
      <c r="A96" s="131" t="s">
        <v>48</v>
      </c>
      <c r="B96" s="139">
        <v>38.549930000000003</v>
      </c>
      <c r="C96" s="131" t="s">
        <v>58</v>
      </c>
      <c r="D96" s="131" t="s">
        <v>18</v>
      </c>
      <c r="E96" s="131" t="s">
        <v>19</v>
      </c>
      <c r="F96" s="131"/>
      <c r="G96" s="131" t="s">
        <v>15</v>
      </c>
      <c r="H96" s="131" t="s">
        <v>31</v>
      </c>
      <c r="I96" s="131"/>
    </row>
    <row r="98" spans="1:9">
      <c r="A98" s="141" t="s">
        <v>1</v>
      </c>
      <c r="B98" s="142" t="s">
        <v>90</v>
      </c>
      <c r="C98" s="143"/>
      <c r="D98" s="144"/>
      <c r="E98" s="143"/>
      <c r="F98" s="145"/>
      <c r="G98" s="143"/>
      <c r="H98" s="143"/>
      <c r="I98" s="143"/>
    </row>
    <row r="99" spans="1:9">
      <c r="A99" s="146" t="s">
        <v>2</v>
      </c>
      <c r="B99" s="147">
        <v>1</v>
      </c>
      <c r="C99" s="143"/>
      <c r="D99" s="143"/>
      <c r="E99" s="143"/>
      <c r="F99" s="145"/>
      <c r="G99" s="143"/>
      <c r="H99" s="143"/>
      <c r="I99" s="143"/>
    </row>
    <row r="100" spans="1:9">
      <c r="A100" s="146" t="s">
        <v>3</v>
      </c>
      <c r="B100" s="145" t="str">
        <f>B98</f>
        <v>cylinder maintenance</v>
      </c>
      <c r="C100" s="143"/>
      <c r="D100" s="143"/>
      <c r="E100" s="143"/>
      <c r="F100" s="145"/>
      <c r="G100" s="143"/>
      <c r="H100" s="143"/>
      <c r="I100" s="143"/>
    </row>
    <row r="101" spans="1:9">
      <c r="A101" s="146" t="s">
        <v>4</v>
      </c>
      <c r="B101" s="147" t="s">
        <v>16</v>
      </c>
      <c r="C101" s="143"/>
      <c r="D101" s="143"/>
      <c r="E101" s="143"/>
      <c r="F101" s="145"/>
      <c r="G101" s="143"/>
      <c r="H101" s="143"/>
      <c r="I101" s="143"/>
    </row>
    <row r="102" spans="1:9">
      <c r="A102" s="146" t="s">
        <v>6</v>
      </c>
      <c r="B102" s="148" t="s">
        <v>6</v>
      </c>
      <c r="C102" s="143"/>
      <c r="D102" s="143"/>
      <c r="E102" s="143"/>
      <c r="F102" s="145"/>
      <c r="G102" s="143"/>
      <c r="H102" s="143"/>
      <c r="I102" s="143"/>
    </row>
    <row r="103" spans="1:9">
      <c r="A103" s="149" t="s">
        <v>7</v>
      </c>
      <c r="B103" s="150"/>
      <c r="C103" s="149"/>
      <c r="D103" s="149"/>
      <c r="E103" s="149"/>
      <c r="F103" s="145"/>
      <c r="G103" s="149"/>
      <c r="H103" s="149"/>
      <c r="I103" s="149"/>
    </row>
    <row r="104" spans="1:9">
      <c r="A104" s="149" t="s">
        <v>8</v>
      </c>
      <c r="B104" s="150" t="s">
        <v>9</v>
      </c>
      <c r="C104" s="149" t="s">
        <v>3</v>
      </c>
      <c r="D104" s="149" t="s">
        <v>4</v>
      </c>
      <c r="E104" s="149" t="s">
        <v>6</v>
      </c>
      <c r="F104" s="151" t="s">
        <v>10</v>
      </c>
      <c r="G104" s="149" t="s">
        <v>11</v>
      </c>
      <c r="H104" s="149" t="s">
        <v>12</v>
      </c>
      <c r="I104" s="149" t="s">
        <v>13</v>
      </c>
    </row>
    <row r="105" spans="1:9">
      <c r="A105" s="152" t="str">
        <f>B98</f>
        <v>cylinder maintenance</v>
      </c>
      <c r="B105" s="153">
        <f>B99</f>
        <v>1</v>
      </c>
      <c r="C105" s="152" t="str">
        <f>B100</f>
        <v>cylinder maintenance</v>
      </c>
      <c r="D105" s="152" t="str">
        <f>B101</f>
        <v>RER</v>
      </c>
      <c r="E105" s="152" t="str">
        <f>B102</f>
        <v>unit</v>
      </c>
      <c r="F105" s="145"/>
      <c r="G105" s="145" t="s">
        <v>14</v>
      </c>
      <c r="H105" s="154" t="str">
        <f>$B$1</f>
        <v>N2O_consq</v>
      </c>
      <c r="I105" s="154" t="s">
        <v>75</v>
      </c>
    </row>
    <row r="106" spans="1:9">
      <c r="A106" s="145" t="s">
        <v>41</v>
      </c>
      <c r="B106" s="153">
        <v>1.4026989999999999</v>
      </c>
      <c r="C106" s="145" t="s">
        <v>51</v>
      </c>
      <c r="D106" s="145" t="s">
        <v>16</v>
      </c>
      <c r="E106" s="145" t="s">
        <v>17</v>
      </c>
      <c r="F106" s="145"/>
      <c r="G106" s="145" t="s">
        <v>15</v>
      </c>
      <c r="H106" s="145" t="s">
        <v>31</v>
      </c>
      <c r="I106" s="145"/>
    </row>
    <row r="107" spans="1:9">
      <c r="A107" s="145" t="s">
        <v>91</v>
      </c>
      <c r="B107" s="153">
        <v>7.029693</v>
      </c>
      <c r="C107" s="145" t="s">
        <v>93</v>
      </c>
      <c r="D107" s="145" t="s">
        <v>16</v>
      </c>
      <c r="E107" s="145" t="s">
        <v>17</v>
      </c>
      <c r="F107" s="145"/>
      <c r="G107" s="145" t="s">
        <v>15</v>
      </c>
      <c r="H107" s="145" t="s">
        <v>31</v>
      </c>
      <c r="I107" s="145"/>
    </row>
    <row r="108" spans="1:9">
      <c r="A108" s="145" t="s">
        <v>92</v>
      </c>
      <c r="B108" s="153">
        <v>-1.4027000000000001</v>
      </c>
      <c r="C108" s="145" t="s">
        <v>94</v>
      </c>
      <c r="D108" s="145" t="s">
        <v>18</v>
      </c>
      <c r="E108" s="145" t="s">
        <v>17</v>
      </c>
      <c r="F108" s="145"/>
      <c r="G108" s="145" t="s">
        <v>15</v>
      </c>
      <c r="H108" s="145" t="s">
        <v>31</v>
      </c>
      <c r="I108" s="145"/>
    </row>
    <row r="109" spans="1:9">
      <c r="A109" s="145" t="s">
        <v>77</v>
      </c>
      <c r="B109" s="153">
        <v>2.2935590000000001</v>
      </c>
      <c r="C109" s="145" t="s">
        <v>77</v>
      </c>
      <c r="D109" s="145" t="s">
        <v>16</v>
      </c>
      <c r="E109" s="145" t="s">
        <v>33</v>
      </c>
      <c r="F109" s="145"/>
      <c r="G109" s="145" t="s">
        <v>15</v>
      </c>
      <c r="H109" s="145" t="s">
        <v>31</v>
      </c>
      <c r="I109" s="145"/>
    </row>
    <row r="111" spans="1:9">
      <c r="A111" s="155" t="s">
        <v>1</v>
      </c>
      <c r="B111" s="156" t="s">
        <v>76</v>
      </c>
      <c r="C111" s="157"/>
      <c r="D111" s="158"/>
      <c r="E111" s="157"/>
      <c r="F111" s="159"/>
      <c r="G111" s="157"/>
      <c r="H111" s="157"/>
      <c r="I111" s="157"/>
    </row>
    <row r="112" spans="1:9">
      <c r="A112" s="160" t="s">
        <v>2</v>
      </c>
      <c r="B112" s="161">
        <v>1</v>
      </c>
      <c r="C112" s="157"/>
      <c r="D112" s="157"/>
      <c r="E112" s="157"/>
      <c r="F112" s="159"/>
      <c r="G112" s="157"/>
      <c r="H112" s="157"/>
      <c r="I112" s="157"/>
    </row>
    <row r="113" spans="1:9">
      <c r="A113" s="160" t="s">
        <v>3</v>
      </c>
      <c r="B113" s="159" t="str">
        <f>B111</f>
        <v>Hydrastic testing</v>
      </c>
      <c r="C113" s="157"/>
      <c r="D113" s="157"/>
      <c r="E113" s="157"/>
      <c r="F113" s="159"/>
      <c r="G113" s="157"/>
      <c r="H113" s="157"/>
      <c r="I113" s="157"/>
    </row>
    <row r="114" spans="1:9">
      <c r="A114" s="160" t="s">
        <v>4</v>
      </c>
      <c r="B114" s="161" t="s">
        <v>16</v>
      </c>
      <c r="C114" s="157"/>
      <c r="D114" s="157"/>
      <c r="E114" s="157"/>
      <c r="F114" s="159"/>
      <c r="G114" s="157"/>
      <c r="H114" s="157"/>
      <c r="I114" s="157"/>
    </row>
    <row r="115" spans="1:9">
      <c r="A115" s="160" t="s">
        <v>6</v>
      </c>
      <c r="B115" s="162" t="s">
        <v>6</v>
      </c>
      <c r="C115" s="157"/>
      <c r="D115" s="157"/>
      <c r="E115" s="157"/>
      <c r="F115" s="159"/>
      <c r="G115" s="157"/>
      <c r="H115" s="157"/>
      <c r="I115" s="157"/>
    </row>
    <row r="116" spans="1:9">
      <c r="A116" s="163" t="s">
        <v>7</v>
      </c>
      <c r="B116" s="164"/>
      <c r="C116" s="163"/>
      <c r="D116" s="163"/>
      <c r="E116" s="163"/>
      <c r="F116" s="159"/>
      <c r="G116" s="163"/>
      <c r="H116" s="163"/>
      <c r="I116" s="163"/>
    </row>
    <row r="117" spans="1:9">
      <c r="A117" s="163" t="s">
        <v>8</v>
      </c>
      <c r="B117" s="164" t="s">
        <v>9</v>
      </c>
      <c r="C117" s="163" t="s">
        <v>3</v>
      </c>
      <c r="D117" s="163" t="s">
        <v>4</v>
      </c>
      <c r="E117" s="163" t="s">
        <v>6</v>
      </c>
      <c r="F117" s="165" t="s">
        <v>10</v>
      </c>
      <c r="G117" s="163" t="s">
        <v>11</v>
      </c>
      <c r="H117" s="163" t="s">
        <v>12</v>
      </c>
      <c r="I117" s="163" t="s">
        <v>13</v>
      </c>
    </row>
    <row r="118" spans="1:9">
      <c r="A118" s="166" t="str">
        <f>B111</f>
        <v>Hydrastic testing</v>
      </c>
      <c r="B118" s="167">
        <f>B112</f>
        <v>1</v>
      </c>
      <c r="C118" s="166" t="str">
        <f>B113</f>
        <v>Hydrastic testing</v>
      </c>
      <c r="D118" s="166" t="str">
        <f>B114</f>
        <v>RER</v>
      </c>
      <c r="E118" s="166" t="str">
        <f>B115</f>
        <v>unit</v>
      </c>
      <c r="F118" s="159"/>
      <c r="G118" s="159" t="s">
        <v>14</v>
      </c>
      <c r="H118" s="168" t="str">
        <f>$B$1</f>
        <v>N2O_consq</v>
      </c>
      <c r="I118" s="168" t="s">
        <v>75</v>
      </c>
    </row>
    <row r="119" spans="1:9">
      <c r="A119" s="159" t="s">
        <v>69</v>
      </c>
      <c r="B119" s="159">
        <v>-3.4338593999999998</v>
      </c>
      <c r="C119" s="159" t="s">
        <v>72</v>
      </c>
      <c r="D119" s="159" t="s">
        <v>18</v>
      </c>
      <c r="E119" s="159" t="s">
        <v>74</v>
      </c>
      <c r="F119" s="159"/>
      <c r="G119" s="159" t="s">
        <v>15</v>
      </c>
      <c r="H119" s="159" t="s">
        <v>31</v>
      </c>
      <c r="I119" s="159"/>
    </row>
    <row r="120" spans="1:9">
      <c r="A120" s="159" t="s">
        <v>70</v>
      </c>
      <c r="B120" s="159">
        <v>3433.8593999999998</v>
      </c>
      <c r="C120" s="159" t="s">
        <v>73</v>
      </c>
      <c r="D120" s="159" t="s">
        <v>16</v>
      </c>
      <c r="E120" s="159" t="s">
        <v>17</v>
      </c>
      <c r="F120" s="159"/>
      <c r="G120" s="159" t="s">
        <v>15</v>
      </c>
      <c r="H120" s="159" t="s">
        <v>31</v>
      </c>
      <c r="I120" s="159"/>
    </row>
    <row r="121" spans="1:9">
      <c r="A121" s="159" t="s">
        <v>48</v>
      </c>
      <c r="B121" s="159">
        <v>176.22825599999999</v>
      </c>
      <c r="C121" s="159" t="s">
        <v>58</v>
      </c>
      <c r="D121" s="159" t="s">
        <v>18</v>
      </c>
      <c r="E121" s="159" t="s">
        <v>19</v>
      </c>
      <c r="F121" s="159"/>
      <c r="G121" s="159" t="s">
        <v>15</v>
      </c>
      <c r="H121" s="159" t="s">
        <v>31</v>
      </c>
      <c r="I121" s="159"/>
    </row>
    <row r="122" spans="1:9">
      <c r="A122" s="159" t="s">
        <v>77</v>
      </c>
      <c r="B122" s="159">
        <v>2.2935589200000002</v>
      </c>
      <c r="C122" s="159" t="s">
        <v>77</v>
      </c>
      <c r="D122" s="159" t="s">
        <v>16</v>
      </c>
      <c r="E122" s="159" t="s">
        <v>33</v>
      </c>
      <c r="F122" s="159"/>
      <c r="G122" s="159" t="s">
        <v>15</v>
      </c>
      <c r="H122" s="159" t="s">
        <v>31</v>
      </c>
      <c r="I122" s="1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I122"/>
  <sheetViews>
    <sheetView tabSelected="1" workbookViewId="0">
      <selection activeCell="B1" sqref="B1"/>
    </sheetView>
  </sheetViews>
  <sheetFormatPr defaultRowHeight="14.25"/>
  <cols>
    <col min="1" max="1" width="55.5" bestFit="1" customWidth="1"/>
    <col min="2" max="2" width="31.125" bestFit="1" customWidth="1"/>
    <col min="3" max="3" width="46.5" bestFit="1" customWidth="1"/>
    <col min="4" max="4" width="23.375" bestFit="1" customWidth="1"/>
    <col min="5" max="5" width="11.25" bestFit="1" customWidth="1"/>
    <col min="6" max="6" width="11.125" hidden="1" customWidth="1"/>
    <col min="7" max="7" width="12" bestFit="1" customWidth="1"/>
    <col min="8" max="8" width="11.125" bestFit="1" customWidth="1"/>
    <col min="9" max="9" width="45.5" bestFit="1" customWidth="1"/>
  </cols>
  <sheetData>
    <row r="1" spans="1:9" ht="15.75">
      <c r="A1" s="1" t="s">
        <v>0</v>
      </c>
      <c r="B1" s="2" t="s">
        <v>21</v>
      </c>
    </row>
    <row r="3" spans="1:9" ht="15.75">
      <c r="A3" s="55" t="str">
        <f>IF(N2O_consq!A3="", "", N2O_consq!A3)</f>
        <v>Activity</v>
      </c>
      <c r="B3" s="56" t="str">
        <f>IF(N2O_consq!B3="", "", N2O_consq!B3)</f>
        <v>4L aluminium cylinder</v>
      </c>
      <c r="C3" s="57" t="str">
        <f>IF(N2O_consq!C3="", "", N2O_consq!C3)</f>
        <v/>
      </c>
      <c r="D3" s="58" t="str">
        <f>IF(N2O_consq!D3="", "", N2O_consq!D3)</f>
        <v/>
      </c>
      <c r="E3" s="57" t="str">
        <f>IF(N2O_consq!E3="", "", N2O_consq!E3)</f>
        <v/>
      </c>
      <c r="F3" s="59" t="str">
        <f>IF(N2O_consq!F3="", "", N2O_consq!F3)</f>
        <v/>
      </c>
      <c r="G3" s="57" t="str">
        <f>IF(N2O_consq!G3="", "", N2O_consq!G3)</f>
        <v/>
      </c>
      <c r="H3" s="57" t="str">
        <f>IF(N2O_consq!H3="", "", N2O_consq!H3)</f>
        <v/>
      </c>
      <c r="I3" s="57" t="str">
        <f>IF(N2O_consq!I3="", "", N2O_consq!I3)</f>
        <v/>
      </c>
    </row>
    <row r="4" spans="1:9" ht="15.75">
      <c r="A4" s="60" t="str">
        <f>IF(N2O_consq!A4="", "", N2O_consq!A4)</f>
        <v>production amount</v>
      </c>
      <c r="B4" s="61">
        <f>IF(N2O_consq!B4="", "", N2O_consq!B4)</f>
        <v>1</v>
      </c>
      <c r="C4" s="57" t="str">
        <f>IF(N2O_consq!C4="", "", N2O_consq!C4)</f>
        <v/>
      </c>
      <c r="D4" s="57" t="str">
        <f>IF(N2O_consq!D4="", "", N2O_consq!D4)</f>
        <v/>
      </c>
      <c r="E4" s="57" t="str">
        <f>IF(N2O_consq!E4="", "", N2O_consq!E4)</f>
        <v/>
      </c>
      <c r="F4" s="59" t="str">
        <f>IF(N2O_consq!F4="", "", N2O_consq!F4)</f>
        <v/>
      </c>
      <c r="G4" s="57" t="str">
        <f>IF(N2O_consq!G4="", "", N2O_consq!G4)</f>
        <v/>
      </c>
      <c r="H4" s="57" t="str">
        <f>IF(N2O_consq!H4="", "", N2O_consq!H4)</f>
        <v/>
      </c>
      <c r="I4" s="57" t="str">
        <f>IF(N2O_consq!I4="", "", N2O_consq!I4)</f>
        <v/>
      </c>
    </row>
    <row r="5" spans="1:9" ht="15.75">
      <c r="A5" s="60" t="str">
        <f>IF(N2O_consq!A5="", "", N2O_consq!A5)</f>
        <v>reference product</v>
      </c>
      <c r="B5" s="62" t="str">
        <f>IF(N2O_consq!B5="", "", N2O_consq!B5)</f>
        <v>full 4L cylinder</v>
      </c>
      <c r="C5" s="57" t="str">
        <f>IF(N2O_consq!C5="", "", N2O_consq!C5)</f>
        <v/>
      </c>
      <c r="D5" s="57" t="str">
        <f>IF(N2O_consq!D5="", "", N2O_consq!D5)</f>
        <v/>
      </c>
      <c r="E5" s="57" t="str">
        <f>IF(N2O_consq!E5="", "", N2O_consq!E5)</f>
        <v/>
      </c>
      <c r="F5" s="59" t="str">
        <f>IF(N2O_consq!F5="", "", N2O_consq!F5)</f>
        <v/>
      </c>
      <c r="G5" s="57" t="str">
        <f>IF(N2O_consq!G5="", "", N2O_consq!G5)</f>
        <v/>
      </c>
      <c r="H5" s="57" t="str">
        <f>IF(N2O_consq!H5="", "", N2O_consq!H5)</f>
        <v/>
      </c>
      <c r="I5" s="57" t="str">
        <f>IF(N2O_consq!I5="", "", N2O_consq!I5)</f>
        <v/>
      </c>
    </row>
    <row r="6" spans="1:9" ht="15.75">
      <c r="A6" s="60" t="str">
        <f>IF(N2O_consq!A6="", "", N2O_consq!A6)</f>
        <v>location</v>
      </c>
      <c r="B6" s="61" t="str">
        <f>IF(N2O_consq!B6="", "", N2O_consq!B6)</f>
        <v>RER</v>
      </c>
      <c r="C6" s="57" t="str">
        <f>IF(N2O_consq!C6="", "", N2O_consq!C6)</f>
        <v/>
      </c>
      <c r="D6" s="57" t="str">
        <f>IF(N2O_consq!D6="", "", N2O_consq!D6)</f>
        <v/>
      </c>
      <c r="E6" s="57" t="str">
        <f>IF(N2O_consq!E6="", "", N2O_consq!E6)</f>
        <v/>
      </c>
      <c r="F6" s="59" t="str">
        <f>IF(N2O_consq!F6="", "", N2O_consq!F6)</f>
        <v/>
      </c>
      <c r="G6" s="57" t="str">
        <f>IF(N2O_consq!G6="", "", N2O_consq!G6)</f>
        <v/>
      </c>
      <c r="H6" s="57" t="str">
        <f>IF(N2O_consq!H6="", "", N2O_consq!H6)</f>
        <v/>
      </c>
      <c r="I6" s="57" t="str">
        <f>IF(N2O_consq!I6="", "", N2O_consq!I6)</f>
        <v/>
      </c>
    </row>
    <row r="7" spans="1:9" ht="15.75">
      <c r="A7" s="60" t="str">
        <f>IF(N2O_consq!A7="", "", N2O_consq!A7)</f>
        <v>unit</v>
      </c>
      <c r="B7" s="63" t="str">
        <f>IF(N2O_consq!B7="", "", N2O_consq!B7)</f>
        <v>unit</v>
      </c>
      <c r="C7" s="57" t="str">
        <f>IF(N2O_consq!C7="", "", N2O_consq!C7)</f>
        <v/>
      </c>
      <c r="D7" s="57" t="str">
        <f>IF(N2O_consq!D7="", "", N2O_consq!D7)</f>
        <v/>
      </c>
      <c r="E7" s="57" t="str">
        <f>IF(N2O_consq!E7="", "", N2O_consq!E7)</f>
        <v/>
      </c>
      <c r="F7" s="59" t="str">
        <f>IF(N2O_consq!F7="", "", N2O_consq!F7)</f>
        <v/>
      </c>
      <c r="G7" s="57" t="str">
        <f>IF(N2O_consq!G7="", "", N2O_consq!G7)</f>
        <v/>
      </c>
      <c r="H7" s="57" t="str">
        <f>IF(N2O_consq!H7="", "", N2O_consq!H7)</f>
        <v/>
      </c>
      <c r="I7" s="57" t="str">
        <f>IF(N2O_consq!I7="", "", N2O_consq!I7)</f>
        <v/>
      </c>
    </row>
    <row r="8" spans="1:9" ht="15.75">
      <c r="A8" s="64" t="str">
        <f>IF(N2O_consq!A8="", "", N2O_consq!A8)</f>
        <v>Exchanges</v>
      </c>
      <c r="B8" s="56" t="str">
        <f>IF(N2O_consq!B8="", "", N2O_consq!B8)</f>
        <v/>
      </c>
      <c r="C8" s="64" t="str">
        <f>IF(N2O_consq!C8="", "", N2O_consq!C8)</f>
        <v/>
      </c>
      <c r="D8" s="64" t="str">
        <f>IF(N2O_consq!D8="", "", N2O_consq!D8)</f>
        <v/>
      </c>
      <c r="E8" s="64" t="str">
        <f>IF(N2O_consq!E8="", "", N2O_consq!E8)</f>
        <v/>
      </c>
      <c r="F8" s="59" t="str">
        <f>IF(N2O_consq!F8="", "", N2O_consq!F8)</f>
        <v/>
      </c>
      <c r="G8" s="64" t="str">
        <f>IF(N2O_consq!G8="", "", N2O_consq!G8)</f>
        <v/>
      </c>
      <c r="H8" s="64" t="str">
        <f>IF(N2O_consq!H8="", "", N2O_consq!H8)</f>
        <v/>
      </c>
      <c r="I8" s="64" t="str">
        <f>IF(N2O_consq!I8="", "", N2O_consq!I8)</f>
        <v/>
      </c>
    </row>
    <row r="9" spans="1:9" ht="15.75">
      <c r="A9" s="64" t="str">
        <f>IF(N2O_consq!A9="", "", N2O_consq!A9)</f>
        <v>name</v>
      </c>
      <c r="B9" s="56" t="str">
        <f>IF(N2O_consq!B9="", "", N2O_consq!B9)</f>
        <v>amount</v>
      </c>
      <c r="C9" s="64" t="str">
        <f>IF(N2O_consq!C9="", "", N2O_consq!C9)</f>
        <v>reference product</v>
      </c>
      <c r="D9" s="64" t="str">
        <f>IF(N2O_consq!D9="", "", N2O_consq!D9)</f>
        <v>location</v>
      </c>
      <c r="E9" s="64" t="str">
        <f>IF(N2O_consq!E9="", "", N2O_consq!E9)</f>
        <v>unit</v>
      </c>
      <c r="F9" s="65" t="str">
        <f>IF(N2O_consq!F9="", "", N2O_consq!F9)</f>
        <v>categories</v>
      </c>
      <c r="G9" s="64" t="str">
        <f>IF(N2O_consq!G9="", "", N2O_consq!G9)</f>
        <v>type</v>
      </c>
      <c r="H9" s="64" t="str">
        <f>IF(N2O_consq!H9="", "", N2O_consq!H9)</f>
        <v>database</v>
      </c>
      <c r="I9" s="64" t="str">
        <f>IF(N2O_consq!I9="", "", N2O_consq!I9)</f>
        <v>comment</v>
      </c>
    </row>
    <row r="10" spans="1:9" ht="15.75">
      <c r="A10" s="66" t="str">
        <f>IF(N2O_consq!A10="", "", N2O_consq!A10)</f>
        <v>4L aluminium cylinder</v>
      </c>
      <c r="B10" s="67">
        <f>IF(N2O_consq!B10="", "", N2O_consq!B10)</f>
        <v>1</v>
      </c>
      <c r="C10" s="66" t="str">
        <f>IF(N2O_consq!C10="", "", N2O_consq!C10)</f>
        <v>full 4L cylinder</v>
      </c>
      <c r="D10" s="66" t="str">
        <f>IF(N2O_consq!D10="", "", N2O_consq!D10)</f>
        <v>RER</v>
      </c>
      <c r="E10" s="66" t="str">
        <f>IF(N2O_consq!E10="", "", N2O_consq!E10)</f>
        <v>unit</v>
      </c>
      <c r="F10" s="59" t="str">
        <f>IF(N2O_consq!F10="", "", N2O_consq!F10)</f>
        <v/>
      </c>
      <c r="G10" s="59" t="str">
        <f>IF(N2O_consq!G10="", "", N2O_consq!G10)</f>
        <v>production</v>
      </c>
      <c r="H10" s="68" t="str">
        <f>IF(N2O_consq!H10=N2O_consq!$B$1,N2O_cut_off!$B$1,"ev391cutoff")</f>
        <v>N2O_cut_off</v>
      </c>
      <c r="I10" s="68" t="str">
        <f>IF(N2O_consq!I10="", "", N2O_consq!I10)</f>
        <v/>
      </c>
    </row>
    <row r="11" spans="1:9" ht="15.75">
      <c r="A11" s="66" t="str">
        <f>IF(N2O_consq!A11="", "", N2O_consq!A11)</f>
        <v>production of 4L aluminium cylinder</v>
      </c>
      <c r="B11" s="67">
        <f>IF(N2O_consq!B11="", "", N2O_consq!B11)</f>
        <v>1</v>
      </c>
      <c r="C11" s="66" t="str">
        <f>IF(N2O_consq!C11="", "", N2O_consq!C11)</f>
        <v>4L cylinder</v>
      </c>
      <c r="D11" s="66" t="str">
        <f>IF(N2O_consq!D11="", "", N2O_consq!D11)</f>
        <v>RER</v>
      </c>
      <c r="E11" s="66" t="str">
        <f>IF(N2O_consq!E11="", "", N2O_consq!E11)</f>
        <v>unit</v>
      </c>
      <c r="F11" s="59" t="str">
        <f>IF(N2O_consq!F11="", "", N2O_consq!F11)</f>
        <v/>
      </c>
      <c r="G11" s="59" t="str">
        <f>IF(N2O_consq!G11="", "", N2O_consq!G11)</f>
        <v>technosphere</v>
      </c>
      <c r="H11" s="66" t="str">
        <f>IF(N2O_consq!H11=N2O_consq!$B$1,N2O_cut_off!$B$1,"ev391cutoff")</f>
        <v>N2O_cut_off</v>
      </c>
      <c r="I11" s="59" t="str">
        <f>IF(N2O_consq!I11="", "", N2O_consq!I11)</f>
        <v/>
      </c>
    </row>
    <row r="12" spans="1:9" ht="15.75">
      <c r="A12" s="66" t="str">
        <f>IF(N2O_consq!A12="", "", N2O_consq!A12)</f>
        <v>Compresser opration</v>
      </c>
      <c r="B12" s="67">
        <f>IF(N2O_consq!B12="", "", N2O_consq!B12)</f>
        <v>3.0870000000000002E-2</v>
      </c>
      <c r="C12" s="66" t="str">
        <f>IF(N2O_consq!C12="", "", N2O_consq!C12)</f>
        <v>Compresser opration</v>
      </c>
      <c r="D12" s="66" t="str">
        <f>IF(N2O_consq!D12="", "", N2O_consq!D12)</f>
        <v>RER</v>
      </c>
      <c r="E12" s="66" t="str">
        <f>IF(N2O_consq!E12="", "", N2O_consq!E12)</f>
        <v>unit</v>
      </c>
      <c r="F12" s="59" t="str">
        <f>IF(N2O_consq!F12="", "", N2O_consq!F12)</f>
        <v/>
      </c>
      <c r="G12" s="59" t="str">
        <f>IF(N2O_consq!G12="", "", N2O_consq!G12)</f>
        <v>technosphere</v>
      </c>
      <c r="H12" s="66" t="str">
        <f>IF(N2O_consq!H12=N2O_consq!$B$1,N2O_cut_off!$B$1,"ev391cutoff")</f>
        <v>N2O_cut_off</v>
      </c>
      <c r="I12" s="59" t="str">
        <f>IF(N2O_consq!I12="", "", N2O_consq!I12)</f>
        <v/>
      </c>
    </row>
    <row r="13" spans="1:9" ht="15.75">
      <c r="A13" s="66" t="str">
        <f>IF(N2O_consq!A13="", "", N2O_consq!A13)</f>
        <v>gas cylinder cleaning</v>
      </c>
      <c r="B13" s="67">
        <f>IF(N2O_consq!B13="", "", N2O_consq!B13)</f>
        <v>3.0870000000000002E-2</v>
      </c>
      <c r="C13" s="66" t="str">
        <f>IF(N2O_consq!C13="", "", N2O_consq!C13)</f>
        <v>gas cylinder cleaning</v>
      </c>
      <c r="D13" s="66" t="str">
        <f>IF(N2O_consq!D13="", "", N2O_consq!D13)</f>
        <v>RER</v>
      </c>
      <c r="E13" s="66" t="str">
        <f>IF(N2O_consq!E13="", "", N2O_consq!E13)</f>
        <v>unit</v>
      </c>
      <c r="F13" s="59" t="str">
        <f>IF(N2O_consq!F13="", "", N2O_consq!F13)</f>
        <v/>
      </c>
      <c r="G13" s="59" t="str">
        <f>IF(N2O_consq!G13="", "", N2O_consq!G13)</f>
        <v>technosphere</v>
      </c>
      <c r="H13" s="66" t="str">
        <f>IF(N2O_consq!H13=N2O_consq!$B$1,N2O_cut_off!$B$1,"ev391cutoff")</f>
        <v>N2O_cut_off</v>
      </c>
      <c r="I13" s="59" t="str">
        <f>IF(N2O_consq!I13="", "", N2O_consq!I13)</f>
        <v/>
      </c>
    </row>
    <row r="14" spans="1:9" ht="15.75">
      <c r="A14" s="66" t="str">
        <f>IF(N2O_consq!A14="", "", N2O_consq!A14)</f>
        <v>cylinder maintenance</v>
      </c>
      <c r="B14" s="67">
        <f>IF(N2O_consq!B14="", "", N2O_consq!B14)</f>
        <v>3.0870000000000002E-2</v>
      </c>
      <c r="C14" s="66" t="str">
        <f>IF(N2O_consq!C14="", "", N2O_consq!C14)</f>
        <v>cylinder maintenance</v>
      </c>
      <c r="D14" s="66" t="str">
        <f>IF(N2O_consq!D14="", "", N2O_consq!D14)</f>
        <v>RER</v>
      </c>
      <c r="E14" s="66" t="str">
        <f>IF(N2O_consq!E14="", "", N2O_consq!E14)</f>
        <v>unit</v>
      </c>
      <c r="F14" s="59" t="str">
        <f>IF(N2O_consq!F14="", "", N2O_consq!F14)</f>
        <v/>
      </c>
      <c r="G14" s="59" t="str">
        <f>IF(N2O_consq!G14="", "", N2O_consq!G14)</f>
        <v>technosphere</v>
      </c>
      <c r="H14" s="66" t="str">
        <f>IF(N2O_consq!H14=N2O_consq!$B$1,N2O_cut_off!$B$1,"ev391cutoff")</f>
        <v>N2O_cut_off</v>
      </c>
      <c r="I14" s="59" t="str">
        <f>IF(N2O_consq!I14="", "", N2O_consq!I14)</f>
        <v/>
      </c>
    </row>
    <row r="15" spans="1:9" ht="15.75">
      <c r="A15" s="59" t="str">
        <f>IF(N2O_consq!A15="", "", N2O_consq!A15)</f>
        <v>Hydrastic testing 4L</v>
      </c>
      <c r="B15" s="67">
        <f>IF(N2O_consq!B15="", "", N2O_consq!B15)</f>
        <v>3.0870000000000002E-2</v>
      </c>
      <c r="C15" s="59" t="str">
        <f>IF(N2O_consq!C15="", "", N2O_consq!C15)</f>
        <v>Hydrastic testing 4L</v>
      </c>
      <c r="D15" s="59" t="str">
        <f>IF(N2O_consq!D15="", "", N2O_consq!D15)</f>
        <v>GLO</v>
      </c>
      <c r="E15" s="59" t="str">
        <f>IF(N2O_consq!E15="", "", N2O_consq!E15)</f>
        <v>unit</v>
      </c>
      <c r="F15" s="59" t="str">
        <f>IF(N2O_consq!F15="", "", N2O_consq!F15)</f>
        <v/>
      </c>
      <c r="G15" s="59" t="str">
        <f>IF(N2O_consq!G15="", "", N2O_consq!G15)</f>
        <v>technosphere</v>
      </c>
      <c r="H15" s="68" t="str">
        <f>IF(N2O_consq!H15=N2O_consq!$B$1,N2O_cut_off!$B$1,"ev391cutoff")</f>
        <v>N2O_cut_off</v>
      </c>
      <c r="I15" s="59" t="str">
        <f>IF(N2O_consq!I15="", "", N2O_consq!I15)</f>
        <v/>
      </c>
    </row>
    <row r="16" spans="1:9" ht="15.75">
      <c r="A16" s="59" t="str">
        <f>IF(N2O_consq!A16="", "", N2O_consq!A16)</f>
        <v>transport, freight, inland waterways, barge tanker</v>
      </c>
      <c r="B16" s="67">
        <f>IF(N2O_consq!B16="", "", N2O_consq!B16)</f>
        <v>0.63487883000000001</v>
      </c>
      <c r="C16" s="59" t="str">
        <f>IF(N2O_consq!C16="", "", N2O_consq!C16)</f>
        <v>transport, freight, inland waterways, barge tanker</v>
      </c>
      <c r="D16" s="59" t="str">
        <f>IF(N2O_consq!D16="", "", N2O_consq!D16)</f>
        <v>RER</v>
      </c>
      <c r="E16" s="59" t="str">
        <f>IF(N2O_consq!E16="", "", N2O_consq!E16)</f>
        <v>ton kilometer</v>
      </c>
      <c r="F16" s="59" t="str">
        <f>IF(N2O_consq!F16="", "", N2O_consq!F16)</f>
        <v/>
      </c>
      <c r="G16" s="59" t="str">
        <f>IF(N2O_consq!G16="", "", N2O_consq!G16)</f>
        <v>technosphere</v>
      </c>
      <c r="H16" s="59" t="str">
        <f>IF(N2O_consq!H16=N2O_consq!$B$1,N2O_cut_off!$B$1,"ev391cutoff")</f>
        <v>ev391cutoff</v>
      </c>
      <c r="I16" s="59" t="str">
        <f>IF(N2O_consq!I16="", "", N2O_consq!I16)</f>
        <v/>
      </c>
    </row>
    <row r="17" spans="1:9" ht="15.75">
      <c r="A17" s="59" t="str">
        <f>IF(N2O_consq!A17="", "", N2O_consq!A17)</f>
        <v>transport, freight, lorry 16-32 metric ton, EURO6</v>
      </c>
      <c r="B17" s="67">
        <f>IF(N2O_consq!B17="", "", N2O_consq!B17)</f>
        <v>6.3944995757600003</v>
      </c>
      <c r="C17" s="59" t="str">
        <f>IF(N2O_consq!C17="", "", N2O_consq!C17)</f>
        <v>transport, freight, lorry 16-32 metric ton, EURO6</v>
      </c>
      <c r="D17" s="59" t="str">
        <f>IF(N2O_consq!D17="", "", N2O_consq!D17)</f>
        <v>RER</v>
      </c>
      <c r="E17" s="59" t="str">
        <f>IF(N2O_consq!E17="", "", N2O_consq!E17)</f>
        <v>ton kilometer</v>
      </c>
      <c r="F17" s="59" t="str">
        <f>IF(N2O_consq!F17="", "", N2O_consq!F17)</f>
        <v/>
      </c>
      <c r="G17" s="59" t="str">
        <f>IF(N2O_consq!G17="", "", N2O_consq!G17)</f>
        <v>technosphere</v>
      </c>
      <c r="H17" s="59" t="str">
        <f>IF(N2O_consq!H17=N2O_consq!$B$1,N2O_cut_off!$B$1,"ev391cutoff")</f>
        <v>ev391cutoff</v>
      </c>
      <c r="I17" s="59" t="str">
        <f>IF(N2O_consq!I17="", "", N2O_consq!I17)</f>
        <v/>
      </c>
    </row>
    <row r="18" spans="1:9" ht="15.75">
      <c r="A18" s="44" t="str">
        <f>IF(N2O_consq!A18="", "", N2O_consq!A18)</f>
        <v/>
      </c>
      <c r="B18" s="54" t="str">
        <f>IF(N2O_consq!B18="", "", N2O_consq!B18)</f>
        <v/>
      </c>
      <c r="C18" s="44" t="str">
        <f>IF(N2O_consq!C18="", "", N2O_consq!C18)</f>
        <v/>
      </c>
      <c r="D18" s="44" t="str">
        <f>IF(N2O_consq!D18="", "", N2O_consq!D18)</f>
        <v/>
      </c>
      <c r="E18" s="44" t="str">
        <f>IF(N2O_consq!E18="", "", N2O_consq!E18)</f>
        <v/>
      </c>
      <c r="F18" s="44" t="str">
        <f>IF(N2O_consq!F18="", "", N2O_consq!F18)</f>
        <v/>
      </c>
      <c r="G18" s="44" t="str">
        <f>IF(N2O_consq!G18="", "", N2O_consq!G18)</f>
        <v/>
      </c>
      <c r="H18" s="44"/>
      <c r="I18" s="44" t="str">
        <f>IF(N2O_consq!I18="", "", N2O_consq!I18)</f>
        <v/>
      </c>
    </row>
    <row r="19" spans="1:9" ht="15.75">
      <c r="A19" s="69" t="str">
        <f>IF(N2O_consq!A19="", "", N2O_consq!A19)</f>
        <v>Activity</v>
      </c>
      <c r="B19" s="70" t="str">
        <f>IF(N2O_consq!B19="", "", N2O_consq!B19)</f>
        <v>production of 4L aluminium cylinder</v>
      </c>
      <c r="C19" s="71" t="str">
        <f>IF(N2O_consq!C19="", "", N2O_consq!C19)</f>
        <v/>
      </c>
      <c r="D19" s="72" t="str">
        <f>IF(N2O_consq!D19="", "", N2O_consq!D19)</f>
        <v/>
      </c>
      <c r="E19" s="71" t="str">
        <f>IF(N2O_consq!E19="", "", N2O_consq!E19)</f>
        <v/>
      </c>
      <c r="F19" s="73" t="str">
        <f>IF(N2O_consq!F19="", "", N2O_consq!F19)</f>
        <v/>
      </c>
      <c r="G19" s="71" t="str">
        <f>IF(N2O_consq!G19="", "", N2O_consq!G19)</f>
        <v/>
      </c>
      <c r="H19" s="71"/>
      <c r="I19" s="71" t="str">
        <f>IF(N2O_consq!I19="", "", N2O_consq!I19)</f>
        <v/>
      </c>
    </row>
    <row r="20" spans="1:9" ht="15.75">
      <c r="A20" s="74" t="str">
        <f>IF(N2O_consq!A20="", "", N2O_consq!A20)</f>
        <v>production amount</v>
      </c>
      <c r="B20" s="75">
        <f>IF(N2O_consq!B20="", "", N2O_consq!B20)</f>
        <v>1</v>
      </c>
      <c r="C20" s="71" t="str">
        <f>IF(N2O_consq!C20="", "", N2O_consq!C20)</f>
        <v/>
      </c>
      <c r="D20" s="71" t="str">
        <f>IF(N2O_consq!D20="", "", N2O_consq!D20)</f>
        <v/>
      </c>
      <c r="E20" s="71" t="str">
        <f>IF(N2O_consq!E20="", "", N2O_consq!E20)</f>
        <v/>
      </c>
      <c r="F20" s="73" t="str">
        <f>IF(N2O_consq!F20="", "", N2O_consq!F20)</f>
        <v/>
      </c>
      <c r="G20" s="71" t="str">
        <f>IF(N2O_consq!G20="", "", N2O_consq!G20)</f>
        <v/>
      </c>
      <c r="H20" s="71"/>
      <c r="I20" s="71" t="str">
        <f>IF(N2O_consq!I20="", "", N2O_consq!I20)</f>
        <v/>
      </c>
    </row>
    <row r="21" spans="1:9" ht="15.75">
      <c r="A21" s="74" t="str">
        <f>IF(N2O_consq!A21="", "", N2O_consq!A21)</f>
        <v>reference product</v>
      </c>
      <c r="B21" s="76" t="str">
        <f>IF(N2O_consq!B21="", "", N2O_consq!B21)</f>
        <v>4L cylinder</v>
      </c>
      <c r="C21" s="71" t="str">
        <f>IF(N2O_consq!C21="", "", N2O_consq!C21)</f>
        <v/>
      </c>
      <c r="D21" s="71" t="str">
        <f>IF(N2O_consq!D21="", "", N2O_consq!D21)</f>
        <v/>
      </c>
      <c r="E21" s="71" t="str">
        <f>IF(N2O_consq!E21="", "", N2O_consq!E21)</f>
        <v/>
      </c>
      <c r="F21" s="73" t="str">
        <f>IF(N2O_consq!F21="", "", N2O_consq!F21)</f>
        <v/>
      </c>
      <c r="G21" s="71" t="str">
        <f>IF(N2O_consq!G21="", "", N2O_consq!G21)</f>
        <v/>
      </c>
      <c r="H21" s="71"/>
      <c r="I21" s="71" t="str">
        <f>IF(N2O_consq!I21="", "", N2O_consq!I21)</f>
        <v/>
      </c>
    </row>
    <row r="22" spans="1:9" ht="15.75">
      <c r="A22" s="74" t="str">
        <f>IF(N2O_consq!A22="", "", N2O_consq!A22)</f>
        <v>location</v>
      </c>
      <c r="B22" s="75" t="str">
        <f>IF(N2O_consq!B22="", "", N2O_consq!B22)</f>
        <v>RER</v>
      </c>
      <c r="C22" s="71" t="str">
        <f>IF(N2O_consq!C22="", "", N2O_consq!C22)</f>
        <v/>
      </c>
      <c r="D22" s="71" t="str">
        <f>IF(N2O_consq!D22="", "", N2O_consq!D22)</f>
        <v/>
      </c>
      <c r="E22" s="71" t="str">
        <f>IF(N2O_consq!E22="", "", N2O_consq!E22)</f>
        <v/>
      </c>
      <c r="F22" s="73" t="str">
        <f>IF(N2O_consq!F22="", "", N2O_consq!F22)</f>
        <v/>
      </c>
      <c r="G22" s="71" t="str">
        <f>IF(N2O_consq!G22="", "", N2O_consq!G22)</f>
        <v/>
      </c>
      <c r="H22" s="71"/>
      <c r="I22" s="71" t="str">
        <f>IF(N2O_consq!I22="", "", N2O_consq!I22)</f>
        <v/>
      </c>
    </row>
    <row r="23" spans="1:9" ht="15.75">
      <c r="A23" s="74" t="str">
        <f>IF(N2O_consq!A23="", "", N2O_consq!A23)</f>
        <v>unit</v>
      </c>
      <c r="B23" s="77" t="str">
        <f>IF(N2O_consq!B23="", "", N2O_consq!B23)</f>
        <v>unit</v>
      </c>
      <c r="C23" s="71" t="str">
        <f>IF(N2O_consq!C23="", "", N2O_consq!C23)</f>
        <v/>
      </c>
      <c r="D23" s="71" t="str">
        <f>IF(N2O_consq!D23="", "", N2O_consq!D23)</f>
        <v/>
      </c>
      <c r="E23" s="71" t="str">
        <f>IF(N2O_consq!E23="", "", N2O_consq!E23)</f>
        <v/>
      </c>
      <c r="F23" s="73" t="str">
        <f>IF(N2O_consq!F23="", "", N2O_consq!F23)</f>
        <v/>
      </c>
      <c r="G23" s="71" t="str">
        <f>IF(N2O_consq!G23="", "", N2O_consq!G23)</f>
        <v/>
      </c>
      <c r="H23" s="71"/>
      <c r="I23" s="71" t="str">
        <f>IF(N2O_consq!I23="", "", N2O_consq!I23)</f>
        <v/>
      </c>
    </row>
    <row r="24" spans="1:9" ht="15.75">
      <c r="A24" s="78" t="str">
        <f>IF(N2O_consq!A24="", "", N2O_consq!A24)</f>
        <v>Exchanges</v>
      </c>
      <c r="B24" s="70" t="str">
        <f>IF(N2O_consq!B24="", "", N2O_consq!B24)</f>
        <v/>
      </c>
      <c r="C24" s="78" t="str">
        <f>IF(N2O_consq!C24="", "", N2O_consq!C24)</f>
        <v/>
      </c>
      <c r="D24" s="78" t="str">
        <f>IF(N2O_consq!D24="", "", N2O_consq!D24)</f>
        <v/>
      </c>
      <c r="E24" s="78" t="str">
        <f>IF(N2O_consq!E24="", "", N2O_consq!E24)</f>
        <v/>
      </c>
      <c r="F24" s="73" t="str">
        <f>IF(N2O_consq!F24="", "", N2O_consq!F24)</f>
        <v/>
      </c>
      <c r="G24" s="78" t="str">
        <f>IF(N2O_consq!G24="", "", N2O_consq!G24)</f>
        <v/>
      </c>
      <c r="H24" s="78"/>
      <c r="I24" s="78" t="str">
        <f>IF(N2O_consq!I24="", "", N2O_consq!I24)</f>
        <v/>
      </c>
    </row>
    <row r="25" spans="1:9" ht="15.75">
      <c r="A25" s="78" t="str">
        <f>IF(N2O_consq!A25="", "", N2O_consq!A25)</f>
        <v>name</v>
      </c>
      <c r="B25" s="70" t="str">
        <f>IF(N2O_consq!B25="", "", N2O_consq!B25)</f>
        <v>amount</v>
      </c>
      <c r="C25" s="78" t="str">
        <f>IF(N2O_consq!C25="", "", N2O_consq!C25)</f>
        <v>reference product</v>
      </c>
      <c r="D25" s="78" t="str">
        <f>IF(N2O_consq!D25="", "", N2O_consq!D25)</f>
        <v>location</v>
      </c>
      <c r="E25" s="78" t="str">
        <f>IF(N2O_consq!E25="", "", N2O_consq!E25)</f>
        <v>unit</v>
      </c>
      <c r="F25" s="79" t="str">
        <f>IF(N2O_consq!F25="", "", N2O_consq!F25)</f>
        <v>categories</v>
      </c>
      <c r="G25" s="78" t="str">
        <f>IF(N2O_consq!G25="", "", N2O_consq!G25)</f>
        <v>type</v>
      </c>
      <c r="H25" s="78" t="str">
        <f>IF(N2O_consq!H25="", "", N2O_consq!H25)</f>
        <v>database</v>
      </c>
      <c r="I25" s="78" t="str">
        <f>IF(N2O_consq!I25="", "", N2O_consq!I25)</f>
        <v>comment</v>
      </c>
    </row>
    <row r="26" spans="1:9" ht="15.75">
      <c r="A26" s="80" t="str">
        <f>IF(N2O_consq!A26="", "", N2O_consq!A26)</f>
        <v>production of 4L aluminium cylinder</v>
      </c>
      <c r="B26" s="81">
        <f>IF(N2O_consq!B26="", "", N2O_consq!B26)</f>
        <v>1</v>
      </c>
      <c r="C26" s="80" t="str">
        <f>IF(N2O_consq!C26="", "", N2O_consq!C26)</f>
        <v>4L cylinder</v>
      </c>
      <c r="D26" s="80" t="str">
        <f>IF(N2O_consq!D26="", "", N2O_consq!D26)</f>
        <v>RER</v>
      </c>
      <c r="E26" s="80" t="str">
        <f>IF(N2O_consq!E26="", "", N2O_consq!E26)</f>
        <v>unit</v>
      </c>
      <c r="F26" s="73" t="str">
        <f>IF(N2O_consq!F26="", "", N2O_consq!F26)</f>
        <v/>
      </c>
      <c r="G26" s="73" t="str">
        <f>IF(N2O_consq!G26="", "", N2O_consq!G26)</f>
        <v>production</v>
      </c>
      <c r="H26" s="82" t="str">
        <f>IF(N2O_consq!H26=N2O_consq!$B$1,N2O_cut_off!$B$1,"ev391cutoff")</f>
        <v>N2O_cut_off</v>
      </c>
      <c r="I26" s="82" t="str">
        <f>IF(N2O_consq!I26="", "", N2O_consq!I26)</f>
        <v/>
      </c>
    </row>
    <row r="27" spans="1:9" ht="15.75">
      <c r="A27" s="73" t="str">
        <f>IF(N2O_consq!A27="", "", N2O_consq!A27)</f>
        <v>market for alkyd paint, white, without solvent, in 60% solution state</v>
      </c>
      <c r="B27" s="81">
        <f>IF(N2O_consq!B27="", "", N2O_consq!B27)</f>
        <v>4.3856680000000002E-2</v>
      </c>
      <c r="C27" s="73" t="str">
        <f>IF(N2O_consq!C27="", "", N2O_consq!C27)</f>
        <v>alkyd paint, white, without solvent, in 60% solution state</v>
      </c>
      <c r="D27" s="73" t="str">
        <f>IF(N2O_consq!D27="", "", N2O_consq!D27)</f>
        <v>RER</v>
      </c>
      <c r="E27" s="73" t="str">
        <f>IF(N2O_consq!E27="", "", N2O_consq!E27)</f>
        <v>kilogram</v>
      </c>
      <c r="F27" s="73" t="str">
        <f>IF(N2O_consq!F27="", "", N2O_consq!F27)</f>
        <v/>
      </c>
      <c r="G27" s="73" t="str">
        <f>IF(N2O_consq!G27="", "", N2O_consq!G27)</f>
        <v>technosphere</v>
      </c>
      <c r="H27" s="73" t="str">
        <f>IF(N2O_consq!H27=N2O_consq!$B$1,N2O_cut_off!$B$1,"ev391cutoff")</f>
        <v>ev391cutoff</v>
      </c>
      <c r="I27" s="73" t="str">
        <f>IF(N2O_consq!I27="", "", N2O_consq!I27)</f>
        <v/>
      </c>
    </row>
    <row r="28" spans="1:9" ht="15.75">
      <c r="A28" s="73" t="str">
        <f>IF(N2O_consq!A28="", "", N2O_consq!A28)</f>
        <v>market for aluminium alloy, AlMg3</v>
      </c>
      <c r="B28" s="81">
        <f>IF(N2O_consq!B28="", "", N2O_consq!B28)</f>
        <v>2.07903064</v>
      </c>
      <c r="C28" s="73" t="str">
        <f>IF(N2O_consq!C28="", "", N2O_consq!C28)</f>
        <v>aluminium alloy, AlMg3</v>
      </c>
      <c r="D28" s="73" t="str">
        <f>IF(N2O_consq!D28="", "", N2O_consq!D28)</f>
        <v>GLO</v>
      </c>
      <c r="E28" s="73" t="str">
        <f>IF(N2O_consq!E28="", "", N2O_consq!E28)</f>
        <v>kilogram</v>
      </c>
      <c r="F28" s="73" t="str">
        <f>IF(N2O_consq!F28="", "", N2O_consq!F28)</f>
        <v/>
      </c>
      <c r="G28" s="73" t="str">
        <f>IF(N2O_consq!G28="", "", N2O_consq!G28)</f>
        <v>technosphere</v>
      </c>
      <c r="H28" s="73" t="str">
        <f>IF(N2O_consq!H28=N2O_consq!$B$1,N2O_cut_off!$B$1,"ev391cutoff")</f>
        <v>ev391cutoff</v>
      </c>
      <c r="I28" s="73" t="str">
        <f>IF(N2O_consq!I28="", "", N2O_consq!I28)</f>
        <v/>
      </c>
    </row>
    <row r="29" spans="1:9" ht="15.75">
      <c r="A29" s="73" t="str">
        <f>IF(N2O_consq!A29="", "", N2O_consq!A29)</f>
        <v>market for heat, district or industrial, natural gas</v>
      </c>
      <c r="B29" s="81">
        <f>IF(N2O_consq!B29="", "", N2O_consq!B29)</f>
        <v>0.74093453499999995</v>
      </c>
      <c r="C29" s="73" t="str">
        <f>IF(N2O_consq!C29="", "", N2O_consq!C29)</f>
        <v>heat, district or industrial, natural gas</v>
      </c>
      <c r="D29" s="73" t="str">
        <f>IF(N2O_consq!D29="", "", N2O_consq!D29)</f>
        <v>Europe without Switzerland</v>
      </c>
      <c r="E29" s="73" t="str">
        <f>IF(N2O_consq!E29="", "", N2O_consq!E29)</f>
        <v>megajoule</v>
      </c>
      <c r="F29" s="73" t="str">
        <f>IF(N2O_consq!F29="", "", N2O_consq!F29)</f>
        <v/>
      </c>
      <c r="G29" s="73" t="str">
        <f>IF(N2O_consq!G29="", "", N2O_consq!G29)</f>
        <v>technosphere</v>
      </c>
      <c r="H29" s="73" t="str">
        <f>IF(N2O_consq!H29=N2O_consq!$B$1,N2O_cut_off!$B$1,"ev391cutoff")</f>
        <v>ev391cutoff</v>
      </c>
      <c r="I29" s="73" t="str">
        <f>IF(N2O_consq!I29="", "", N2O_consq!I29)</f>
        <v/>
      </c>
    </row>
    <row r="30" spans="1:9" ht="15.75">
      <c r="A30" s="73" t="str">
        <f>IF(N2O_consq!A30="", "", N2O_consq!A30)</f>
        <v>market for heat, district or industrial, other than natural gas</v>
      </c>
      <c r="B30" s="81">
        <f>IF(N2O_consq!B30="", "", N2O_consq!B30)</f>
        <v>1.101086612</v>
      </c>
      <c r="C30" s="73" t="str">
        <f>IF(N2O_consq!C30="", "", N2O_consq!C30)</f>
        <v>heat, district or industrial, other than natural gas</v>
      </c>
      <c r="D30" s="73" t="str">
        <f>IF(N2O_consq!D30="", "", N2O_consq!D30)</f>
        <v>Europe without Switzerland</v>
      </c>
      <c r="E30" s="73" t="str">
        <f>IF(N2O_consq!E30="", "", N2O_consq!E30)</f>
        <v>megajoule</v>
      </c>
      <c r="F30" s="73" t="str">
        <f>IF(N2O_consq!F30="", "", N2O_consq!F30)</f>
        <v/>
      </c>
      <c r="G30" s="73" t="str">
        <f>IF(N2O_consq!G30="", "", N2O_consq!G30)</f>
        <v>technosphere</v>
      </c>
      <c r="H30" s="73" t="str">
        <f>IF(N2O_consq!H30=N2O_consq!$B$1,N2O_cut_off!$B$1,"ev391cutoff")</f>
        <v>ev391cutoff</v>
      </c>
      <c r="I30" s="73" t="str">
        <f>IF(N2O_consq!I30="", "", N2O_consq!I30)</f>
        <v/>
      </c>
    </row>
    <row r="31" spans="1:9" ht="15.75">
      <c r="A31" s="73" t="str">
        <f>IF(N2O_consq!A31="", "", N2O_consq!A31)</f>
        <v>market for hot water tank factory</v>
      </c>
      <c r="B31" s="80">
        <f>IF(N2O_consq!B31="", "", N2O_consq!B31)</f>
        <v>1.6E-7</v>
      </c>
      <c r="C31" s="73" t="str">
        <f>IF(N2O_consq!C31="", "", N2O_consq!C31)</f>
        <v>hot water tank factory</v>
      </c>
      <c r="D31" s="73" t="str">
        <f>IF(N2O_consq!D31="", "", N2O_consq!D31)</f>
        <v>GLO</v>
      </c>
      <c r="E31" s="73" t="str">
        <f>IF(N2O_consq!E31="", "", N2O_consq!E31)</f>
        <v>unit</v>
      </c>
      <c r="F31" s="73" t="str">
        <f>IF(N2O_consq!F31="", "", N2O_consq!F31)</f>
        <v/>
      </c>
      <c r="G31" s="73" t="str">
        <f>IF(N2O_consq!G31="", "", N2O_consq!G31)</f>
        <v>technosphere</v>
      </c>
      <c r="H31" s="73" t="str">
        <f>IF(N2O_consq!H31=N2O_consq!$B$1,N2O_cut_off!$B$1,"ev391cutoff")</f>
        <v>ev391cutoff</v>
      </c>
      <c r="I31" s="73" t="str">
        <f>IF(N2O_consq!I31="", "", N2O_consq!I31)</f>
        <v/>
      </c>
    </row>
    <row r="32" spans="1:9" ht="15.75">
      <c r="A32" s="73" t="str">
        <f>IF(N2O_consq!A32="", "", N2O_consq!A32)</f>
        <v>market for tap water</v>
      </c>
      <c r="B32" s="81">
        <f>IF(N2O_consq!B32="", "", N2O_consq!B32)</f>
        <v>4.9336996339999999</v>
      </c>
      <c r="C32" s="73" t="str">
        <f>IF(N2O_consq!C32="", "", N2O_consq!C32)</f>
        <v>tap water</v>
      </c>
      <c r="D32" s="73" t="str">
        <f>IF(N2O_consq!D32="", "", N2O_consq!D32)</f>
        <v>Europe without Switzerland</v>
      </c>
      <c r="E32" s="73" t="str">
        <f>IF(N2O_consq!E32="", "", N2O_consq!E32)</f>
        <v>kilogram</v>
      </c>
      <c r="F32" s="73" t="str">
        <f>IF(N2O_consq!F32="", "", N2O_consq!F32)</f>
        <v/>
      </c>
      <c r="G32" s="73" t="str">
        <f>IF(N2O_consq!G32="", "", N2O_consq!G32)</f>
        <v>technosphere</v>
      </c>
      <c r="H32" s="73" t="str">
        <f>IF(N2O_consq!H32=N2O_consq!$B$1,N2O_cut_off!$B$1,"ev391cutoff")</f>
        <v>ev391cutoff</v>
      </c>
      <c r="I32" s="73" t="str">
        <f>IF(N2O_consq!I32="", "", N2O_consq!I32)</f>
        <v/>
      </c>
    </row>
    <row r="33" spans="1:9" ht="15.75">
      <c r="A33" s="73" t="str">
        <f>IF(N2O_consq!A33="", "", N2O_consq!A33)</f>
        <v>market for welding, arc, aluminium</v>
      </c>
      <c r="B33" s="81">
        <f>IF(N2O_consq!B33="", "", N2O_consq!B33)</f>
        <v>6.1731216999999998E-2</v>
      </c>
      <c r="C33" s="73" t="str">
        <f>IF(N2O_consq!C33="", "", N2O_consq!C33)</f>
        <v>welding, arc, aluminium</v>
      </c>
      <c r="D33" s="73" t="str">
        <f>IF(N2O_consq!D33="", "", N2O_consq!D33)</f>
        <v>GLO</v>
      </c>
      <c r="E33" s="73" t="str">
        <f>IF(N2O_consq!E33="", "", N2O_consq!E33)</f>
        <v>meter</v>
      </c>
      <c r="F33" s="73" t="str">
        <f>IF(N2O_consq!F33="", "", N2O_consq!F33)</f>
        <v/>
      </c>
      <c r="G33" s="73" t="str">
        <f>IF(N2O_consq!G33="", "", N2O_consq!G33)</f>
        <v>technosphere</v>
      </c>
      <c r="H33" s="73" t="str">
        <f>IF(N2O_consq!H33=N2O_consq!$B$1,N2O_cut_off!$B$1,"ev391cutoff")</f>
        <v>ev391cutoff</v>
      </c>
      <c r="I33" s="73" t="str">
        <f>IF(N2O_consq!I33="", "", N2O_consq!I33)</f>
        <v/>
      </c>
    </row>
    <row r="34" spans="1:9" ht="15.75">
      <c r="A34" s="73" t="str">
        <f>IF(N2O_consq!A34="", "", N2O_consq!A34)</f>
        <v>market group for electricity, low voltage</v>
      </c>
      <c r="B34" s="81">
        <f>IF(N2O_consq!B34="", "", N2O_consq!B34)</f>
        <v>0.277470628</v>
      </c>
      <c r="C34" s="73" t="str">
        <f>IF(N2O_consq!C34="", "", N2O_consq!C34)</f>
        <v>electricity, low voltage</v>
      </c>
      <c r="D34" s="73" t="str">
        <f>IF(N2O_consq!D34="", "", N2O_consq!D34)</f>
        <v>Europe without Switzerland</v>
      </c>
      <c r="E34" s="73" t="str">
        <f>IF(N2O_consq!E34="", "", N2O_consq!E34)</f>
        <v>kilowatt hour</v>
      </c>
      <c r="F34" s="73" t="str">
        <f>IF(N2O_consq!F34="", "", N2O_consq!F34)</f>
        <v/>
      </c>
      <c r="G34" s="73" t="str">
        <f>IF(N2O_consq!G34="", "", N2O_consq!G34)</f>
        <v>technosphere</v>
      </c>
      <c r="H34" s="73" t="str">
        <f>IF(N2O_consq!H34=N2O_consq!$B$1,N2O_cut_off!$B$1,"ev391cutoff")</f>
        <v>ev391cutoff</v>
      </c>
      <c r="I34" s="73" t="str">
        <f>IF(N2O_consq!I34="", "", N2O_consq!I34)</f>
        <v/>
      </c>
    </row>
    <row r="35" spans="1:9" ht="15.75">
      <c r="A35" s="73" t="str">
        <f>IF(N2O_consq!A35="", "", N2O_consq!A35)</f>
        <v>market group for electricity, medium voltage</v>
      </c>
      <c r="B35" s="81">
        <f>IF(N2O_consq!B35="", "", N2O_consq!B35)</f>
        <v>0.99889426000000003</v>
      </c>
      <c r="C35" s="73" t="str">
        <f>IF(N2O_consq!C35="", "", N2O_consq!C35)</f>
        <v>electricity, medium voltage</v>
      </c>
      <c r="D35" s="73" t="str">
        <f>IF(N2O_consq!D35="", "", N2O_consq!D35)</f>
        <v>Europe without Switzerland</v>
      </c>
      <c r="E35" s="73" t="str">
        <f>IF(N2O_consq!E35="", "", N2O_consq!E35)</f>
        <v>kilowatt hour</v>
      </c>
      <c r="F35" s="73" t="str">
        <f>IF(N2O_consq!F35="", "", N2O_consq!F35)</f>
        <v/>
      </c>
      <c r="G35" s="73" t="str">
        <f>IF(N2O_consq!G35="", "", N2O_consq!G35)</f>
        <v>technosphere</v>
      </c>
      <c r="H35" s="73" t="str">
        <f>IF(N2O_consq!H35=N2O_consq!$B$1,N2O_cut_off!$B$1,"ev391cutoff")</f>
        <v>ev391cutoff</v>
      </c>
      <c r="I35" s="73" t="str">
        <f>IF(N2O_consq!I35="", "", N2O_consq!I35)</f>
        <v/>
      </c>
    </row>
    <row r="36" spans="1:9" ht="15.75">
      <c r="A36" s="73" t="str">
        <f>IF(N2O_consq!A36="", "", N2O_consq!A36)</f>
        <v>Water</v>
      </c>
      <c r="B36" s="80">
        <f>IF(N2O_consq!B36="", "", N2O_consq!B36)</f>
        <v>7.3999999999999999E-4</v>
      </c>
      <c r="C36" s="73" t="str">
        <f>IF(N2O_consq!C36="", "", N2O_consq!C36)</f>
        <v/>
      </c>
      <c r="D36" s="73" t="str">
        <f>IF(N2O_consq!D36="", "", N2O_consq!D36)</f>
        <v/>
      </c>
      <c r="E36" s="73" t="str">
        <f>IF(N2O_consq!E36="", "", N2O_consq!E36)</f>
        <v>cubic meter</v>
      </c>
      <c r="F36" s="73" t="str">
        <f>IF(N2O_consq!F36="", "", N2O_consq!F36)</f>
        <v>water</v>
      </c>
      <c r="G36" s="73" t="str">
        <f>IF(N2O_consq!G36="", "", N2O_consq!G36)</f>
        <v>biosphere</v>
      </c>
      <c r="H36" s="73" t="str">
        <f>IF(N2O_consq!H36="", "", N2O_consq!H36)</f>
        <v>biosphere3</v>
      </c>
      <c r="I36" s="73" t="str">
        <f>IF(N2O_consq!I36="", "", N2O_consq!I36)</f>
        <v/>
      </c>
    </row>
    <row r="37" spans="1:9" ht="15.75">
      <c r="A37" s="44" t="str">
        <f>IF(N2O_consq!A37="", "", N2O_consq!A37)</f>
        <v/>
      </c>
      <c r="B37" s="54" t="str">
        <f>IF(N2O_consq!B37="", "", N2O_consq!B37)</f>
        <v/>
      </c>
      <c r="C37" s="44" t="str">
        <f>IF(N2O_consq!C37="", "", N2O_consq!C37)</f>
        <v/>
      </c>
      <c r="D37" s="44" t="str">
        <f>IF(N2O_consq!D37="", "", N2O_consq!D37)</f>
        <v/>
      </c>
      <c r="E37" s="44" t="str">
        <f>IF(N2O_consq!E37="", "", N2O_consq!E37)</f>
        <v/>
      </c>
      <c r="F37" s="44" t="str">
        <f>IF(N2O_consq!F37="", "", N2O_consq!F37)</f>
        <v/>
      </c>
      <c r="G37" s="44" t="str">
        <f>IF(N2O_consq!G37="", "", N2O_consq!G37)</f>
        <v/>
      </c>
      <c r="H37" s="44"/>
      <c r="I37" s="44" t="str">
        <f>IF(N2O_consq!I37="", "", N2O_consq!I37)</f>
        <v/>
      </c>
    </row>
    <row r="38" spans="1:9" ht="15.75">
      <c r="A38" s="83" t="str">
        <f>IF(N2O_consq!A38="", "", N2O_consq!A38)</f>
        <v>Activity</v>
      </c>
      <c r="B38" s="84" t="str">
        <f>IF(N2O_consq!B38="", "", N2O_consq!B38)</f>
        <v>50L aluminium cylinder</v>
      </c>
      <c r="C38" s="85" t="str">
        <f>IF(N2O_consq!C38="", "", N2O_consq!C38)</f>
        <v/>
      </c>
      <c r="D38" s="86" t="str">
        <f>IF(N2O_consq!D38="", "", N2O_consq!D38)</f>
        <v/>
      </c>
      <c r="E38" s="85" t="str">
        <f>IF(N2O_consq!E38="", "", N2O_consq!E38)</f>
        <v/>
      </c>
      <c r="F38" s="87" t="str">
        <f>IF(N2O_consq!F38="", "", N2O_consq!F38)</f>
        <v/>
      </c>
      <c r="G38" s="85" t="str">
        <f>IF(N2O_consq!G38="", "", N2O_consq!G38)</f>
        <v/>
      </c>
      <c r="H38" s="85"/>
      <c r="I38" s="85" t="str">
        <f>IF(N2O_consq!I38="", "", N2O_consq!I38)</f>
        <v/>
      </c>
    </row>
    <row r="39" spans="1:9" ht="15.75">
      <c r="A39" s="88" t="str">
        <f>IF(N2O_consq!A39="", "", N2O_consq!A39)</f>
        <v>production amount</v>
      </c>
      <c r="B39" s="89">
        <f>IF(N2O_consq!B39="", "", N2O_consq!B39)</f>
        <v>1</v>
      </c>
      <c r="C39" s="85" t="str">
        <f>IF(N2O_consq!C39="", "", N2O_consq!C39)</f>
        <v/>
      </c>
      <c r="D39" s="85" t="str">
        <f>IF(N2O_consq!D39="", "", N2O_consq!D39)</f>
        <v/>
      </c>
      <c r="E39" s="85" t="str">
        <f>IF(N2O_consq!E39="", "", N2O_consq!E39)</f>
        <v/>
      </c>
      <c r="F39" s="87" t="str">
        <f>IF(N2O_consq!F39="", "", N2O_consq!F39)</f>
        <v/>
      </c>
      <c r="G39" s="85" t="str">
        <f>IF(N2O_consq!G39="", "", N2O_consq!G39)</f>
        <v/>
      </c>
      <c r="H39" s="85"/>
      <c r="I39" s="85" t="str">
        <f>IF(N2O_consq!I39="", "", N2O_consq!I39)</f>
        <v/>
      </c>
    </row>
    <row r="40" spans="1:9" ht="15.75">
      <c r="A40" s="88" t="str">
        <f>IF(N2O_consq!A40="", "", N2O_consq!A40)</f>
        <v>reference product</v>
      </c>
      <c r="B40" s="90" t="str">
        <f>IF(N2O_consq!B40="", "", N2O_consq!B40)</f>
        <v>full 50L cylinder</v>
      </c>
      <c r="C40" s="85" t="str">
        <f>IF(N2O_consq!C40="", "", N2O_consq!C40)</f>
        <v/>
      </c>
      <c r="D40" s="85" t="str">
        <f>IF(N2O_consq!D40="", "", N2O_consq!D40)</f>
        <v/>
      </c>
      <c r="E40" s="85" t="str">
        <f>IF(N2O_consq!E40="", "", N2O_consq!E40)</f>
        <v/>
      </c>
      <c r="F40" s="87" t="str">
        <f>IF(N2O_consq!F40="", "", N2O_consq!F40)</f>
        <v/>
      </c>
      <c r="G40" s="85" t="str">
        <f>IF(N2O_consq!G40="", "", N2O_consq!G40)</f>
        <v/>
      </c>
      <c r="H40" s="85"/>
      <c r="I40" s="85" t="str">
        <f>IF(N2O_consq!I40="", "", N2O_consq!I40)</f>
        <v/>
      </c>
    </row>
    <row r="41" spans="1:9" ht="15.75">
      <c r="A41" s="88" t="str">
        <f>IF(N2O_consq!A41="", "", N2O_consq!A41)</f>
        <v>location</v>
      </c>
      <c r="B41" s="89" t="str">
        <f>IF(N2O_consq!B41="", "", N2O_consq!B41)</f>
        <v>RER</v>
      </c>
      <c r="C41" s="85" t="str">
        <f>IF(N2O_consq!C41="", "", N2O_consq!C41)</f>
        <v/>
      </c>
      <c r="D41" s="85" t="str">
        <f>IF(N2O_consq!D41="", "", N2O_consq!D41)</f>
        <v/>
      </c>
      <c r="E41" s="85" t="str">
        <f>IF(N2O_consq!E41="", "", N2O_consq!E41)</f>
        <v/>
      </c>
      <c r="F41" s="87" t="str">
        <f>IF(N2O_consq!F41="", "", N2O_consq!F41)</f>
        <v/>
      </c>
      <c r="G41" s="85" t="str">
        <f>IF(N2O_consq!G41="", "", N2O_consq!G41)</f>
        <v/>
      </c>
      <c r="H41" s="85"/>
      <c r="I41" s="85" t="str">
        <f>IF(N2O_consq!I41="", "", N2O_consq!I41)</f>
        <v/>
      </c>
    </row>
    <row r="42" spans="1:9" ht="15.75">
      <c r="A42" s="88" t="str">
        <f>IF(N2O_consq!A42="", "", N2O_consq!A42)</f>
        <v>unit</v>
      </c>
      <c r="B42" s="91" t="str">
        <f>IF(N2O_consq!B42="", "", N2O_consq!B42)</f>
        <v>unit</v>
      </c>
      <c r="C42" s="85" t="str">
        <f>IF(N2O_consq!C42="", "", N2O_consq!C42)</f>
        <v/>
      </c>
      <c r="D42" s="85" t="str">
        <f>IF(N2O_consq!D42="", "", N2O_consq!D42)</f>
        <v/>
      </c>
      <c r="E42" s="85" t="str">
        <f>IF(N2O_consq!E42="", "", N2O_consq!E42)</f>
        <v/>
      </c>
      <c r="F42" s="87" t="str">
        <f>IF(N2O_consq!F42="", "", N2O_consq!F42)</f>
        <v/>
      </c>
      <c r="G42" s="85" t="str">
        <f>IF(N2O_consq!G42="", "", N2O_consq!G42)</f>
        <v/>
      </c>
      <c r="H42" s="85"/>
      <c r="I42" s="85" t="str">
        <f>IF(N2O_consq!I42="", "", N2O_consq!I42)</f>
        <v/>
      </c>
    </row>
    <row r="43" spans="1:9" ht="15.75">
      <c r="A43" s="92" t="str">
        <f>IF(N2O_consq!A43="", "", N2O_consq!A43)</f>
        <v>Exchanges</v>
      </c>
      <c r="B43" s="84" t="str">
        <f>IF(N2O_consq!B43="", "", N2O_consq!B43)</f>
        <v/>
      </c>
      <c r="C43" s="92" t="str">
        <f>IF(N2O_consq!C43="", "", N2O_consq!C43)</f>
        <v/>
      </c>
      <c r="D43" s="92" t="str">
        <f>IF(N2O_consq!D43="", "", N2O_consq!D43)</f>
        <v/>
      </c>
      <c r="E43" s="92" t="str">
        <f>IF(N2O_consq!E43="", "", N2O_consq!E43)</f>
        <v/>
      </c>
      <c r="F43" s="87" t="str">
        <f>IF(N2O_consq!F43="", "", N2O_consq!F43)</f>
        <v/>
      </c>
      <c r="G43" s="92" t="str">
        <f>IF(N2O_consq!G43="", "", N2O_consq!G43)</f>
        <v/>
      </c>
      <c r="H43" s="92"/>
      <c r="I43" s="92" t="str">
        <f>IF(N2O_consq!I43="", "", N2O_consq!I43)</f>
        <v/>
      </c>
    </row>
    <row r="44" spans="1:9" ht="15.75">
      <c r="A44" s="92" t="str">
        <f>IF(N2O_consq!A44="", "", N2O_consq!A44)</f>
        <v>name</v>
      </c>
      <c r="B44" s="84" t="str">
        <f>IF(N2O_consq!B44="", "", N2O_consq!B44)</f>
        <v>amount</v>
      </c>
      <c r="C44" s="92" t="str">
        <f>IF(N2O_consq!C44="", "", N2O_consq!C44)</f>
        <v>reference product</v>
      </c>
      <c r="D44" s="92" t="str">
        <f>IF(N2O_consq!D44="", "", N2O_consq!D44)</f>
        <v>location</v>
      </c>
      <c r="E44" s="92" t="str">
        <f>IF(N2O_consq!E44="", "", N2O_consq!E44)</f>
        <v>unit</v>
      </c>
      <c r="F44" s="93" t="str">
        <f>IF(N2O_consq!F44="", "", N2O_consq!F44)</f>
        <v>categories</v>
      </c>
      <c r="G44" s="92" t="str">
        <f>IF(N2O_consq!G44="", "", N2O_consq!G44)</f>
        <v>type</v>
      </c>
      <c r="H44" s="92" t="str">
        <f>IF(N2O_consq!H44="", "", N2O_consq!H44)</f>
        <v>database</v>
      </c>
      <c r="I44" s="92" t="str">
        <f>IF(N2O_consq!I44="", "", N2O_consq!I44)</f>
        <v>comment</v>
      </c>
    </row>
    <row r="45" spans="1:9" ht="15.75">
      <c r="A45" s="94" t="str">
        <f>IF(N2O_consq!A45="", "", N2O_consq!A45)</f>
        <v>50L aluminium cylinder</v>
      </c>
      <c r="B45" s="95">
        <f>IF(N2O_consq!B45="", "", N2O_consq!B45)</f>
        <v>1</v>
      </c>
      <c r="C45" s="94" t="str">
        <f>IF(N2O_consq!C45="", "", N2O_consq!C45)</f>
        <v>full 50L cylinder</v>
      </c>
      <c r="D45" s="94" t="str">
        <f>IF(N2O_consq!D45="", "", N2O_consq!D45)</f>
        <v>RER</v>
      </c>
      <c r="E45" s="94" t="str">
        <f>IF(N2O_consq!E45="", "", N2O_consq!E45)</f>
        <v>unit</v>
      </c>
      <c r="F45" s="87" t="str">
        <f>IF(N2O_consq!F45="", "", N2O_consq!F45)</f>
        <v/>
      </c>
      <c r="G45" s="87" t="str">
        <f>IF(N2O_consq!G45="", "", N2O_consq!G45)</f>
        <v>production</v>
      </c>
      <c r="H45" s="96" t="str">
        <f>IF(N2O_consq!H45=N2O_consq!$B$1,N2O_cut_off!$B$1,"ev391cutoff")</f>
        <v>N2O_cut_off</v>
      </c>
      <c r="I45" s="96" t="str">
        <f>IF(N2O_consq!I45="", "", N2O_consq!I45)</f>
        <v/>
      </c>
    </row>
    <row r="46" spans="1:9" ht="15.75">
      <c r="A46" s="94" t="str">
        <f>IF(N2O_consq!A46="", "", N2O_consq!A46)</f>
        <v>Compresser opration</v>
      </c>
      <c r="B46" s="95">
        <f>IF(N2O_consq!B46="", "", N2O_consq!B46)</f>
        <v>1</v>
      </c>
      <c r="C46" s="94" t="str">
        <f>IF(N2O_consq!C46="", "", N2O_consq!C46)</f>
        <v>Compresser opration</v>
      </c>
      <c r="D46" s="94" t="str">
        <f>IF(N2O_consq!D46="", "", N2O_consq!D46)</f>
        <v>RER</v>
      </c>
      <c r="E46" s="94" t="str">
        <f>IF(N2O_consq!E46="", "", N2O_consq!E46)</f>
        <v>unit</v>
      </c>
      <c r="F46" s="94" t="str">
        <f>IF(N2O_consq!F46="", "", N2O_consq!F46)</f>
        <v/>
      </c>
      <c r="G46" s="87" t="str">
        <f>IF(N2O_consq!G46="", "", N2O_consq!G46)</f>
        <v>technosphere</v>
      </c>
      <c r="H46" s="94" t="str">
        <f>IF(N2O_consq!H46=N2O_consq!$B$1,N2O_cut_off!$B$1,"ev391cutoff")</f>
        <v>N2O_cut_off</v>
      </c>
      <c r="I46" s="87" t="str">
        <f>IF(N2O_consq!I46="", "", N2O_consq!I46)</f>
        <v/>
      </c>
    </row>
    <row r="47" spans="1:9" ht="15.75">
      <c r="A47" s="94" t="str">
        <f>IF(N2O_consq!A47="", "", N2O_consq!A47)</f>
        <v>Hydrastic testing</v>
      </c>
      <c r="B47" s="95">
        <f>IF(N2O_consq!B47="", "", N2O_consq!B47)</f>
        <v>1</v>
      </c>
      <c r="C47" s="94" t="str">
        <f>IF(N2O_consq!C47="", "", N2O_consq!C47)</f>
        <v>Hydrastic testing</v>
      </c>
      <c r="D47" s="94" t="str">
        <f>IF(N2O_consq!D47="", "", N2O_consq!D47)</f>
        <v>RER</v>
      </c>
      <c r="E47" s="94" t="str">
        <f>IF(N2O_consq!E47="", "", N2O_consq!E47)</f>
        <v>unit</v>
      </c>
      <c r="F47" s="87" t="str">
        <f>IF(N2O_consq!F47="", "", N2O_consq!F47)</f>
        <v/>
      </c>
      <c r="G47" s="87" t="str">
        <f>IF(N2O_consq!G47="", "", N2O_consq!G47)</f>
        <v>technosphere</v>
      </c>
      <c r="H47" s="94" t="str">
        <f>IF(N2O_consq!H47=N2O_consq!$B$1,N2O_cut_off!$B$1,"ev391cutoff")</f>
        <v>N2O_cut_off</v>
      </c>
      <c r="I47" s="87" t="str">
        <f>IF(N2O_consq!I47="", "", N2O_consq!I47)</f>
        <v/>
      </c>
    </row>
    <row r="48" spans="1:9" ht="15.75">
      <c r="A48" s="94" t="str">
        <f>IF(N2O_consq!A48="", "", N2O_consq!A48)</f>
        <v>empty 50 L steel cylinder</v>
      </c>
      <c r="B48" s="95">
        <f>IF(N2O_consq!B48="", "", N2O_consq!B48)</f>
        <v>1</v>
      </c>
      <c r="C48" s="94" t="str">
        <f>IF(N2O_consq!C48="", "", N2O_consq!C48)</f>
        <v>empty 50 L steel cylinder</v>
      </c>
      <c r="D48" s="94" t="str">
        <f>IF(N2O_consq!D48="", "", N2O_consq!D48)</f>
        <v>RER</v>
      </c>
      <c r="E48" s="94" t="str">
        <f>IF(N2O_consq!E48="", "", N2O_consq!E48)</f>
        <v>unit</v>
      </c>
      <c r="F48" s="87" t="str">
        <f>IF(N2O_consq!F48="", "", N2O_consq!F48)</f>
        <v/>
      </c>
      <c r="G48" s="87" t="str">
        <f>IF(N2O_consq!G48="", "", N2O_consq!G48)</f>
        <v>technosphere</v>
      </c>
      <c r="H48" s="94" t="str">
        <f>IF(N2O_consq!H48=N2O_consq!$B$1,N2O_cut_off!$B$1,"ev391cutoff")</f>
        <v>N2O_cut_off</v>
      </c>
      <c r="I48" s="87" t="str">
        <f>IF(N2O_consq!I48="", "", N2O_consq!I48)</f>
        <v/>
      </c>
    </row>
    <row r="49" spans="1:9" ht="15.75">
      <c r="A49" s="87" t="str">
        <f>IF(N2O_consq!A49="", "", N2O_consq!A49)</f>
        <v>transport, freight, inland waterways, barge tanker</v>
      </c>
      <c r="B49" s="97">
        <f>IF(N2O_consq!B49="", "", N2O_consq!B49)</f>
        <v>13.106248750000001</v>
      </c>
      <c r="C49" s="87" t="str">
        <f>IF(N2O_consq!C49="", "", N2O_consq!C49)</f>
        <v>transport, freight, inland waterways, barge tanker</v>
      </c>
      <c r="D49" s="87" t="str">
        <f>IF(N2O_consq!D49="", "", N2O_consq!D49)</f>
        <v>RER</v>
      </c>
      <c r="E49" s="87" t="str">
        <f>IF(N2O_consq!E49="", "", N2O_consq!E49)</f>
        <v>ton kilometer</v>
      </c>
      <c r="F49" s="87" t="str">
        <f>IF(N2O_consq!F49="", "", N2O_consq!F49)</f>
        <v/>
      </c>
      <c r="G49" s="87" t="str">
        <f>IF(N2O_consq!G49="", "", N2O_consq!G49)</f>
        <v>technosphere</v>
      </c>
      <c r="H49" s="87" t="str">
        <f>IF(N2O_consq!H49=N2O_consq!$B$1,N2O_cut_off!$B$1,"ev391cutoff")</f>
        <v>ev391cutoff</v>
      </c>
      <c r="I49" s="87" t="str">
        <f>IF(N2O_consq!I49="", "", N2O_consq!I49)</f>
        <v/>
      </c>
    </row>
    <row r="50" spans="1:9" ht="15.75">
      <c r="A50" s="87" t="str">
        <f>IF(N2O_consq!A50="", "", N2O_consq!A50)</f>
        <v>transport, freight, lorry 16-32 metric ton, EURO6</v>
      </c>
      <c r="B50" s="97">
        <f>IF(N2O_consq!B50="", "", N2O_consq!B50)</f>
        <v>132.00613741000001</v>
      </c>
      <c r="C50" s="87" t="str">
        <f>IF(N2O_consq!C50="", "", N2O_consq!C50)</f>
        <v>transport, freight, lorry 16-32 metric ton, EURO6</v>
      </c>
      <c r="D50" s="87" t="str">
        <f>IF(N2O_consq!D50="", "", N2O_consq!D50)</f>
        <v>RER</v>
      </c>
      <c r="E50" s="87" t="str">
        <f>IF(N2O_consq!E50="", "", N2O_consq!E50)</f>
        <v>ton kilometer</v>
      </c>
      <c r="F50" s="87" t="str">
        <f>IF(N2O_consq!F50="", "", N2O_consq!F50)</f>
        <v/>
      </c>
      <c r="G50" s="87" t="str">
        <f>IF(N2O_consq!G50="", "", N2O_consq!G50)</f>
        <v>technosphere</v>
      </c>
      <c r="H50" s="87" t="str">
        <f>IF(N2O_consq!H50=N2O_consq!$B$1,N2O_cut_off!$B$1,"ev391cutoff")</f>
        <v>ev391cutoff</v>
      </c>
      <c r="I50" s="87" t="str">
        <f>IF(N2O_consq!I50="", "", N2O_consq!I50)</f>
        <v/>
      </c>
    </row>
    <row r="51" spans="1:9" ht="15.75">
      <c r="A51" s="44" t="str">
        <f>IF(N2O_consq!A51="", "", N2O_consq!A51)</f>
        <v/>
      </c>
      <c r="B51" s="54" t="str">
        <f>IF(N2O_consq!B51="", "", N2O_consq!B51)</f>
        <v/>
      </c>
      <c r="C51" s="44" t="str">
        <f>IF(N2O_consq!C51="", "", N2O_consq!C51)</f>
        <v/>
      </c>
      <c r="D51" s="44" t="str">
        <f>IF(N2O_consq!D51="", "", N2O_consq!D51)</f>
        <v/>
      </c>
      <c r="E51" s="44" t="str">
        <f>IF(N2O_consq!E51="", "", N2O_consq!E51)</f>
        <v/>
      </c>
      <c r="F51" s="44" t="str">
        <f>IF(N2O_consq!F51="", "", N2O_consq!F51)</f>
        <v/>
      </c>
      <c r="G51" s="44" t="str">
        <f>IF(N2O_consq!G51="", "", N2O_consq!G51)</f>
        <v/>
      </c>
      <c r="H51" s="44"/>
      <c r="I51" s="44" t="str">
        <f>IF(N2O_consq!I51="", "", N2O_consq!I51)</f>
        <v/>
      </c>
    </row>
    <row r="52" spans="1:9" ht="15.75">
      <c r="A52" s="98" t="str">
        <f>IF(N2O_consq!A52="", "", N2O_consq!A52)</f>
        <v>Activity</v>
      </c>
      <c r="B52" s="99" t="str">
        <f>IF(N2O_consq!B52="", "", N2O_consq!B52)</f>
        <v>production of 50L aluminium cylinder</v>
      </c>
      <c r="C52" s="100" t="str">
        <f>IF(N2O_consq!C52="", "", N2O_consq!C52)</f>
        <v/>
      </c>
      <c r="D52" s="101" t="str">
        <f>IF(N2O_consq!D52="", "", N2O_consq!D52)</f>
        <v/>
      </c>
      <c r="E52" s="100" t="str">
        <f>IF(N2O_consq!E52="", "", N2O_consq!E52)</f>
        <v/>
      </c>
      <c r="F52" s="102" t="str">
        <f>IF(N2O_consq!F52="", "", N2O_consq!F52)</f>
        <v/>
      </c>
      <c r="G52" s="100" t="str">
        <f>IF(N2O_consq!G52="", "", N2O_consq!G52)</f>
        <v/>
      </c>
      <c r="H52" s="100"/>
      <c r="I52" s="100" t="str">
        <f>IF(N2O_consq!I52="", "", N2O_consq!I52)</f>
        <v/>
      </c>
    </row>
    <row r="53" spans="1:9" ht="15.75">
      <c r="A53" s="103" t="str">
        <f>IF(N2O_consq!A53="", "", N2O_consq!A53)</f>
        <v>production amount</v>
      </c>
      <c r="B53" s="104">
        <f>IF(N2O_consq!B53="", "", N2O_consq!B53)</f>
        <v>1</v>
      </c>
      <c r="C53" s="100" t="str">
        <f>IF(N2O_consq!C53="", "", N2O_consq!C53)</f>
        <v/>
      </c>
      <c r="D53" s="100" t="str">
        <f>IF(N2O_consq!D53="", "", N2O_consq!D53)</f>
        <v/>
      </c>
      <c r="E53" s="100" t="str">
        <f>IF(N2O_consq!E53="", "", N2O_consq!E53)</f>
        <v/>
      </c>
      <c r="F53" s="102" t="str">
        <f>IF(N2O_consq!F53="", "", N2O_consq!F53)</f>
        <v/>
      </c>
      <c r="G53" s="100" t="str">
        <f>IF(N2O_consq!G53="", "", N2O_consq!G53)</f>
        <v/>
      </c>
      <c r="H53" s="100"/>
      <c r="I53" s="100" t="str">
        <f>IF(N2O_consq!I53="", "", N2O_consq!I53)</f>
        <v/>
      </c>
    </row>
    <row r="54" spans="1:9" ht="15.75">
      <c r="A54" s="103" t="str">
        <f>IF(N2O_consq!A54="", "", N2O_consq!A54)</f>
        <v>reference product</v>
      </c>
      <c r="B54" s="105" t="str">
        <f>IF(N2O_consq!B54="", "", N2O_consq!B54)</f>
        <v>50L cylinder</v>
      </c>
      <c r="C54" s="100" t="str">
        <f>IF(N2O_consq!C54="", "", N2O_consq!C54)</f>
        <v/>
      </c>
      <c r="D54" s="100" t="str">
        <f>IF(N2O_consq!D54="", "", N2O_consq!D54)</f>
        <v/>
      </c>
      <c r="E54" s="100" t="str">
        <f>IF(N2O_consq!E54="", "", N2O_consq!E54)</f>
        <v/>
      </c>
      <c r="F54" s="102" t="str">
        <f>IF(N2O_consq!F54="", "", N2O_consq!F54)</f>
        <v/>
      </c>
      <c r="G54" s="100" t="str">
        <f>IF(N2O_consq!G54="", "", N2O_consq!G54)</f>
        <v/>
      </c>
      <c r="H54" s="100"/>
      <c r="I54" s="100" t="str">
        <f>IF(N2O_consq!I54="", "", N2O_consq!I54)</f>
        <v/>
      </c>
    </row>
    <row r="55" spans="1:9" ht="15.75">
      <c r="A55" s="103" t="str">
        <f>IF(N2O_consq!A55="", "", N2O_consq!A55)</f>
        <v>location</v>
      </c>
      <c r="B55" s="104" t="str">
        <f>IF(N2O_consq!B55="", "", N2O_consq!B55)</f>
        <v>RER</v>
      </c>
      <c r="C55" s="100" t="str">
        <f>IF(N2O_consq!C55="", "", N2O_consq!C55)</f>
        <v/>
      </c>
      <c r="D55" s="100" t="str">
        <f>IF(N2O_consq!D55="", "", N2O_consq!D55)</f>
        <v/>
      </c>
      <c r="E55" s="100" t="str">
        <f>IF(N2O_consq!E55="", "", N2O_consq!E55)</f>
        <v/>
      </c>
      <c r="F55" s="102" t="str">
        <f>IF(N2O_consq!F55="", "", N2O_consq!F55)</f>
        <v/>
      </c>
      <c r="G55" s="100" t="str">
        <f>IF(N2O_consq!G55="", "", N2O_consq!G55)</f>
        <v/>
      </c>
      <c r="H55" s="100"/>
      <c r="I55" s="100" t="str">
        <f>IF(N2O_consq!I55="", "", N2O_consq!I55)</f>
        <v/>
      </c>
    </row>
    <row r="56" spans="1:9" ht="15.75">
      <c r="A56" s="103" t="str">
        <f>IF(N2O_consq!A56="", "", N2O_consq!A56)</f>
        <v>unit</v>
      </c>
      <c r="B56" s="106" t="str">
        <f>IF(N2O_consq!B56="", "", N2O_consq!B56)</f>
        <v>unit</v>
      </c>
      <c r="C56" s="100" t="str">
        <f>IF(N2O_consq!C56="", "", N2O_consq!C56)</f>
        <v/>
      </c>
      <c r="D56" s="100" t="str">
        <f>IF(N2O_consq!D56="", "", N2O_consq!D56)</f>
        <v/>
      </c>
      <c r="E56" s="100" t="str">
        <f>IF(N2O_consq!E56="", "", N2O_consq!E56)</f>
        <v/>
      </c>
      <c r="F56" s="102" t="str">
        <f>IF(N2O_consq!F56="", "", N2O_consq!F56)</f>
        <v/>
      </c>
      <c r="G56" s="100" t="str">
        <f>IF(N2O_consq!G56="", "", N2O_consq!G56)</f>
        <v/>
      </c>
      <c r="H56" s="100"/>
      <c r="I56" s="100" t="str">
        <f>IF(N2O_consq!I56="", "", N2O_consq!I56)</f>
        <v/>
      </c>
    </row>
    <row r="57" spans="1:9" ht="15.75">
      <c r="A57" s="107" t="str">
        <f>IF(N2O_consq!A57="", "", N2O_consq!A57)</f>
        <v>Exchanges</v>
      </c>
      <c r="B57" s="99" t="str">
        <f>IF(N2O_consq!B57="", "", N2O_consq!B57)</f>
        <v/>
      </c>
      <c r="C57" s="107" t="str">
        <f>IF(N2O_consq!C57="", "", N2O_consq!C57)</f>
        <v/>
      </c>
      <c r="D57" s="107" t="str">
        <f>IF(N2O_consq!D57="", "", N2O_consq!D57)</f>
        <v/>
      </c>
      <c r="E57" s="107" t="str">
        <f>IF(N2O_consq!E57="", "", N2O_consq!E57)</f>
        <v/>
      </c>
      <c r="F57" s="102" t="str">
        <f>IF(N2O_consq!F57="", "", N2O_consq!F57)</f>
        <v/>
      </c>
      <c r="G57" s="107" t="str">
        <f>IF(N2O_consq!G57="", "", N2O_consq!G57)</f>
        <v/>
      </c>
      <c r="H57" s="107"/>
      <c r="I57" s="107" t="str">
        <f>IF(N2O_consq!I57="", "", N2O_consq!I57)</f>
        <v/>
      </c>
    </row>
    <row r="58" spans="1:9" ht="15.75">
      <c r="A58" s="107" t="str">
        <f>IF(N2O_consq!A58="", "", N2O_consq!A58)</f>
        <v>name</v>
      </c>
      <c r="B58" s="99" t="str">
        <f>IF(N2O_consq!B58="", "", N2O_consq!B58)</f>
        <v>amount</v>
      </c>
      <c r="C58" s="107" t="str">
        <f>IF(N2O_consq!C58="", "", N2O_consq!C58)</f>
        <v>reference product</v>
      </c>
      <c r="D58" s="107" t="str">
        <f>IF(N2O_consq!D58="", "", N2O_consq!D58)</f>
        <v>location</v>
      </c>
      <c r="E58" s="107" t="str">
        <f>IF(N2O_consq!E58="", "", N2O_consq!E58)</f>
        <v>unit</v>
      </c>
      <c r="F58" s="108" t="str">
        <f>IF(N2O_consq!F58="", "", N2O_consq!F58)</f>
        <v>categories</v>
      </c>
      <c r="G58" s="107" t="str">
        <f>IF(N2O_consq!G58="", "", N2O_consq!G58)</f>
        <v>type</v>
      </c>
      <c r="H58" s="107" t="str">
        <f>IF(N2O_consq!H58="", "", N2O_consq!H58)</f>
        <v>database</v>
      </c>
      <c r="I58" s="107" t="str">
        <f>IF(N2O_consq!I58="", "", N2O_consq!I58)</f>
        <v>comment</v>
      </c>
    </row>
    <row r="59" spans="1:9" ht="15.75">
      <c r="A59" s="109" t="str">
        <f>IF(N2O_consq!A59="", "", N2O_consq!A59)</f>
        <v>production of 50L aluminium cylinder</v>
      </c>
      <c r="B59" s="110">
        <f>IF(N2O_consq!B59="", "", N2O_consq!B59)</f>
        <v>1</v>
      </c>
      <c r="C59" s="109" t="str">
        <f>IF(N2O_consq!C59="", "", N2O_consq!C59)</f>
        <v>50L cylinder</v>
      </c>
      <c r="D59" s="109" t="str">
        <f>IF(N2O_consq!D59="", "", N2O_consq!D59)</f>
        <v>RER</v>
      </c>
      <c r="E59" s="109" t="str">
        <f>IF(N2O_consq!E59="", "", N2O_consq!E59)</f>
        <v>unit</v>
      </c>
      <c r="F59" s="102" t="str">
        <f>IF(N2O_consq!F59="", "", N2O_consq!F59)</f>
        <v/>
      </c>
      <c r="G59" s="102" t="str">
        <f>IF(N2O_consq!G59="", "", N2O_consq!G59)</f>
        <v>production</v>
      </c>
      <c r="H59" s="111" t="str">
        <f>IF(N2O_consq!H59=N2O_consq!$B$1,N2O_cut_off!$B$1,"ev391cutoff")</f>
        <v>N2O_cut_off</v>
      </c>
      <c r="I59" s="111" t="str">
        <f>IF(N2O_consq!I59="", "", N2O_consq!I59)</f>
        <v/>
      </c>
    </row>
    <row r="60" spans="1:9" ht="15.75">
      <c r="A60" s="102" t="str">
        <f>IF(N2O_consq!A60="", "", N2O_consq!A60)</f>
        <v>market for alkyd paint, white, without solvent, in 60% solution state</v>
      </c>
      <c r="B60" s="112">
        <f>IF(N2O_consq!B60="", "", N2O_consq!B60)</f>
        <v>1.420733</v>
      </c>
      <c r="C60" s="102" t="str">
        <f>IF(N2O_consq!C60="", "", N2O_consq!C60)</f>
        <v>alkyd paint, white, without solvent, in 60% solution state</v>
      </c>
      <c r="D60" s="102" t="str">
        <f>IF(N2O_consq!D60="", "", N2O_consq!D60)</f>
        <v>RER</v>
      </c>
      <c r="E60" s="102" t="str">
        <f>IF(N2O_consq!E60="", "", N2O_consq!E60)</f>
        <v>kilogram</v>
      </c>
      <c r="F60" s="102" t="str">
        <f>IF(N2O_consq!F60="", "", N2O_consq!F60)</f>
        <v/>
      </c>
      <c r="G60" s="102" t="str">
        <f>IF(N2O_consq!G60="", "", N2O_consq!G60)</f>
        <v>technosphere</v>
      </c>
      <c r="H60" s="102" t="str">
        <f>IF(N2O_consq!H60=N2O_consq!$B$1,N2O_cut_off!$B$1,"ev391cutoff")</f>
        <v>ev391cutoff</v>
      </c>
      <c r="I60" s="102" t="str">
        <f>IF(N2O_consq!I60="", "", N2O_consq!I60)</f>
        <v/>
      </c>
    </row>
    <row r="61" spans="1:9" ht="15.75">
      <c r="A61" s="102" t="str">
        <f>IF(N2O_consq!A61="", "", N2O_consq!A61)</f>
        <v>market for heat, district or industrial, natural gas</v>
      </c>
      <c r="B61" s="112">
        <f>IF(N2O_consq!B61="", "", N2O_consq!B61)</f>
        <v>0.24002499999999999</v>
      </c>
      <c r="C61" s="102" t="str">
        <f>IF(N2O_consq!C61="", "", N2O_consq!C61)</f>
        <v>heat, district or industrial, natural gas</v>
      </c>
      <c r="D61" s="102" t="str">
        <f>IF(N2O_consq!D61="", "", N2O_consq!D61)</f>
        <v>Europe without Switzerland</v>
      </c>
      <c r="E61" s="102" t="str">
        <f>IF(N2O_consq!E61="", "", N2O_consq!E61)</f>
        <v>megajoule</v>
      </c>
      <c r="F61" s="102" t="str">
        <f>IF(N2O_consq!F61="", "", N2O_consq!F61)</f>
        <v/>
      </c>
      <c r="G61" s="102" t="str">
        <f>IF(N2O_consq!G61="", "", N2O_consq!G61)</f>
        <v>technosphere</v>
      </c>
      <c r="H61" s="102" t="str">
        <f>IF(N2O_consq!H61=N2O_consq!$B$1,N2O_cut_off!$B$1,"ev391cutoff")</f>
        <v>ev391cutoff</v>
      </c>
      <c r="I61" s="102" t="str">
        <f>IF(N2O_consq!I61="", "", N2O_consq!I61)</f>
        <v/>
      </c>
    </row>
    <row r="62" spans="1:9" ht="15.75">
      <c r="A62" s="102" t="str">
        <f>IF(N2O_consq!A62="", "", N2O_consq!A62)</f>
        <v>market for heat, district or industrial, other than natural gas</v>
      </c>
      <c r="B62" s="112">
        <f>IF(N2O_consq!B62="", "", N2O_consq!B62)</f>
        <v>35.669589999999999</v>
      </c>
      <c r="C62" s="102" t="str">
        <f>IF(N2O_consq!C62="", "", N2O_consq!C62)</f>
        <v>heat, district or industrial, other than natural gas</v>
      </c>
      <c r="D62" s="102" t="str">
        <f>IF(N2O_consq!D62="", "", N2O_consq!D62)</f>
        <v>Europe without Switzerland</v>
      </c>
      <c r="E62" s="102" t="str">
        <f>IF(N2O_consq!E62="", "", N2O_consq!E62)</f>
        <v>megajoule</v>
      </c>
      <c r="F62" s="102" t="str">
        <f>IF(N2O_consq!F62="", "", N2O_consq!F62)</f>
        <v/>
      </c>
      <c r="G62" s="102" t="str">
        <f>IF(N2O_consq!G62="", "", N2O_consq!G62)</f>
        <v>technosphere</v>
      </c>
      <c r="H62" s="102" t="str">
        <f>IF(N2O_consq!H62=N2O_consq!$B$1,N2O_cut_off!$B$1,"ev391cutoff")</f>
        <v>ev391cutoff</v>
      </c>
      <c r="I62" s="102" t="str">
        <f>IF(N2O_consq!I62="", "", N2O_consq!I62)</f>
        <v/>
      </c>
    </row>
    <row r="63" spans="1:9" ht="15.75">
      <c r="A63" s="102" t="str">
        <f>IF(N2O_consq!A63="", "", N2O_consq!A63)</f>
        <v>market for hot water tank factory</v>
      </c>
      <c r="B63" s="109">
        <f>IF(N2O_consq!B63="", "", N2O_consq!B63)</f>
        <v>5.1799999999999995E-7</v>
      </c>
      <c r="C63" s="102" t="str">
        <f>IF(N2O_consq!C63="", "", N2O_consq!C63)</f>
        <v>hot water tank factory</v>
      </c>
      <c r="D63" s="102" t="str">
        <f>IF(N2O_consq!D63="", "", N2O_consq!D63)</f>
        <v>GLO</v>
      </c>
      <c r="E63" s="102" t="str">
        <f>IF(N2O_consq!E63="", "", N2O_consq!E63)</f>
        <v>unit</v>
      </c>
      <c r="F63" s="102" t="str">
        <f>IF(N2O_consq!F63="", "", N2O_consq!F63)</f>
        <v/>
      </c>
      <c r="G63" s="102" t="str">
        <f>IF(N2O_consq!G63="", "", N2O_consq!G63)</f>
        <v>technosphere</v>
      </c>
      <c r="H63" s="102" t="str">
        <f>IF(N2O_consq!H63=N2O_consq!$B$1,N2O_cut_off!$B$1,"ev391cutoff")</f>
        <v>ev391cutoff</v>
      </c>
      <c r="I63" s="102" t="str">
        <f>IF(N2O_consq!I63="", "", N2O_consq!I63)</f>
        <v/>
      </c>
    </row>
    <row r="64" spans="1:9" ht="15.75">
      <c r="A64" s="102" t="str">
        <f>IF(N2O_consq!A64="", "", N2O_consq!A64)</f>
        <v>market for tap water</v>
      </c>
      <c r="B64" s="112">
        <f>IF(N2O_consq!B64="", "", N2O_consq!B64)</f>
        <v>159.82669999999999</v>
      </c>
      <c r="C64" s="102" t="str">
        <f>IF(N2O_consq!C64="", "", N2O_consq!C64)</f>
        <v>tap water</v>
      </c>
      <c r="D64" s="102" t="str">
        <f>IF(N2O_consq!D64="", "", N2O_consq!D64)</f>
        <v>Europe without Switzerland</v>
      </c>
      <c r="E64" s="102" t="str">
        <f>IF(N2O_consq!E64="", "", N2O_consq!E64)</f>
        <v>kilogram</v>
      </c>
      <c r="F64" s="102" t="str">
        <f>IF(N2O_consq!F64="", "", N2O_consq!F64)</f>
        <v/>
      </c>
      <c r="G64" s="102" t="str">
        <f>IF(N2O_consq!G64="", "", N2O_consq!G64)</f>
        <v>technosphere</v>
      </c>
      <c r="H64" s="102" t="str">
        <f>IF(N2O_consq!H64=N2O_consq!$B$1,N2O_cut_off!$B$1,"ev391cutoff")</f>
        <v>ev391cutoff</v>
      </c>
      <c r="I64" s="102" t="str">
        <f>IF(N2O_consq!I64="", "", N2O_consq!I64)</f>
        <v/>
      </c>
    </row>
    <row r="65" spans="1:9" ht="15.75">
      <c r="A65" s="102" t="str">
        <f>IF(N2O_consq!A65="", "", N2O_consq!A65)</f>
        <v>market group for electricity, low voltage</v>
      </c>
      <c r="B65" s="112">
        <f>IF(N2O_consq!B65="", "", N2O_consq!B65)</f>
        <v>8.9886330000000001</v>
      </c>
      <c r="C65" s="102" t="str">
        <f>IF(N2O_consq!C65="", "", N2O_consq!C65)</f>
        <v>electricity, low voltage</v>
      </c>
      <c r="D65" s="102" t="str">
        <f>IF(N2O_consq!D65="", "", N2O_consq!D65)</f>
        <v>Europe without Switzerland</v>
      </c>
      <c r="E65" s="102" t="str">
        <f>IF(N2O_consq!E65="", "", N2O_consq!E65)</f>
        <v>kilowatt hour</v>
      </c>
      <c r="F65" s="102" t="str">
        <f>IF(N2O_consq!F65="", "", N2O_consq!F65)</f>
        <v/>
      </c>
      <c r="G65" s="102" t="str">
        <f>IF(N2O_consq!G65="", "", N2O_consq!G65)</f>
        <v>technosphere</v>
      </c>
      <c r="H65" s="102" t="str">
        <f>IF(N2O_consq!H65=N2O_consq!$B$1,N2O_cut_off!$B$1,"ev391cutoff")</f>
        <v>ev391cutoff</v>
      </c>
      <c r="I65" s="102" t="str">
        <f>IF(N2O_consq!I65="", "", N2O_consq!I65)</f>
        <v/>
      </c>
    </row>
    <row r="66" spans="1:9" ht="15.75">
      <c r="A66" s="102" t="str">
        <f>IF(N2O_consq!A66="", "", N2O_consq!A66)</f>
        <v>market group for electricity, medium voltage</v>
      </c>
      <c r="B66" s="112">
        <f>IF(N2O_consq!B66="", "", N2O_consq!B66)</f>
        <v>32.359078799999999</v>
      </c>
      <c r="C66" s="102" t="str">
        <f>IF(N2O_consq!C66="", "", N2O_consq!C66)</f>
        <v>electricity, medium voltage</v>
      </c>
      <c r="D66" s="102" t="str">
        <f>IF(N2O_consq!D66="", "", N2O_consq!D66)</f>
        <v>Europe without Switzerland</v>
      </c>
      <c r="E66" s="102" t="str">
        <f>IF(N2O_consq!E66="", "", N2O_consq!E66)</f>
        <v>kilowatt hour</v>
      </c>
      <c r="F66" s="102" t="str">
        <f>IF(N2O_consq!F66="", "", N2O_consq!F66)</f>
        <v/>
      </c>
      <c r="G66" s="102" t="str">
        <f>IF(N2O_consq!G66="", "", N2O_consq!G66)</f>
        <v>technosphere</v>
      </c>
      <c r="H66" s="102" t="str">
        <f>IF(N2O_consq!H66=N2O_consq!$B$1,N2O_cut_off!$B$1,"ev391cutoff")</f>
        <v>ev391cutoff</v>
      </c>
      <c r="I66" s="102" t="str">
        <f>IF(N2O_consq!I66="", "", N2O_consq!I66)</f>
        <v/>
      </c>
    </row>
    <row r="67" spans="1:9" ht="15.75">
      <c r="A67" s="102" t="str">
        <f>IF(N2O_consq!A67="", "", N2O_consq!A67)</f>
        <v>steel production, chromium steel 18/8, hot rolled</v>
      </c>
      <c r="B67" s="112">
        <f>IF(N2O_consq!B67="", "", N2O_consq!B67)</f>
        <v>67.349990000000005</v>
      </c>
      <c r="C67" s="102" t="str">
        <f>IF(N2O_consq!C67="", "", N2O_consq!C67)</f>
        <v>steel, chromium steel 18/8, hot rolled</v>
      </c>
      <c r="D67" s="102" t="str">
        <f>IF(N2O_consq!D67="", "", N2O_consq!D67)</f>
        <v>RER</v>
      </c>
      <c r="E67" s="102" t="str">
        <f>IF(N2O_consq!E67="", "", N2O_consq!E67)</f>
        <v>kilogram</v>
      </c>
      <c r="F67" s="102" t="str">
        <f>IF(N2O_consq!F67="", "", N2O_consq!F67)</f>
        <v/>
      </c>
      <c r="G67" s="102" t="str">
        <f>IF(N2O_consq!G67="", "", N2O_consq!G67)</f>
        <v>technosphere</v>
      </c>
      <c r="H67" s="102" t="str">
        <f>IF(N2O_consq!H67=N2O_consq!$B$1,N2O_cut_off!$B$1,"ev391cutoff")</f>
        <v>ev391cutoff</v>
      </c>
      <c r="I67" s="102" t="str">
        <f>IF(N2O_consq!I67="", "", N2O_consq!I67)</f>
        <v/>
      </c>
    </row>
    <row r="68" spans="1:9" ht="15.75">
      <c r="A68" s="102" t="str">
        <f>IF(N2O_consq!A68="", "", N2O_consq!A68)</f>
        <v>welding, arc, steel</v>
      </c>
      <c r="B68" s="112">
        <f>IF(N2O_consq!B68="", "", N2O_consq!B68)</f>
        <v>1256.53</v>
      </c>
      <c r="C68" s="102" t="str">
        <f>IF(N2O_consq!C68="", "", N2O_consq!C68)</f>
        <v>welding, arc, steel</v>
      </c>
      <c r="D68" s="102" t="str">
        <f>IF(N2O_consq!D68="", "", N2O_consq!D68)</f>
        <v>RER</v>
      </c>
      <c r="E68" s="102" t="str">
        <f>IF(N2O_consq!E68="", "", N2O_consq!E68)</f>
        <v>meter</v>
      </c>
      <c r="F68" s="102" t="str">
        <f>IF(N2O_consq!F68="", "", N2O_consq!F68)</f>
        <v/>
      </c>
      <c r="G68" s="102" t="str">
        <f>IF(N2O_consq!G68="", "", N2O_consq!G68)</f>
        <v>technosphere</v>
      </c>
      <c r="H68" s="102" t="str">
        <f>IF(N2O_consq!H68=N2O_consq!$B$1,N2O_cut_off!$B$1,"ev391cutoff")</f>
        <v>ev391cutoff</v>
      </c>
      <c r="I68" s="102" t="str">
        <f>IF(N2O_consq!I68="", "", N2O_consq!I68)</f>
        <v/>
      </c>
    </row>
    <row r="69" spans="1:9" ht="15.75">
      <c r="A69" s="102" t="str">
        <f>IF(N2O_consq!A69="", "", N2O_consq!A69)</f>
        <v>Water</v>
      </c>
      <c r="B69" s="102">
        <f>IF(N2O_consq!B69="", "", N2O_consq!B69)</f>
        <v>2.3972E-2</v>
      </c>
      <c r="C69" s="102" t="str">
        <f>IF(N2O_consq!C69="", "", N2O_consq!C69)</f>
        <v/>
      </c>
      <c r="D69" s="102" t="str">
        <f>IF(N2O_consq!D69="", "", N2O_consq!D69)</f>
        <v/>
      </c>
      <c r="E69" s="102" t="str">
        <f>IF(N2O_consq!E69="", "", N2O_consq!E69)</f>
        <v>cubic meter</v>
      </c>
      <c r="F69" s="102" t="str">
        <f>IF(N2O_consq!F69="", "", N2O_consq!F69)</f>
        <v>water</v>
      </c>
      <c r="G69" s="102" t="str">
        <f>IF(N2O_consq!G69="", "", N2O_consq!G69)</f>
        <v>biosphere</v>
      </c>
      <c r="H69" s="102" t="str">
        <f>IF(N2O_consq!H69="", "", N2O_consq!H69)</f>
        <v>biosphere3</v>
      </c>
      <c r="I69" s="102" t="str">
        <f>IF(N2O_consq!I69="", "", N2O_consq!I69)</f>
        <v/>
      </c>
    </row>
    <row r="70" spans="1:9" ht="15.75">
      <c r="A70" s="44" t="str">
        <f>IF(N2O_consq!A70="", "", N2O_consq!A70)</f>
        <v/>
      </c>
      <c r="B70" s="54" t="str">
        <f>IF(N2O_consq!B70="", "", N2O_consq!B70)</f>
        <v/>
      </c>
      <c r="C70" s="44" t="str">
        <f>IF(N2O_consq!C70="", "", N2O_consq!C70)</f>
        <v/>
      </c>
      <c r="D70" s="44" t="str">
        <f>IF(N2O_consq!D70="", "", N2O_consq!D70)</f>
        <v/>
      </c>
      <c r="E70" s="44" t="str">
        <f>IF(N2O_consq!E70="", "", N2O_consq!E70)</f>
        <v/>
      </c>
      <c r="F70" s="44" t="str">
        <f>IF(N2O_consq!F70="", "", N2O_consq!F70)</f>
        <v/>
      </c>
      <c r="G70" s="44" t="str">
        <f>IF(N2O_consq!G70="", "", N2O_consq!G70)</f>
        <v/>
      </c>
      <c r="H70" s="44"/>
      <c r="I70" s="44" t="str">
        <f>IF(N2O_consq!I70="", "", N2O_consq!I70)</f>
        <v/>
      </c>
    </row>
    <row r="71" spans="1:9" ht="15.75">
      <c r="A71" s="113" t="str">
        <f>IF(N2O_consq!A71="", "", N2O_consq!A71)</f>
        <v>Activity</v>
      </c>
      <c r="B71" s="114" t="str">
        <f>IF(N2O_consq!B71="", "", N2O_consq!B71)</f>
        <v>Compresser opration</v>
      </c>
      <c r="C71" s="115" t="str">
        <f>IF(N2O_consq!C71="", "", N2O_consq!C71)</f>
        <v/>
      </c>
      <c r="D71" s="116" t="str">
        <f>IF(N2O_consq!D71="", "", N2O_consq!D71)</f>
        <v/>
      </c>
      <c r="E71" s="115" t="str">
        <f>IF(N2O_consq!E71="", "", N2O_consq!E71)</f>
        <v/>
      </c>
      <c r="F71" s="117" t="str">
        <f>IF(N2O_consq!F71="", "", N2O_consq!F71)</f>
        <v/>
      </c>
      <c r="G71" s="115" t="str">
        <f>IF(N2O_consq!G71="", "", N2O_consq!G71)</f>
        <v/>
      </c>
      <c r="H71" s="115"/>
      <c r="I71" s="115" t="str">
        <f>IF(N2O_consq!I71="", "", N2O_consq!I71)</f>
        <v/>
      </c>
    </row>
    <row r="72" spans="1:9" ht="15.75">
      <c r="A72" s="118" t="str">
        <f>IF(N2O_consq!A72="", "", N2O_consq!A72)</f>
        <v>production amount</v>
      </c>
      <c r="B72" s="119">
        <f>IF(N2O_consq!B72="", "", N2O_consq!B72)</f>
        <v>1</v>
      </c>
      <c r="C72" s="115" t="str">
        <f>IF(N2O_consq!C72="", "", N2O_consq!C72)</f>
        <v/>
      </c>
      <c r="D72" s="115" t="str">
        <f>IF(N2O_consq!D72="", "", N2O_consq!D72)</f>
        <v/>
      </c>
      <c r="E72" s="115" t="str">
        <f>IF(N2O_consq!E72="", "", N2O_consq!E72)</f>
        <v/>
      </c>
      <c r="F72" s="117" t="str">
        <f>IF(N2O_consq!F72="", "", N2O_consq!F72)</f>
        <v/>
      </c>
      <c r="G72" s="115" t="str">
        <f>IF(N2O_consq!G72="", "", N2O_consq!G72)</f>
        <v/>
      </c>
      <c r="H72" s="115"/>
      <c r="I72" s="115" t="str">
        <f>IF(N2O_consq!I72="", "", N2O_consq!I72)</f>
        <v/>
      </c>
    </row>
    <row r="73" spans="1:9" ht="15.75">
      <c r="A73" s="118" t="str">
        <f>IF(N2O_consq!A73="", "", N2O_consq!A73)</f>
        <v>reference product</v>
      </c>
      <c r="B73" s="117" t="str">
        <f>IF(N2O_consq!B73="", "", N2O_consq!B73)</f>
        <v>Compresser opration</v>
      </c>
      <c r="C73" s="115" t="str">
        <f>IF(N2O_consq!C73="", "", N2O_consq!C73)</f>
        <v/>
      </c>
      <c r="D73" s="115" t="str">
        <f>IF(N2O_consq!D73="", "", N2O_consq!D73)</f>
        <v/>
      </c>
      <c r="E73" s="115" t="str">
        <f>IF(N2O_consq!E73="", "", N2O_consq!E73)</f>
        <v/>
      </c>
      <c r="F73" s="117" t="str">
        <f>IF(N2O_consq!F73="", "", N2O_consq!F73)</f>
        <v/>
      </c>
      <c r="G73" s="115" t="str">
        <f>IF(N2O_consq!G73="", "", N2O_consq!G73)</f>
        <v/>
      </c>
      <c r="H73" s="115"/>
      <c r="I73" s="115" t="str">
        <f>IF(N2O_consq!I73="", "", N2O_consq!I73)</f>
        <v/>
      </c>
    </row>
    <row r="74" spans="1:9" ht="15.75">
      <c r="A74" s="118" t="str">
        <f>IF(N2O_consq!A74="", "", N2O_consq!A74)</f>
        <v>location</v>
      </c>
      <c r="B74" s="119" t="str">
        <f>IF(N2O_consq!B74="", "", N2O_consq!B74)</f>
        <v>RER</v>
      </c>
      <c r="C74" s="115" t="str">
        <f>IF(N2O_consq!C74="", "", N2O_consq!C74)</f>
        <v/>
      </c>
      <c r="D74" s="115" t="str">
        <f>IF(N2O_consq!D74="", "", N2O_consq!D74)</f>
        <v/>
      </c>
      <c r="E74" s="115" t="str">
        <f>IF(N2O_consq!E74="", "", N2O_consq!E74)</f>
        <v/>
      </c>
      <c r="F74" s="117" t="str">
        <f>IF(N2O_consq!F74="", "", N2O_consq!F74)</f>
        <v/>
      </c>
      <c r="G74" s="115" t="str">
        <f>IF(N2O_consq!G74="", "", N2O_consq!G74)</f>
        <v/>
      </c>
      <c r="H74" s="115"/>
      <c r="I74" s="115" t="str">
        <f>IF(N2O_consq!I74="", "", N2O_consq!I74)</f>
        <v/>
      </c>
    </row>
    <row r="75" spans="1:9" ht="15.75">
      <c r="A75" s="118" t="str">
        <f>IF(N2O_consq!A75="", "", N2O_consq!A75)</f>
        <v>unit</v>
      </c>
      <c r="B75" s="120" t="str">
        <f>IF(N2O_consq!B75="", "", N2O_consq!B75)</f>
        <v>unit</v>
      </c>
      <c r="C75" s="115" t="str">
        <f>IF(N2O_consq!C75="", "", N2O_consq!C75)</f>
        <v/>
      </c>
      <c r="D75" s="115" t="str">
        <f>IF(N2O_consq!D75="", "", N2O_consq!D75)</f>
        <v/>
      </c>
      <c r="E75" s="115" t="str">
        <f>IF(N2O_consq!E75="", "", N2O_consq!E75)</f>
        <v/>
      </c>
      <c r="F75" s="117" t="str">
        <f>IF(N2O_consq!F75="", "", N2O_consq!F75)</f>
        <v/>
      </c>
      <c r="G75" s="115" t="str">
        <f>IF(N2O_consq!G75="", "", N2O_consq!G75)</f>
        <v/>
      </c>
      <c r="H75" s="115"/>
      <c r="I75" s="115" t="str">
        <f>IF(N2O_consq!I75="", "", N2O_consq!I75)</f>
        <v/>
      </c>
    </row>
    <row r="76" spans="1:9" ht="15.75">
      <c r="A76" s="121" t="str">
        <f>IF(N2O_consq!A76="", "", N2O_consq!A76)</f>
        <v>Exchanges</v>
      </c>
      <c r="B76" s="122" t="str">
        <f>IF(N2O_consq!B76="", "", N2O_consq!B76)</f>
        <v/>
      </c>
      <c r="C76" s="121" t="str">
        <f>IF(N2O_consq!C76="", "", N2O_consq!C76)</f>
        <v/>
      </c>
      <c r="D76" s="121" t="str">
        <f>IF(N2O_consq!D76="", "", N2O_consq!D76)</f>
        <v/>
      </c>
      <c r="E76" s="121" t="str">
        <f>IF(N2O_consq!E76="", "", N2O_consq!E76)</f>
        <v/>
      </c>
      <c r="F76" s="117" t="str">
        <f>IF(N2O_consq!F76="", "", N2O_consq!F76)</f>
        <v/>
      </c>
      <c r="G76" s="121" t="str">
        <f>IF(N2O_consq!G76="", "", N2O_consq!G76)</f>
        <v/>
      </c>
      <c r="H76" s="121"/>
      <c r="I76" s="121" t="str">
        <f>IF(N2O_consq!I76="", "", N2O_consq!I76)</f>
        <v/>
      </c>
    </row>
    <row r="77" spans="1:9" ht="15.75">
      <c r="A77" s="121" t="str">
        <f>IF(N2O_consq!A77="", "", N2O_consq!A77)</f>
        <v>name</v>
      </c>
      <c r="B77" s="122" t="str">
        <f>IF(N2O_consq!B77="", "", N2O_consq!B77)</f>
        <v>amount</v>
      </c>
      <c r="C77" s="121" t="str">
        <f>IF(N2O_consq!C77="", "", N2O_consq!C77)</f>
        <v>reference product</v>
      </c>
      <c r="D77" s="121" t="str">
        <f>IF(N2O_consq!D77="", "", N2O_consq!D77)</f>
        <v>location</v>
      </c>
      <c r="E77" s="121" t="str">
        <f>IF(N2O_consq!E77="", "", N2O_consq!E77)</f>
        <v>unit</v>
      </c>
      <c r="F77" s="123" t="str">
        <f>IF(N2O_consq!F77="", "", N2O_consq!F77)</f>
        <v>categories</v>
      </c>
      <c r="G77" s="121" t="str">
        <f>IF(N2O_consq!G77="", "", N2O_consq!G77)</f>
        <v>type</v>
      </c>
      <c r="H77" s="121" t="str">
        <f>IF(N2O_consq!H77="", "", N2O_consq!H77)</f>
        <v>database</v>
      </c>
      <c r="I77" s="121" t="str">
        <f>IF(N2O_consq!I77="", "", N2O_consq!I77)</f>
        <v>comment</v>
      </c>
    </row>
    <row r="78" spans="1:9" ht="15.75">
      <c r="A78" s="124" t="str">
        <f>IF(N2O_consq!A78="", "", N2O_consq!A78)</f>
        <v>Compresser opration</v>
      </c>
      <c r="B78" s="125">
        <f>IF(N2O_consq!B78="", "", N2O_consq!B78)</f>
        <v>1</v>
      </c>
      <c r="C78" s="124" t="str">
        <f>IF(N2O_consq!C78="", "", N2O_consq!C78)</f>
        <v>Compresser opration</v>
      </c>
      <c r="D78" s="124" t="str">
        <f>IF(N2O_consq!D78="", "", N2O_consq!D78)</f>
        <v>RER</v>
      </c>
      <c r="E78" s="124" t="str">
        <f>IF(N2O_consq!E78="", "", N2O_consq!E78)</f>
        <v>unit</v>
      </c>
      <c r="F78" s="117" t="str">
        <f>IF(N2O_consq!F78="", "", N2O_consq!F78)</f>
        <v/>
      </c>
      <c r="G78" s="117" t="str">
        <f>IF(N2O_consq!G78="", "", N2O_consq!G78)</f>
        <v>production</v>
      </c>
      <c r="H78" s="126" t="str">
        <f>IF(N2O_consq!H78=N2O_consq!$B$1,N2O_cut_off!$B$1,"ev391cutoff")</f>
        <v>N2O_cut_off</v>
      </c>
      <c r="I78" s="126" t="str">
        <f>IF(N2O_consq!I78="", "", N2O_consq!I78)</f>
        <v>1 unit for a 50 L cylinder and 0.03087 for a 4 L cylinder</v>
      </c>
    </row>
    <row r="79" spans="1:9" ht="15.75">
      <c r="A79" s="117" t="str">
        <f>IF(N2O_consq!A79="", "", N2O_consq!A79)</f>
        <v>market for lubricating oil</v>
      </c>
      <c r="B79" s="117">
        <f>IF(N2O_consq!B79="", "", N2O_consq!B79)</f>
        <v>1.6618999999999998E-2</v>
      </c>
      <c r="C79" s="117" t="str">
        <f>IF(N2O_consq!C79="", "", N2O_consq!C79)</f>
        <v>lubricating oil</v>
      </c>
      <c r="D79" s="117" t="str">
        <f>IF(N2O_consq!D79="", "", N2O_consq!D79)</f>
        <v>RER</v>
      </c>
      <c r="E79" s="117" t="str">
        <f>IF(N2O_consq!E79="", "", N2O_consq!E79)</f>
        <v>kilogram</v>
      </c>
      <c r="F79" s="117" t="str">
        <f>IF(N2O_consq!F79="", "", N2O_consq!F79)</f>
        <v/>
      </c>
      <c r="G79" s="117" t="str">
        <f>IF(N2O_consq!G79="", "", N2O_consq!G79)</f>
        <v>technosphere</v>
      </c>
      <c r="H79" s="117" t="str">
        <f>IF(N2O_consq!H79=N2O_consq!$B$1,N2O_cut_off!$B$1,"ev391cutoff")</f>
        <v>ev391cutoff</v>
      </c>
      <c r="I79" s="117" t="str">
        <f>IF(N2O_consq!I79="", "", N2O_consq!I79)</f>
        <v/>
      </c>
    </row>
    <row r="80" spans="1:9" ht="15.75">
      <c r="A80" s="117" t="str">
        <f>IF(N2O_consq!A80="", "", N2O_consq!A80)</f>
        <v>market for waste mineral oil</v>
      </c>
      <c r="B80" s="117">
        <f>IF(N2O_consq!B80="", "", N2O_consq!B80)</f>
        <v>-1.6618999999999998E-2</v>
      </c>
      <c r="C80" s="117" t="str">
        <f>IF(N2O_consq!C80="", "", N2O_consq!C80)</f>
        <v>waste mineral oil</v>
      </c>
      <c r="D80" s="117" t="str">
        <f>IF(N2O_consq!D80="", "", N2O_consq!D80)</f>
        <v>Europe without Switzerland</v>
      </c>
      <c r="E80" s="117" t="str">
        <f>IF(N2O_consq!E80="", "", N2O_consq!E80)</f>
        <v>kilogram</v>
      </c>
      <c r="F80" s="117" t="str">
        <f>IF(N2O_consq!F80="", "", N2O_consq!F80)</f>
        <v/>
      </c>
      <c r="G80" s="117" t="str">
        <f>IF(N2O_consq!G80="", "", N2O_consq!G80)</f>
        <v>technosphere</v>
      </c>
      <c r="H80" s="117" t="str">
        <f>IF(N2O_consq!H80=N2O_consq!$B$1,N2O_cut_off!$B$1,"ev391cutoff")</f>
        <v>ev391cutoff</v>
      </c>
      <c r="I80" s="117" t="str">
        <f>IF(N2O_consq!I80="", "", N2O_consq!I80)</f>
        <v/>
      </c>
    </row>
    <row r="81" spans="1:9" ht="15.75">
      <c r="A81" s="117" t="str">
        <f>IF(N2O_consq!A81="", "", N2O_consq!A81)</f>
        <v>market for water pump, 22kW</v>
      </c>
      <c r="B81" s="117">
        <f>IF(N2O_consq!B81="", "", N2O_consq!B81)</f>
        <v>2.5300000000000002E-4</v>
      </c>
      <c r="C81" s="117" t="str">
        <f>IF(N2O_consq!C81="", "", N2O_consq!C81)</f>
        <v>water pump, 22kW</v>
      </c>
      <c r="D81" s="117" t="str">
        <f>IF(N2O_consq!D81="", "", N2O_consq!D81)</f>
        <v>GLO</v>
      </c>
      <c r="E81" s="117" t="str">
        <f>IF(N2O_consq!E81="", "", N2O_consq!E81)</f>
        <v>unit</v>
      </c>
      <c r="F81" s="117" t="str">
        <f>IF(N2O_consq!F81="", "", N2O_consq!F81)</f>
        <v/>
      </c>
      <c r="G81" s="117" t="str">
        <f>IF(N2O_consq!G81="", "", N2O_consq!G81)</f>
        <v>technosphere</v>
      </c>
      <c r="H81" s="117" t="str">
        <f>IF(N2O_consq!H81=N2O_consq!$B$1,N2O_cut_off!$B$1,"ev391cutoff")</f>
        <v>ev391cutoff</v>
      </c>
      <c r="I81" s="117" t="str">
        <f>IF(N2O_consq!I81="", "", N2O_consq!I81)</f>
        <v/>
      </c>
    </row>
    <row r="82" spans="1:9" ht="15.75">
      <c r="A82" s="117" t="str">
        <f>IF(N2O_consq!A82="", "", N2O_consq!A82)</f>
        <v>market group for electricity, low voltage</v>
      </c>
      <c r="B82" s="117">
        <f>IF(N2O_consq!B82="", "", N2O_consq!B82)</f>
        <v>8.9839559999999992</v>
      </c>
      <c r="C82" s="117" t="str">
        <f>IF(N2O_consq!C82="", "", N2O_consq!C82)</f>
        <v>electricity, low voltage</v>
      </c>
      <c r="D82" s="117" t="str">
        <f>IF(N2O_consq!D82="", "", N2O_consq!D82)</f>
        <v>Europe without Switzerland</v>
      </c>
      <c r="E82" s="117" t="str">
        <f>IF(N2O_consq!E82="", "", N2O_consq!E82)</f>
        <v>kilowatt hour</v>
      </c>
      <c r="F82" s="117" t="str">
        <f>IF(N2O_consq!F82="", "", N2O_consq!F82)</f>
        <v/>
      </c>
      <c r="G82" s="117" t="str">
        <f>IF(N2O_consq!G82="", "", N2O_consq!G82)</f>
        <v>technosphere</v>
      </c>
      <c r="H82" s="117" t="str">
        <f>IF(N2O_consq!H82=N2O_consq!$B$1,N2O_cut_off!$B$1,"ev391cutoff")</f>
        <v>ev391cutoff</v>
      </c>
      <c r="I82" s="117" t="str">
        <f>IF(N2O_consq!I82="", "", N2O_consq!I82)</f>
        <v/>
      </c>
    </row>
    <row r="83" spans="1:9" ht="15.75">
      <c r="A83" s="44" t="str">
        <f>IF(N2O_consq!A83="", "", N2O_consq!A83)</f>
        <v/>
      </c>
      <c r="B83" s="54" t="str">
        <f>IF(N2O_consq!B83="", "", N2O_consq!B83)</f>
        <v/>
      </c>
      <c r="C83" s="44" t="str">
        <f>IF(N2O_consq!C83="", "", N2O_consq!C83)</f>
        <v/>
      </c>
      <c r="D83" s="44" t="str">
        <f>IF(N2O_consq!D83="", "", N2O_consq!D83)</f>
        <v/>
      </c>
      <c r="E83" s="44" t="str">
        <f>IF(N2O_consq!E83="", "", N2O_consq!E83)</f>
        <v/>
      </c>
      <c r="F83" s="44" t="str">
        <f>IF(N2O_consq!F83="", "", N2O_consq!F83)</f>
        <v/>
      </c>
      <c r="G83" s="44" t="str">
        <f>IF(N2O_consq!G83="", "", N2O_consq!G83)</f>
        <v/>
      </c>
      <c r="H83" s="44"/>
      <c r="I83" s="44" t="str">
        <f>IF(N2O_consq!I83="", "", N2O_consq!I83)</f>
        <v/>
      </c>
    </row>
    <row r="84" spans="1:9" ht="15.75">
      <c r="A84" s="127" t="str">
        <f>IF(N2O_consq!A84="", "", N2O_consq!A84)</f>
        <v>Activity</v>
      </c>
      <c r="B84" s="128" t="str">
        <f>IF(N2O_consq!B84="", "", N2O_consq!B84)</f>
        <v>gas cylinder cleaning</v>
      </c>
      <c r="C84" s="129" t="str">
        <f>IF(N2O_consq!C84="", "", N2O_consq!C84)</f>
        <v/>
      </c>
      <c r="D84" s="130" t="str">
        <f>IF(N2O_consq!D84="", "", N2O_consq!D84)</f>
        <v/>
      </c>
      <c r="E84" s="129" t="str">
        <f>IF(N2O_consq!E84="", "", N2O_consq!E84)</f>
        <v/>
      </c>
      <c r="F84" s="131" t="str">
        <f>IF(N2O_consq!F84="", "", N2O_consq!F84)</f>
        <v/>
      </c>
      <c r="G84" s="129" t="str">
        <f>IF(N2O_consq!G84="", "", N2O_consq!G84)</f>
        <v/>
      </c>
      <c r="H84" s="129"/>
      <c r="I84" s="129" t="str">
        <f>IF(N2O_consq!I84="", "", N2O_consq!I84)</f>
        <v/>
      </c>
    </row>
    <row r="85" spans="1:9" ht="15.75">
      <c r="A85" s="132" t="str">
        <f>IF(N2O_consq!A85="", "", N2O_consq!A85)</f>
        <v>production amount</v>
      </c>
      <c r="B85" s="133">
        <f>IF(N2O_consq!B85="", "", N2O_consq!B85)</f>
        <v>1</v>
      </c>
      <c r="C85" s="129" t="str">
        <f>IF(N2O_consq!C85="", "", N2O_consq!C85)</f>
        <v/>
      </c>
      <c r="D85" s="129" t="str">
        <f>IF(N2O_consq!D85="", "", N2O_consq!D85)</f>
        <v/>
      </c>
      <c r="E85" s="129" t="str">
        <f>IF(N2O_consq!E85="", "", N2O_consq!E85)</f>
        <v/>
      </c>
      <c r="F85" s="131" t="str">
        <f>IF(N2O_consq!F85="", "", N2O_consq!F85)</f>
        <v/>
      </c>
      <c r="G85" s="129" t="str">
        <f>IF(N2O_consq!G85="", "", N2O_consq!G85)</f>
        <v/>
      </c>
      <c r="H85" s="129"/>
      <c r="I85" s="129" t="str">
        <f>IF(N2O_consq!I85="", "", N2O_consq!I85)</f>
        <v/>
      </c>
    </row>
    <row r="86" spans="1:9" ht="15.75">
      <c r="A86" s="132" t="str">
        <f>IF(N2O_consq!A86="", "", N2O_consq!A86)</f>
        <v>reference product</v>
      </c>
      <c r="B86" s="131" t="str">
        <f>IF(N2O_consq!B86="", "", N2O_consq!B86)</f>
        <v>gas cylinder cleaning</v>
      </c>
      <c r="C86" s="129" t="str">
        <f>IF(N2O_consq!C86="", "", N2O_consq!C86)</f>
        <v/>
      </c>
      <c r="D86" s="129" t="str">
        <f>IF(N2O_consq!D86="", "", N2O_consq!D86)</f>
        <v/>
      </c>
      <c r="E86" s="129" t="str">
        <f>IF(N2O_consq!E86="", "", N2O_consq!E86)</f>
        <v/>
      </c>
      <c r="F86" s="131" t="str">
        <f>IF(N2O_consq!F86="", "", N2O_consq!F86)</f>
        <v/>
      </c>
      <c r="G86" s="129" t="str">
        <f>IF(N2O_consq!G86="", "", N2O_consq!G86)</f>
        <v/>
      </c>
      <c r="H86" s="129"/>
      <c r="I86" s="129" t="str">
        <f>IF(N2O_consq!I86="", "", N2O_consq!I86)</f>
        <v/>
      </c>
    </row>
    <row r="87" spans="1:9" ht="15.75">
      <c r="A87" s="132" t="str">
        <f>IF(N2O_consq!A87="", "", N2O_consq!A87)</f>
        <v>location</v>
      </c>
      <c r="B87" s="133" t="str">
        <f>IF(N2O_consq!B87="", "", N2O_consq!B87)</f>
        <v>RER</v>
      </c>
      <c r="C87" s="129" t="str">
        <f>IF(N2O_consq!C87="", "", N2O_consq!C87)</f>
        <v/>
      </c>
      <c r="D87" s="129" t="str">
        <f>IF(N2O_consq!D87="", "", N2O_consq!D87)</f>
        <v/>
      </c>
      <c r="E87" s="129" t="str">
        <f>IF(N2O_consq!E87="", "", N2O_consq!E87)</f>
        <v/>
      </c>
      <c r="F87" s="131" t="str">
        <f>IF(N2O_consq!F87="", "", N2O_consq!F87)</f>
        <v/>
      </c>
      <c r="G87" s="129" t="str">
        <f>IF(N2O_consq!G87="", "", N2O_consq!G87)</f>
        <v/>
      </c>
      <c r="H87" s="129"/>
      <c r="I87" s="129" t="str">
        <f>IF(N2O_consq!I87="", "", N2O_consq!I87)</f>
        <v/>
      </c>
    </row>
    <row r="88" spans="1:9" ht="15.75">
      <c r="A88" s="132" t="str">
        <f>IF(N2O_consq!A88="", "", N2O_consq!A88)</f>
        <v>unit</v>
      </c>
      <c r="B88" s="134" t="str">
        <f>IF(N2O_consq!B88="", "", N2O_consq!B88)</f>
        <v>unit</v>
      </c>
      <c r="C88" s="129" t="str">
        <f>IF(N2O_consq!C88="", "", N2O_consq!C88)</f>
        <v/>
      </c>
      <c r="D88" s="129" t="str">
        <f>IF(N2O_consq!D88="", "", N2O_consq!D88)</f>
        <v/>
      </c>
      <c r="E88" s="129" t="str">
        <f>IF(N2O_consq!E88="", "", N2O_consq!E88)</f>
        <v/>
      </c>
      <c r="F88" s="131" t="str">
        <f>IF(N2O_consq!F88="", "", N2O_consq!F88)</f>
        <v/>
      </c>
      <c r="G88" s="129" t="str">
        <f>IF(N2O_consq!G88="", "", N2O_consq!G88)</f>
        <v/>
      </c>
      <c r="H88" s="129"/>
      <c r="I88" s="129" t="str">
        <f>IF(N2O_consq!I88="", "", N2O_consq!I88)</f>
        <v/>
      </c>
    </row>
    <row r="89" spans="1:9" ht="15.75">
      <c r="A89" s="135" t="str">
        <f>IF(N2O_consq!A89="", "", N2O_consq!A89)</f>
        <v>Exchanges</v>
      </c>
      <c r="B89" s="136" t="str">
        <f>IF(N2O_consq!B89="", "", N2O_consq!B89)</f>
        <v/>
      </c>
      <c r="C89" s="135" t="str">
        <f>IF(N2O_consq!C89="", "", N2O_consq!C89)</f>
        <v/>
      </c>
      <c r="D89" s="135" t="str">
        <f>IF(N2O_consq!D89="", "", N2O_consq!D89)</f>
        <v/>
      </c>
      <c r="E89" s="135" t="str">
        <f>IF(N2O_consq!E89="", "", N2O_consq!E89)</f>
        <v/>
      </c>
      <c r="F89" s="131" t="str">
        <f>IF(N2O_consq!F89="", "", N2O_consq!F89)</f>
        <v/>
      </c>
      <c r="G89" s="135" t="str">
        <f>IF(N2O_consq!G89="", "", N2O_consq!G89)</f>
        <v/>
      </c>
      <c r="H89" s="135"/>
      <c r="I89" s="135" t="str">
        <f>IF(N2O_consq!I89="", "", N2O_consq!I89)</f>
        <v/>
      </c>
    </row>
    <row r="90" spans="1:9" ht="15.75">
      <c r="A90" s="135" t="str">
        <f>IF(N2O_consq!A90="", "", N2O_consq!A90)</f>
        <v>name</v>
      </c>
      <c r="B90" s="136" t="str">
        <f>IF(N2O_consq!B90="", "", N2O_consq!B90)</f>
        <v>amount</v>
      </c>
      <c r="C90" s="135" t="str">
        <f>IF(N2O_consq!C90="", "", N2O_consq!C90)</f>
        <v>reference product</v>
      </c>
      <c r="D90" s="135" t="str">
        <f>IF(N2O_consq!D90="", "", N2O_consq!D90)</f>
        <v>location</v>
      </c>
      <c r="E90" s="135" t="str">
        <f>IF(N2O_consq!E90="", "", N2O_consq!E90)</f>
        <v>unit</v>
      </c>
      <c r="F90" s="137" t="str">
        <f>IF(N2O_consq!F90="", "", N2O_consq!F90)</f>
        <v>categories</v>
      </c>
      <c r="G90" s="135" t="str">
        <f>IF(N2O_consq!G90="", "", N2O_consq!G90)</f>
        <v>type</v>
      </c>
      <c r="H90" s="135" t="str">
        <f>IF(N2O_consq!H90="", "", N2O_consq!H90)</f>
        <v>database</v>
      </c>
      <c r="I90" s="135" t="str">
        <f>IF(N2O_consq!I90="", "", N2O_consq!I90)</f>
        <v>comment</v>
      </c>
    </row>
    <row r="91" spans="1:9" ht="15.75">
      <c r="A91" s="138" t="str">
        <f>IF(N2O_consq!A91="", "", N2O_consq!A91)</f>
        <v>gas cylinder cleaning</v>
      </c>
      <c r="B91" s="139">
        <f>IF(N2O_consq!B91="", "", N2O_consq!B91)</f>
        <v>1</v>
      </c>
      <c r="C91" s="138" t="str">
        <f>IF(N2O_consq!C91="", "", N2O_consq!C91)</f>
        <v>gas cylinder cleaning</v>
      </c>
      <c r="D91" s="138" t="str">
        <f>IF(N2O_consq!D91="", "", N2O_consq!D91)</f>
        <v>RER</v>
      </c>
      <c r="E91" s="138" t="str">
        <f>IF(N2O_consq!E91="", "", N2O_consq!E91)</f>
        <v>unit</v>
      </c>
      <c r="F91" s="131" t="str">
        <f>IF(N2O_consq!F91="", "", N2O_consq!F91)</f>
        <v/>
      </c>
      <c r="G91" s="131" t="str">
        <f>IF(N2O_consq!G91="", "", N2O_consq!G91)</f>
        <v>production</v>
      </c>
      <c r="H91" s="140" t="str">
        <f>IF(N2O_consq!H91=N2O_consq!$B$1,N2O_cut_off!$B$1,"ev391cutoff")</f>
        <v>N2O_cut_off</v>
      </c>
      <c r="I91" s="140" t="str">
        <f>IF(N2O_consq!I91="", "", N2O_consq!I91)</f>
        <v>1 unit for a 50 L cylinder and 0.03087 for a 4 L cylinder</v>
      </c>
    </row>
    <row r="92" spans="1:9" ht="15.75">
      <c r="A92" s="131" t="str">
        <f>IF(N2O_consq!A92="", "", N2O_consq!A92)</f>
        <v>market for heat, district or industrial, natural gas</v>
      </c>
      <c r="B92" s="139">
        <f>IF(N2O_consq!B92="", "", N2O_consq!B92)</f>
        <v>16.294630000000002</v>
      </c>
      <c r="C92" s="131" t="str">
        <f>IF(N2O_consq!C92="", "", N2O_consq!C92)</f>
        <v>heat, district or industrial, natural gas</v>
      </c>
      <c r="D92" s="131" t="str">
        <f>IF(N2O_consq!D92="", "", N2O_consq!D92)</f>
        <v>Europe without Switzerland</v>
      </c>
      <c r="E92" s="131" t="str">
        <f>IF(N2O_consq!E92="", "", N2O_consq!E92)</f>
        <v>megajoule</v>
      </c>
      <c r="F92" s="131" t="str">
        <f>IF(N2O_consq!F92="", "", N2O_consq!F92)</f>
        <v/>
      </c>
      <c r="G92" s="131" t="str">
        <f>IF(N2O_consq!G92="", "", N2O_consq!G92)</f>
        <v>technosphere</v>
      </c>
      <c r="H92" s="131" t="str">
        <f>IF(N2O_consq!H92=N2O_consq!$B$1,N2O_cut_off!$B$1,"ev391cutoff")</f>
        <v>ev391cutoff</v>
      </c>
      <c r="I92" s="131" t="str">
        <f>IF(N2O_consq!I92="", "", N2O_consq!I92)</f>
        <v/>
      </c>
    </row>
    <row r="93" spans="1:9" ht="15.75">
      <c r="A93" s="131" t="str">
        <f>IF(N2O_consq!A93="", "", N2O_consq!A93)</f>
        <v>market for soap</v>
      </c>
      <c r="B93" s="139">
        <f>IF(N2O_consq!B93="", "", N2O_consq!B93)</f>
        <v>0.62522200000000006</v>
      </c>
      <c r="C93" s="131" t="str">
        <f>IF(N2O_consq!C93="", "", N2O_consq!C93)</f>
        <v>soap</v>
      </c>
      <c r="D93" s="131" t="str">
        <f>IF(N2O_consq!D93="", "", N2O_consq!D93)</f>
        <v>GLO</v>
      </c>
      <c r="E93" s="131" t="str">
        <f>IF(N2O_consq!E93="", "", N2O_consq!E93)</f>
        <v>kilogram</v>
      </c>
      <c r="F93" s="131" t="str">
        <f>IF(N2O_consq!F93="", "", N2O_consq!F93)</f>
        <v/>
      </c>
      <c r="G93" s="131" t="str">
        <f>IF(N2O_consq!G93="", "", N2O_consq!G93)</f>
        <v>technosphere</v>
      </c>
      <c r="H93" s="131" t="str">
        <f>IF(N2O_consq!H93=N2O_consq!$B$1,N2O_cut_off!$B$1,"ev391cutoff")</f>
        <v>ev391cutoff</v>
      </c>
      <c r="I93" s="131" t="str">
        <f>IF(N2O_consq!I93="", "", N2O_consq!I93)</f>
        <v/>
      </c>
    </row>
    <row r="94" spans="1:9" ht="15.75">
      <c r="A94" s="131" t="str">
        <f>IF(N2O_consq!A94="", "", N2O_consq!A94)</f>
        <v>market for wastewater, average</v>
      </c>
      <c r="B94" s="139">
        <f>IF(N2O_consq!B94="", "", N2O_consq!B94)</f>
        <v>0.1555</v>
      </c>
      <c r="C94" s="131" t="str">
        <f>IF(N2O_consq!C94="", "", N2O_consq!C94)</f>
        <v>wastewater, average</v>
      </c>
      <c r="D94" s="131" t="str">
        <f>IF(N2O_consq!D94="", "", N2O_consq!D94)</f>
        <v>Europe without Switzerland</v>
      </c>
      <c r="E94" s="131" t="str">
        <f>IF(N2O_consq!E94="", "", N2O_consq!E94)</f>
        <v>cubic meter</v>
      </c>
      <c r="F94" s="131" t="str">
        <f>IF(N2O_consq!F94="", "", N2O_consq!F94)</f>
        <v/>
      </c>
      <c r="G94" s="131" t="str">
        <f>IF(N2O_consq!G94="", "", N2O_consq!G94)</f>
        <v>technosphere</v>
      </c>
      <c r="H94" s="131" t="str">
        <f>IF(N2O_consq!H94=N2O_consq!$B$1,N2O_cut_off!$B$1,"ev391cutoff")</f>
        <v>ev391cutoff</v>
      </c>
      <c r="I94" s="131" t="str">
        <f>IF(N2O_consq!I94="", "", N2O_consq!I94)</f>
        <v/>
      </c>
    </row>
    <row r="95" spans="1:9" ht="15.75">
      <c r="A95" s="131" t="str">
        <f>IF(N2O_consq!A95="", "", N2O_consq!A95)</f>
        <v>market for water, completely softened</v>
      </c>
      <c r="B95" s="139">
        <f>IF(N2O_consq!B95="", "", N2O_consq!B95)</f>
        <v>155.49549999999999</v>
      </c>
      <c r="C95" s="131" t="str">
        <f>IF(N2O_consq!C95="", "", N2O_consq!C95)</f>
        <v>water, completely softened</v>
      </c>
      <c r="D95" s="131" t="str">
        <f>IF(N2O_consq!D95="", "", N2O_consq!D95)</f>
        <v>RER</v>
      </c>
      <c r="E95" s="131" t="str">
        <f>IF(N2O_consq!E95="", "", N2O_consq!E95)</f>
        <v>kilogram</v>
      </c>
      <c r="F95" s="131" t="str">
        <f>IF(N2O_consq!F95="", "", N2O_consq!F95)</f>
        <v/>
      </c>
      <c r="G95" s="131" t="str">
        <f>IF(N2O_consq!G95="", "", N2O_consq!G95)</f>
        <v>technosphere</v>
      </c>
      <c r="H95" s="131" t="str">
        <f>IF(N2O_consq!H95=N2O_consq!$B$1,N2O_cut_off!$B$1,"ev391cutoff")</f>
        <v>ev391cutoff</v>
      </c>
      <c r="I95" s="131" t="str">
        <f>IF(N2O_consq!I95="", "", N2O_consq!I95)</f>
        <v/>
      </c>
    </row>
    <row r="96" spans="1:9" ht="15.75">
      <c r="A96" s="131" t="str">
        <f>IF(N2O_consq!A96="", "", N2O_consq!A96)</f>
        <v>market group for electricity, low voltage</v>
      </c>
      <c r="B96" s="139">
        <f>IF(N2O_consq!B96="", "", N2O_consq!B96)</f>
        <v>38.549930000000003</v>
      </c>
      <c r="C96" s="131" t="str">
        <f>IF(N2O_consq!C96="", "", N2O_consq!C96)</f>
        <v>electricity, low voltage</v>
      </c>
      <c r="D96" s="131" t="str">
        <f>IF(N2O_consq!D96="", "", N2O_consq!D96)</f>
        <v>Europe without Switzerland</v>
      </c>
      <c r="E96" s="131" t="str">
        <f>IF(N2O_consq!E96="", "", N2O_consq!E96)</f>
        <v>kilowatt hour</v>
      </c>
      <c r="F96" s="131" t="str">
        <f>IF(N2O_consq!F96="", "", N2O_consq!F96)</f>
        <v/>
      </c>
      <c r="G96" s="131" t="str">
        <f>IF(N2O_consq!G96="", "", N2O_consq!G96)</f>
        <v>technosphere</v>
      </c>
      <c r="H96" s="131" t="str">
        <f>IF(N2O_consq!H96=N2O_consq!$B$1,N2O_cut_off!$B$1,"ev391cutoff")</f>
        <v>ev391cutoff</v>
      </c>
      <c r="I96" s="131" t="str">
        <f>IF(N2O_consq!I96="", "", N2O_consq!I96)</f>
        <v/>
      </c>
    </row>
    <row r="97" spans="1:9" ht="15.75">
      <c r="A97" s="44" t="str">
        <f>IF(N2O_consq!A97="", "", N2O_consq!A97)</f>
        <v/>
      </c>
      <c r="B97" s="54" t="str">
        <f>IF(N2O_consq!B97="", "", N2O_consq!B97)</f>
        <v/>
      </c>
      <c r="C97" s="44" t="str">
        <f>IF(N2O_consq!C97="", "", N2O_consq!C97)</f>
        <v/>
      </c>
      <c r="D97" s="44" t="str">
        <f>IF(N2O_consq!D97="", "", N2O_consq!D97)</f>
        <v/>
      </c>
      <c r="E97" s="44" t="str">
        <f>IF(N2O_consq!E97="", "", N2O_consq!E97)</f>
        <v/>
      </c>
      <c r="F97" s="44" t="str">
        <f>IF(N2O_consq!F97="", "", N2O_consq!F97)</f>
        <v/>
      </c>
      <c r="G97" s="44" t="str">
        <f>IF(N2O_consq!G97="", "", N2O_consq!G97)</f>
        <v/>
      </c>
      <c r="H97" s="44"/>
      <c r="I97" s="44" t="str">
        <f>IF(N2O_consq!I97="", "", N2O_consq!I97)</f>
        <v/>
      </c>
    </row>
    <row r="98" spans="1:9" ht="15.75">
      <c r="A98" s="141" t="str">
        <f>IF(N2O_consq!A98="", "", N2O_consq!A98)</f>
        <v>Activity</v>
      </c>
      <c r="B98" s="142" t="str">
        <f>IF(N2O_consq!B98="", "", N2O_consq!B98)</f>
        <v>cylinder maintenance</v>
      </c>
      <c r="C98" s="143" t="str">
        <f>IF(N2O_consq!C98="", "", N2O_consq!C98)</f>
        <v/>
      </c>
      <c r="D98" s="144" t="str">
        <f>IF(N2O_consq!D98="", "", N2O_consq!D98)</f>
        <v/>
      </c>
      <c r="E98" s="143" t="str">
        <f>IF(N2O_consq!E98="", "", N2O_consq!E98)</f>
        <v/>
      </c>
      <c r="F98" s="145" t="str">
        <f>IF(N2O_consq!F98="", "", N2O_consq!F98)</f>
        <v/>
      </c>
      <c r="G98" s="143" t="str">
        <f>IF(N2O_consq!G98="", "", N2O_consq!G98)</f>
        <v/>
      </c>
      <c r="H98" s="143"/>
      <c r="I98" s="143" t="str">
        <f>IF(N2O_consq!I98="", "", N2O_consq!I98)</f>
        <v/>
      </c>
    </row>
    <row r="99" spans="1:9" ht="15.75">
      <c r="A99" s="146" t="str">
        <f>IF(N2O_consq!A99="", "", N2O_consq!A99)</f>
        <v>production amount</v>
      </c>
      <c r="B99" s="147">
        <f>IF(N2O_consq!B99="", "", N2O_consq!B99)</f>
        <v>1</v>
      </c>
      <c r="C99" s="143" t="str">
        <f>IF(N2O_consq!C99="", "", N2O_consq!C99)</f>
        <v/>
      </c>
      <c r="D99" s="143" t="str">
        <f>IF(N2O_consq!D99="", "", N2O_consq!D99)</f>
        <v/>
      </c>
      <c r="E99" s="143" t="str">
        <f>IF(N2O_consq!E99="", "", N2O_consq!E99)</f>
        <v/>
      </c>
      <c r="F99" s="145" t="str">
        <f>IF(N2O_consq!F99="", "", N2O_consq!F99)</f>
        <v/>
      </c>
      <c r="G99" s="143" t="str">
        <f>IF(N2O_consq!G99="", "", N2O_consq!G99)</f>
        <v/>
      </c>
      <c r="H99" s="143"/>
      <c r="I99" s="143" t="str">
        <f>IF(N2O_consq!I99="", "", N2O_consq!I99)</f>
        <v/>
      </c>
    </row>
    <row r="100" spans="1:9" ht="15.75">
      <c r="A100" s="146" t="str">
        <f>IF(N2O_consq!A100="", "", N2O_consq!A100)</f>
        <v>reference product</v>
      </c>
      <c r="B100" s="145" t="str">
        <f>IF(N2O_consq!B100="", "", N2O_consq!B100)</f>
        <v>cylinder maintenance</v>
      </c>
      <c r="C100" s="143" t="str">
        <f>IF(N2O_consq!C100="", "", N2O_consq!C100)</f>
        <v/>
      </c>
      <c r="D100" s="143" t="str">
        <f>IF(N2O_consq!D100="", "", N2O_consq!D100)</f>
        <v/>
      </c>
      <c r="E100" s="143" t="str">
        <f>IF(N2O_consq!E100="", "", N2O_consq!E100)</f>
        <v/>
      </c>
      <c r="F100" s="145" t="str">
        <f>IF(N2O_consq!F100="", "", N2O_consq!F100)</f>
        <v/>
      </c>
      <c r="G100" s="143" t="str">
        <f>IF(N2O_consq!G100="", "", N2O_consq!G100)</f>
        <v/>
      </c>
      <c r="H100" s="143"/>
      <c r="I100" s="143" t="str">
        <f>IF(N2O_consq!I100="", "", N2O_consq!I100)</f>
        <v/>
      </c>
    </row>
    <row r="101" spans="1:9" ht="15.75">
      <c r="A101" s="146" t="str">
        <f>IF(N2O_consq!A101="", "", N2O_consq!A101)</f>
        <v>location</v>
      </c>
      <c r="B101" s="147" t="str">
        <f>IF(N2O_consq!B101="", "", N2O_consq!B101)</f>
        <v>RER</v>
      </c>
      <c r="C101" s="143" t="str">
        <f>IF(N2O_consq!C101="", "", N2O_consq!C101)</f>
        <v/>
      </c>
      <c r="D101" s="143" t="str">
        <f>IF(N2O_consq!D101="", "", N2O_consq!D101)</f>
        <v/>
      </c>
      <c r="E101" s="143" t="str">
        <f>IF(N2O_consq!E101="", "", N2O_consq!E101)</f>
        <v/>
      </c>
      <c r="F101" s="145" t="str">
        <f>IF(N2O_consq!F101="", "", N2O_consq!F101)</f>
        <v/>
      </c>
      <c r="G101" s="143" t="str">
        <f>IF(N2O_consq!G101="", "", N2O_consq!G101)</f>
        <v/>
      </c>
      <c r="H101" s="143"/>
      <c r="I101" s="143" t="str">
        <f>IF(N2O_consq!I101="", "", N2O_consq!I101)</f>
        <v/>
      </c>
    </row>
    <row r="102" spans="1:9" ht="15.75">
      <c r="A102" s="146" t="str">
        <f>IF(N2O_consq!A102="", "", N2O_consq!A102)</f>
        <v>unit</v>
      </c>
      <c r="B102" s="148" t="str">
        <f>IF(N2O_consq!B102="", "", N2O_consq!B102)</f>
        <v>unit</v>
      </c>
      <c r="C102" s="143" t="str">
        <f>IF(N2O_consq!C102="", "", N2O_consq!C102)</f>
        <v/>
      </c>
      <c r="D102" s="143" t="str">
        <f>IF(N2O_consq!D102="", "", N2O_consq!D102)</f>
        <v/>
      </c>
      <c r="E102" s="143" t="str">
        <f>IF(N2O_consq!E102="", "", N2O_consq!E102)</f>
        <v/>
      </c>
      <c r="F102" s="145" t="str">
        <f>IF(N2O_consq!F102="", "", N2O_consq!F102)</f>
        <v/>
      </c>
      <c r="G102" s="143" t="str">
        <f>IF(N2O_consq!G102="", "", N2O_consq!G102)</f>
        <v/>
      </c>
      <c r="H102" s="143"/>
      <c r="I102" s="143" t="str">
        <f>IF(N2O_consq!I102="", "", N2O_consq!I102)</f>
        <v/>
      </c>
    </row>
    <row r="103" spans="1:9" ht="15.75">
      <c r="A103" s="149" t="str">
        <f>IF(N2O_consq!A103="", "", N2O_consq!A103)</f>
        <v>Exchanges</v>
      </c>
      <c r="B103" s="150" t="str">
        <f>IF(N2O_consq!B103="", "", N2O_consq!B103)</f>
        <v/>
      </c>
      <c r="C103" s="149" t="str">
        <f>IF(N2O_consq!C103="", "", N2O_consq!C103)</f>
        <v/>
      </c>
      <c r="D103" s="149" t="str">
        <f>IF(N2O_consq!D103="", "", N2O_consq!D103)</f>
        <v/>
      </c>
      <c r="E103" s="149" t="str">
        <f>IF(N2O_consq!E103="", "", N2O_consq!E103)</f>
        <v/>
      </c>
      <c r="F103" s="145" t="str">
        <f>IF(N2O_consq!F103="", "", N2O_consq!F103)</f>
        <v/>
      </c>
      <c r="G103" s="149" t="str">
        <f>IF(N2O_consq!G103="", "", N2O_consq!G103)</f>
        <v/>
      </c>
      <c r="H103" s="149"/>
      <c r="I103" s="149" t="str">
        <f>IF(N2O_consq!I103="", "", N2O_consq!I103)</f>
        <v/>
      </c>
    </row>
    <row r="104" spans="1:9" ht="15.75">
      <c r="A104" s="149" t="str">
        <f>IF(N2O_consq!A104="", "", N2O_consq!A104)</f>
        <v>name</v>
      </c>
      <c r="B104" s="150" t="str">
        <f>IF(N2O_consq!B104="", "", N2O_consq!B104)</f>
        <v>amount</v>
      </c>
      <c r="C104" s="149" t="str">
        <f>IF(N2O_consq!C104="", "", N2O_consq!C104)</f>
        <v>reference product</v>
      </c>
      <c r="D104" s="149" t="str">
        <f>IF(N2O_consq!D104="", "", N2O_consq!D104)</f>
        <v>location</v>
      </c>
      <c r="E104" s="149" t="str">
        <f>IF(N2O_consq!E104="", "", N2O_consq!E104)</f>
        <v>unit</v>
      </c>
      <c r="F104" s="151" t="str">
        <f>IF(N2O_consq!F104="", "", N2O_consq!F104)</f>
        <v>categories</v>
      </c>
      <c r="G104" s="149" t="str">
        <f>IF(N2O_consq!G104="", "", N2O_consq!G104)</f>
        <v>type</v>
      </c>
      <c r="H104" s="149" t="str">
        <f>IF(N2O_consq!H104="", "", N2O_consq!H104)</f>
        <v>database</v>
      </c>
      <c r="I104" s="149" t="str">
        <f>IF(N2O_consq!I104="", "", N2O_consq!I104)</f>
        <v>comment</v>
      </c>
    </row>
    <row r="105" spans="1:9" ht="15.75">
      <c r="A105" s="152" t="str">
        <f>IF(N2O_consq!A105="", "", N2O_consq!A105)</f>
        <v>cylinder maintenance</v>
      </c>
      <c r="B105" s="153">
        <f>IF(N2O_consq!B105="", "", N2O_consq!B105)</f>
        <v>1</v>
      </c>
      <c r="C105" s="152" t="str">
        <f>IF(N2O_consq!C105="", "", N2O_consq!C105)</f>
        <v>cylinder maintenance</v>
      </c>
      <c r="D105" s="152" t="str">
        <f>IF(N2O_consq!D105="", "", N2O_consq!D105)</f>
        <v>RER</v>
      </c>
      <c r="E105" s="152" t="str">
        <f>IF(N2O_consq!E105="", "", N2O_consq!E105)</f>
        <v>unit</v>
      </c>
      <c r="F105" s="145" t="str">
        <f>IF(N2O_consq!F105="", "", N2O_consq!F105)</f>
        <v/>
      </c>
      <c r="G105" s="145" t="str">
        <f>IF(N2O_consq!G105="", "", N2O_consq!G105)</f>
        <v>production</v>
      </c>
      <c r="H105" s="154" t="str">
        <f>IF(N2O_consq!H105=N2O_consq!$B$1,N2O_cut_off!$B$1,"ev391cutoff")</f>
        <v>N2O_cut_off</v>
      </c>
      <c r="I105" s="154" t="str">
        <f>IF(N2O_consq!I105="", "", N2O_consq!I105)</f>
        <v>1 unit for a 50 L cylinder and 0.03087 for a 4 L cylinder</v>
      </c>
    </row>
    <row r="106" spans="1:9" ht="15.75">
      <c r="A106" s="145" t="str">
        <f>IF(N2O_consq!A106="", "", N2O_consq!A106)</f>
        <v>market for alkyd paint, white, without solvent, in 60% solution state</v>
      </c>
      <c r="B106" s="153">
        <f>IF(N2O_consq!B106="", "", N2O_consq!B106)</f>
        <v>1.4026989999999999</v>
      </c>
      <c r="C106" s="145" t="str">
        <f>IF(N2O_consq!C106="", "", N2O_consq!C106)</f>
        <v>alkyd paint, white, without solvent, in 60% solution state</v>
      </c>
      <c r="D106" s="145" t="str">
        <f>IF(N2O_consq!D106="", "", N2O_consq!D106)</f>
        <v>RER</v>
      </c>
      <c r="E106" s="145" t="str">
        <f>IF(N2O_consq!E106="", "", N2O_consq!E106)</f>
        <v>kilogram</v>
      </c>
      <c r="F106" s="145" t="str">
        <f>IF(N2O_consq!F106="", "", N2O_consq!F106)</f>
        <v/>
      </c>
      <c r="G106" s="145" t="str">
        <f>IF(N2O_consq!G106="", "", N2O_consq!G106)</f>
        <v>technosphere</v>
      </c>
      <c r="H106" s="145" t="str">
        <f>IF(N2O_consq!H106=N2O_consq!$B$1,N2O_cut_off!$B$1,"ev391cutoff")</f>
        <v>ev391cutoff</v>
      </c>
      <c r="I106" s="145" t="str">
        <f>IF(N2O_consq!I106="", "", N2O_consq!I106)</f>
        <v/>
      </c>
    </row>
    <row r="107" spans="1:9" ht="15.75">
      <c r="A107" s="145" t="str">
        <f>IF(N2O_consq!A107="", "", N2O_consq!A107)</f>
        <v>market for dichloromethane</v>
      </c>
      <c r="B107" s="153">
        <f>IF(N2O_consq!B107="", "", N2O_consq!B107)</f>
        <v>7.029693</v>
      </c>
      <c r="C107" s="145" t="str">
        <f>IF(N2O_consq!C107="", "", N2O_consq!C107)</f>
        <v>dichloromethane</v>
      </c>
      <c r="D107" s="145" t="str">
        <f>IF(N2O_consq!D107="", "", N2O_consq!D107)</f>
        <v>RER</v>
      </c>
      <c r="E107" s="145" t="str">
        <f>IF(N2O_consq!E107="", "", N2O_consq!E107)</f>
        <v>kilogram</v>
      </c>
      <c r="F107" s="145" t="str">
        <f>IF(N2O_consq!F107="", "", N2O_consq!F107)</f>
        <v/>
      </c>
      <c r="G107" s="145" t="str">
        <f>IF(N2O_consq!G107="", "", N2O_consq!G107)</f>
        <v>technosphere</v>
      </c>
      <c r="H107" s="145" t="str">
        <f>IF(N2O_consq!H107=N2O_consq!$B$1,N2O_cut_off!$B$1,"ev391cutoff")</f>
        <v>ev391cutoff</v>
      </c>
      <c r="I107" s="145" t="str">
        <f>IF(N2O_consq!I107="", "", N2O_consq!I107)</f>
        <v/>
      </c>
    </row>
    <row r="108" spans="1:9" ht="15.75">
      <c r="A108" s="145" t="str">
        <f>IF(N2O_consq!A108="", "", N2O_consq!A108)</f>
        <v>market for waste paint</v>
      </c>
      <c r="B108" s="153">
        <f>IF(N2O_consq!B108="", "", N2O_consq!B108)</f>
        <v>-1.4027000000000001</v>
      </c>
      <c r="C108" s="145" t="str">
        <f>IF(N2O_consq!C108="", "", N2O_consq!C108)</f>
        <v>waste paint</v>
      </c>
      <c r="D108" s="145" t="str">
        <f>IF(N2O_consq!D108="", "", N2O_consq!D108)</f>
        <v>Europe without Switzerland</v>
      </c>
      <c r="E108" s="145" t="str">
        <f>IF(N2O_consq!E108="", "", N2O_consq!E108)</f>
        <v>kilogram</v>
      </c>
      <c r="F108" s="145" t="str">
        <f>IF(N2O_consq!F108="", "", N2O_consq!F108)</f>
        <v/>
      </c>
      <c r="G108" s="145" t="str">
        <f>IF(N2O_consq!G108="", "", N2O_consq!G108)</f>
        <v>technosphere</v>
      </c>
      <c r="H108" s="145" t="str">
        <f>IF(N2O_consq!H108=N2O_consq!$B$1,N2O_cut_off!$B$1,"ev391cutoff")</f>
        <v>ev391cutoff</v>
      </c>
      <c r="I108" s="145" t="str">
        <f>IF(N2O_consq!I108="", "", N2O_consq!I108)</f>
        <v/>
      </c>
    </row>
    <row r="109" spans="1:9" ht="15.75">
      <c r="A109" s="145" t="str">
        <f>IF(N2O_consq!A109="", "", N2O_consq!A109)</f>
        <v>transport, freight, lorry 3.5-7.5 metric ton, EURO6</v>
      </c>
      <c r="B109" s="153">
        <f>IF(N2O_consq!B109="", "", N2O_consq!B109)</f>
        <v>2.2935590000000001</v>
      </c>
      <c r="C109" s="145" t="str">
        <f>IF(N2O_consq!C109="", "", N2O_consq!C109)</f>
        <v>transport, freight, lorry 3.5-7.5 metric ton, EURO6</v>
      </c>
      <c r="D109" s="145" t="str">
        <f>IF(N2O_consq!D109="", "", N2O_consq!D109)</f>
        <v>RER</v>
      </c>
      <c r="E109" s="145" t="str">
        <f>IF(N2O_consq!E109="", "", N2O_consq!E109)</f>
        <v>ton kilometer</v>
      </c>
      <c r="F109" s="145" t="str">
        <f>IF(N2O_consq!F109="", "", N2O_consq!F109)</f>
        <v/>
      </c>
      <c r="G109" s="145" t="str">
        <f>IF(N2O_consq!G109="", "", N2O_consq!G109)</f>
        <v>technosphere</v>
      </c>
      <c r="H109" s="145" t="str">
        <f>IF(N2O_consq!H109=N2O_consq!$B$1,N2O_cut_off!$B$1,"ev391cutoff")</f>
        <v>ev391cutoff</v>
      </c>
      <c r="I109" s="145" t="str">
        <f>IF(N2O_consq!I109="", "", N2O_consq!I109)</f>
        <v/>
      </c>
    </row>
    <row r="110" spans="1:9" ht="15.75">
      <c r="A110" s="44" t="str">
        <f>IF(N2O_consq!A110="", "", N2O_consq!A110)</f>
        <v/>
      </c>
      <c r="B110" s="54" t="str">
        <f>IF(N2O_consq!B110="", "", N2O_consq!B110)</f>
        <v/>
      </c>
      <c r="C110" s="44" t="str">
        <f>IF(N2O_consq!C110="", "", N2O_consq!C110)</f>
        <v/>
      </c>
      <c r="D110" s="44" t="str">
        <f>IF(N2O_consq!D110="", "", N2O_consq!D110)</f>
        <v/>
      </c>
      <c r="E110" s="44" t="str">
        <f>IF(N2O_consq!E110="", "", N2O_consq!E110)</f>
        <v/>
      </c>
      <c r="F110" s="44" t="str">
        <f>IF(N2O_consq!F110="", "", N2O_consq!F110)</f>
        <v/>
      </c>
      <c r="G110" s="44" t="str">
        <f>IF(N2O_consq!G110="", "", N2O_consq!G110)</f>
        <v/>
      </c>
      <c r="H110" s="44"/>
      <c r="I110" s="44" t="str">
        <f>IF(N2O_consq!I110="", "", N2O_consq!I110)</f>
        <v/>
      </c>
    </row>
    <row r="111" spans="1:9" ht="15.75">
      <c r="A111" s="155" t="str">
        <f>IF(N2O_consq!A111="", "", N2O_consq!A111)</f>
        <v>Activity</v>
      </c>
      <c r="B111" s="156" t="str">
        <f>IF(N2O_consq!B111="", "", N2O_consq!B111)</f>
        <v>Hydrastic testing</v>
      </c>
      <c r="C111" s="157" t="str">
        <f>IF(N2O_consq!C111="", "", N2O_consq!C111)</f>
        <v/>
      </c>
      <c r="D111" s="158" t="str">
        <f>IF(N2O_consq!D111="", "", N2O_consq!D111)</f>
        <v/>
      </c>
      <c r="E111" s="157" t="str">
        <f>IF(N2O_consq!E111="", "", N2O_consq!E111)</f>
        <v/>
      </c>
      <c r="F111" s="159" t="str">
        <f>IF(N2O_consq!F111="", "", N2O_consq!F111)</f>
        <v/>
      </c>
      <c r="G111" s="157" t="str">
        <f>IF(N2O_consq!G111="", "", N2O_consq!G111)</f>
        <v/>
      </c>
      <c r="H111" s="157"/>
      <c r="I111" s="157" t="str">
        <f>IF(N2O_consq!I111="", "", N2O_consq!I111)</f>
        <v/>
      </c>
    </row>
    <row r="112" spans="1:9" ht="15.75">
      <c r="A112" s="160" t="str">
        <f>IF(N2O_consq!A112="", "", N2O_consq!A112)</f>
        <v>production amount</v>
      </c>
      <c r="B112" s="161">
        <f>IF(N2O_consq!B112="", "", N2O_consq!B112)</f>
        <v>1</v>
      </c>
      <c r="C112" s="157" t="str">
        <f>IF(N2O_consq!C112="", "", N2O_consq!C112)</f>
        <v/>
      </c>
      <c r="D112" s="157" t="str">
        <f>IF(N2O_consq!D112="", "", N2O_consq!D112)</f>
        <v/>
      </c>
      <c r="E112" s="157" t="str">
        <f>IF(N2O_consq!E112="", "", N2O_consq!E112)</f>
        <v/>
      </c>
      <c r="F112" s="159" t="str">
        <f>IF(N2O_consq!F112="", "", N2O_consq!F112)</f>
        <v/>
      </c>
      <c r="G112" s="157" t="str">
        <f>IF(N2O_consq!G112="", "", N2O_consq!G112)</f>
        <v/>
      </c>
      <c r="H112" s="157"/>
      <c r="I112" s="157" t="str">
        <f>IF(N2O_consq!I112="", "", N2O_consq!I112)</f>
        <v/>
      </c>
    </row>
    <row r="113" spans="1:9" ht="15.75">
      <c r="A113" s="160" t="str">
        <f>IF(N2O_consq!A113="", "", N2O_consq!A113)</f>
        <v>reference product</v>
      </c>
      <c r="B113" s="159" t="str">
        <f>IF(N2O_consq!B113="", "", N2O_consq!B113)</f>
        <v>Hydrastic testing</v>
      </c>
      <c r="C113" s="157" t="str">
        <f>IF(N2O_consq!C113="", "", N2O_consq!C113)</f>
        <v/>
      </c>
      <c r="D113" s="157" t="str">
        <f>IF(N2O_consq!D113="", "", N2O_consq!D113)</f>
        <v/>
      </c>
      <c r="E113" s="157" t="str">
        <f>IF(N2O_consq!E113="", "", N2O_consq!E113)</f>
        <v/>
      </c>
      <c r="F113" s="159" t="str">
        <f>IF(N2O_consq!F113="", "", N2O_consq!F113)</f>
        <v/>
      </c>
      <c r="G113" s="157" t="str">
        <f>IF(N2O_consq!G113="", "", N2O_consq!G113)</f>
        <v/>
      </c>
      <c r="H113" s="157"/>
      <c r="I113" s="157" t="str">
        <f>IF(N2O_consq!I113="", "", N2O_consq!I113)</f>
        <v/>
      </c>
    </row>
    <row r="114" spans="1:9" ht="15.75">
      <c r="A114" s="160" t="str">
        <f>IF(N2O_consq!A114="", "", N2O_consq!A114)</f>
        <v>location</v>
      </c>
      <c r="B114" s="161" t="str">
        <f>IF(N2O_consq!B114="", "", N2O_consq!B114)</f>
        <v>RER</v>
      </c>
      <c r="C114" s="157" t="str">
        <f>IF(N2O_consq!C114="", "", N2O_consq!C114)</f>
        <v/>
      </c>
      <c r="D114" s="157" t="str">
        <f>IF(N2O_consq!D114="", "", N2O_consq!D114)</f>
        <v/>
      </c>
      <c r="E114" s="157" t="str">
        <f>IF(N2O_consq!E114="", "", N2O_consq!E114)</f>
        <v/>
      </c>
      <c r="F114" s="159" t="str">
        <f>IF(N2O_consq!F114="", "", N2O_consq!F114)</f>
        <v/>
      </c>
      <c r="G114" s="157" t="str">
        <f>IF(N2O_consq!G114="", "", N2O_consq!G114)</f>
        <v/>
      </c>
      <c r="H114" s="157"/>
      <c r="I114" s="157" t="str">
        <f>IF(N2O_consq!I114="", "", N2O_consq!I114)</f>
        <v/>
      </c>
    </row>
    <row r="115" spans="1:9" ht="15.75">
      <c r="A115" s="160" t="str">
        <f>IF(N2O_consq!A115="", "", N2O_consq!A115)</f>
        <v>unit</v>
      </c>
      <c r="B115" s="162" t="str">
        <f>IF(N2O_consq!B115="", "", N2O_consq!B115)</f>
        <v>unit</v>
      </c>
      <c r="C115" s="157" t="str">
        <f>IF(N2O_consq!C115="", "", N2O_consq!C115)</f>
        <v/>
      </c>
      <c r="D115" s="157" t="str">
        <f>IF(N2O_consq!D115="", "", N2O_consq!D115)</f>
        <v/>
      </c>
      <c r="E115" s="157" t="str">
        <f>IF(N2O_consq!E115="", "", N2O_consq!E115)</f>
        <v/>
      </c>
      <c r="F115" s="159" t="str">
        <f>IF(N2O_consq!F115="", "", N2O_consq!F115)</f>
        <v/>
      </c>
      <c r="G115" s="157" t="str">
        <f>IF(N2O_consq!G115="", "", N2O_consq!G115)</f>
        <v/>
      </c>
      <c r="H115" s="157"/>
      <c r="I115" s="157" t="str">
        <f>IF(N2O_consq!I115="", "", N2O_consq!I115)</f>
        <v/>
      </c>
    </row>
    <row r="116" spans="1:9" ht="15.75">
      <c r="A116" s="163" t="str">
        <f>IF(N2O_consq!A116="", "", N2O_consq!A116)</f>
        <v>Exchanges</v>
      </c>
      <c r="B116" s="164" t="str">
        <f>IF(N2O_consq!B116="", "", N2O_consq!B116)</f>
        <v/>
      </c>
      <c r="C116" s="163" t="str">
        <f>IF(N2O_consq!C116="", "", N2O_consq!C116)</f>
        <v/>
      </c>
      <c r="D116" s="163" t="str">
        <f>IF(N2O_consq!D116="", "", N2O_consq!D116)</f>
        <v/>
      </c>
      <c r="E116" s="163" t="str">
        <f>IF(N2O_consq!E116="", "", N2O_consq!E116)</f>
        <v/>
      </c>
      <c r="F116" s="159" t="str">
        <f>IF(N2O_consq!F116="", "", N2O_consq!F116)</f>
        <v/>
      </c>
      <c r="G116" s="163" t="str">
        <f>IF(N2O_consq!G116="", "", N2O_consq!G116)</f>
        <v/>
      </c>
      <c r="H116" s="163"/>
      <c r="I116" s="163" t="str">
        <f>IF(N2O_consq!I116="", "", N2O_consq!I116)</f>
        <v/>
      </c>
    </row>
    <row r="117" spans="1:9" ht="15.75">
      <c r="A117" s="163" t="str">
        <f>IF(N2O_consq!A117="", "", N2O_consq!A117)</f>
        <v>name</v>
      </c>
      <c r="B117" s="164" t="str">
        <f>IF(N2O_consq!B117="", "", N2O_consq!B117)</f>
        <v>amount</v>
      </c>
      <c r="C117" s="163" t="str">
        <f>IF(N2O_consq!C117="", "", N2O_consq!C117)</f>
        <v>reference product</v>
      </c>
      <c r="D117" s="163" t="str">
        <f>IF(N2O_consq!D117="", "", N2O_consq!D117)</f>
        <v>location</v>
      </c>
      <c r="E117" s="163" t="str">
        <f>IF(N2O_consq!E117="", "", N2O_consq!E117)</f>
        <v>unit</v>
      </c>
      <c r="F117" s="165" t="str">
        <f>IF(N2O_consq!F117="", "", N2O_consq!F117)</f>
        <v>categories</v>
      </c>
      <c r="G117" s="163" t="str">
        <f>IF(N2O_consq!G117="", "", N2O_consq!G117)</f>
        <v>type</v>
      </c>
      <c r="H117" s="163" t="str">
        <f>IF(N2O_consq!H117="", "", N2O_consq!H117)</f>
        <v>database</v>
      </c>
      <c r="I117" s="163" t="str">
        <f>IF(N2O_consq!I117="", "", N2O_consq!I117)</f>
        <v>comment</v>
      </c>
    </row>
    <row r="118" spans="1:9" ht="15.75">
      <c r="A118" s="166" t="str">
        <f>IF(N2O_consq!A118="", "", N2O_consq!A118)</f>
        <v>Hydrastic testing</v>
      </c>
      <c r="B118" s="167">
        <f>IF(N2O_consq!B118="", "", N2O_consq!B118)</f>
        <v>1</v>
      </c>
      <c r="C118" s="166" t="str">
        <f>IF(N2O_consq!C118="", "", N2O_consq!C118)</f>
        <v>Hydrastic testing</v>
      </c>
      <c r="D118" s="166" t="str">
        <f>IF(N2O_consq!D118="", "", N2O_consq!D118)</f>
        <v>RER</v>
      </c>
      <c r="E118" s="166" t="str">
        <f>IF(N2O_consq!E118="", "", N2O_consq!E118)</f>
        <v>unit</v>
      </c>
      <c r="F118" s="159" t="str">
        <f>IF(N2O_consq!F118="", "", N2O_consq!F118)</f>
        <v/>
      </c>
      <c r="G118" s="159" t="str">
        <f>IF(N2O_consq!G118="", "", N2O_consq!G118)</f>
        <v>production</v>
      </c>
      <c r="H118" s="168" t="str">
        <f>IF(N2O_consq!H118=N2O_consq!$B$1,N2O_cut_off!$B$1,"ev391cutoff")</f>
        <v>N2O_cut_off</v>
      </c>
      <c r="I118" s="168" t="str">
        <f>IF(N2O_consq!I118="", "", N2O_consq!I118)</f>
        <v>1 unit for a 50 L cylinder and 0.03087 for a 4 L cylinder</v>
      </c>
    </row>
    <row r="119" spans="1:9" ht="15.75">
      <c r="A119" s="159" t="str">
        <f>IF(N2O_consq!A119="", "", N2O_consq!A119)</f>
        <v>market for wastewater, average</v>
      </c>
      <c r="B119" s="159">
        <f>IF(N2O_consq!B119="", "", N2O_consq!B119)</f>
        <v>-3.4338593999999998</v>
      </c>
      <c r="C119" s="159" t="str">
        <f>IF(N2O_consq!C119="", "", N2O_consq!C119)</f>
        <v>wastewater, average</v>
      </c>
      <c r="D119" s="159" t="str">
        <f>IF(N2O_consq!D119="", "", N2O_consq!D119)</f>
        <v>Europe without Switzerland</v>
      </c>
      <c r="E119" s="159" t="str">
        <f>IF(N2O_consq!E119="", "", N2O_consq!E119)</f>
        <v>cubic meter</v>
      </c>
      <c r="F119" s="159" t="str">
        <f>IF(N2O_consq!F119="", "", N2O_consq!F119)</f>
        <v/>
      </c>
      <c r="G119" s="159" t="str">
        <f>IF(N2O_consq!G119="", "", N2O_consq!G119)</f>
        <v>technosphere</v>
      </c>
      <c r="H119" s="159" t="str">
        <f>IF(N2O_consq!H119=N2O_consq!$B$1,N2O_cut_off!$B$1,"ev391cutoff")</f>
        <v>ev391cutoff</v>
      </c>
      <c r="I119" s="159" t="str">
        <f>IF(N2O_consq!I119="", "", N2O_consq!I119)</f>
        <v/>
      </c>
    </row>
    <row r="120" spans="1:9" ht="15.75">
      <c r="A120" s="159" t="str">
        <f>IF(N2O_consq!A120="", "", N2O_consq!A120)</f>
        <v>market for water, completely softened</v>
      </c>
      <c r="B120" s="159">
        <f>IF(N2O_consq!B120="", "", N2O_consq!B120)</f>
        <v>3433.8593999999998</v>
      </c>
      <c r="C120" s="159" t="str">
        <f>IF(N2O_consq!C120="", "", N2O_consq!C120)</f>
        <v>water, completely softened</v>
      </c>
      <c r="D120" s="159" t="str">
        <f>IF(N2O_consq!D120="", "", N2O_consq!D120)</f>
        <v>RER</v>
      </c>
      <c r="E120" s="159" t="str">
        <f>IF(N2O_consq!E120="", "", N2O_consq!E120)</f>
        <v>kilogram</v>
      </c>
      <c r="F120" s="159" t="str">
        <f>IF(N2O_consq!F120="", "", N2O_consq!F120)</f>
        <v/>
      </c>
      <c r="G120" s="159" t="str">
        <f>IF(N2O_consq!G120="", "", N2O_consq!G120)</f>
        <v>technosphere</v>
      </c>
      <c r="H120" s="159" t="str">
        <f>IF(N2O_consq!H120=N2O_consq!$B$1,N2O_cut_off!$B$1,"ev391cutoff")</f>
        <v>ev391cutoff</v>
      </c>
      <c r="I120" s="159" t="str">
        <f>IF(N2O_consq!I120="", "", N2O_consq!I120)</f>
        <v/>
      </c>
    </row>
    <row r="121" spans="1:9" ht="15.75">
      <c r="A121" s="159" t="str">
        <f>IF(N2O_consq!A121="", "", N2O_consq!A121)</f>
        <v>market group for electricity, low voltage</v>
      </c>
      <c r="B121" s="159">
        <f>IF(N2O_consq!B121="", "", N2O_consq!B121)</f>
        <v>176.22825599999999</v>
      </c>
      <c r="C121" s="159" t="str">
        <f>IF(N2O_consq!C121="", "", N2O_consq!C121)</f>
        <v>electricity, low voltage</v>
      </c>
      <c r="D121" s="159" t="str">
        <f>IF(N2O_consq!D121="", "", N2O_consq!D121)</f>
        <v>Europe without Switzerland</v>
      </c>
      <c r="E121" s="159" t="str">
        <f>IF(N2O_consq!E121="", "", N2O_consq!E121)</f>
        <v>kilowatt hour</v>
      </c>
      <c r="F121" s="159" t="str">
        <f>IF(N2O_consq!F121="", "", N2O_consq!F121)</f>
        <v/>
      </c>
      <c r="G121" s="159" t="str">
        <f>IF(N2O_consq!G121="", "", N2O_consq!G121)</f>
        <v>technosphere</v>
      </c>
      <c r="H121" s="159" t="str">
        <f>IF(N2O_consq!H121=N2O_consq!$B$1,N2O_cut_off!$B$1,"ev391cutoff")</f>
        <v>ev391cutoff</v>
      </c>
      <c r="I121" s="159" t="str">
        <f>IF(N2O_consq!I121="", "", N2O_consq!I121)</f>
        <v/>
      </c>
    </row>
    <row r="122" spans="1:9" ht="15.75">
      <c r="A122" s="159" t="str">
        <f>IF(N2O_consq!A122="", "", N2O_consq!A122)</f>
        <v>transport, freight, lorry 3.5-7.5 metric ton, EURO6</v>
      </c>
      <c r="B122" s="159">
        <f>IF(N2O_consq!B122="", "", N2O_consq!B122)</f>
        <v>2.2935589200000002</v>
      </c>
      <c r="C122" s="159" t="str">
        <f>IF(N2O_consq!C122="", "", N2O_consq!C122)</f>
        <v>transport, freight, lorry 3.5-7.5 metric ton, EURO6</v>
      </c>
      <c r="D122" s="159" t="str">
        <f>IF(N2O_consq!D122="", "", N2O_consq!D122)</f>
        <v>RER</v>
      </c>
      <c r="E122" s="159" t="str">
        <f>IF(N2O_consq!E122="", "", N2O_consq!E122)</f>
        <v>ton kilometer</v>
      </c>
      <c r="F122" s="159" t="str">
        <f>IF(N2O_consq!F122="", "", N2O_consq!F122)</f>
        <v/>
      </c>
      <c r="G122" s="159" t="str">
        <f>IF(N2O_consq!G122="", "", N2O_consq!G122)</f>
        <v>technosphere</v>
      </c>
      <c r="H122" s="159" t="str">
        <f>IF(N2O_consq!H122=N2O_consq!$B$1,N2O_cut_off!$B$1,"ev391cutoff")</f>
        <v>ev391cutoff</v>
      </c>
      <c r="I122" s="159" t="str">
        <f>IF(N2O_consq!I122="", "", N2O_consq!I122)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3CC1-DFD3-40FC-BFAF-ED74C50A6ECD}">
  <dimension ref="A2:I45"/>
  <sheetViews>
    <sheetView workbookViewId="0">
      <selection activeCell="O31" sqref="O31"/>
    </sheetView>
  </sheetViews>
  <sheetFormatPr defaultRowHeight="14.25"/>
  <cols>
    <col min="1" max="1" width="42.125" bestFit="1" customWidth="1"/>
  </cols>
  <sheetData>
    <row r="2" spans="1:9" ht="15.75">
      <c r="A2" s="20" t="s">
        <v>1</v>
      </c>
      <c r="B2" s="21" t="s">
        <v>36</v>
      </c>
      <c r="C2" s="22"/>
      <c r="D2" s="23"/>
      <c r="E2" s="22"/>
      <c r="F2" s="24"/>
      <c r="G2" s="22"/>
      <c r="H2" s="22"/>
      <c r="I2" s="22"/>
    </row>
    <row r="3" spans="1:9" ht="15.75">
      <c r="A3" s="25" t="s">
        <v>2</v>
      </c>
      <c r="B3" s="26">
        <v>1</v>
      </c>
      <c r="C3" s="22"/>
      <c r="D3" s="22"/>
      <c r="E3" s="22"/>
      <c r="F3" s="24"/>
      <c r="G3" s="22"/>
      <c r="H3" s="22"/>
      <c r="I3" s="22"/>
    </row>
    <row r="4" spans="1:9" ht="15.75">
      <c r="A4" s="25" t="s">
        <v>3</v>
      </c>
      <c r="B4" s="27" t="s">
        <v>37</v>
      </c>
      <c r="C4" s="22"/>
      <c r="D4" s="22"/>
      <c r="E4" s="22"/>
      <c r="F4" s="24"/>
      <c r="G4" s="22"/>
      <c r="H4" s="22"/>
      <c r="I4" s="22"/>
    </row>
    <row r="5" spans="1:9" ht="15.75">
      <c r="A5" s="25" t="s">
        <v>4</v>
      </c>
      <c r="B5" s="26" t="s">
        <v>16</v>
      </c>
      <c r="C5" s="22"/>
      <c r="D5" s="22"/>
      <c r="E5" s="22"/>
      <c r="F5" s="24"/>
      <c r="G5" s="22"/>
      <c r="H5" s="22"/>
      <c r="I5" s="22"/>
    </row>
    <row r="6" spans="1:9" ht="15.75">
      <c r="A6" s="25" t="s">
        <v>6</v>
      </c>
      <c r="B6" s="28" t="s">
        <v>6</v>
      </c>
      <c r="C6" s="22"/>
      <c r="D6" s="22"/>
      <c r="E6" s="22"/>
      <c r="F6" s="24"/>
      <c r="G6" s="22"/>
      <c r="H6" s="22"/>
      <c r="I6" s="22"/>
    </row>
    <row r="7" spans="1:9" ht="15.75">
      <c r="A7" s="29" t="s">
        <v>7</v>
      </c>
      <c r="B7" s="21"/>
      <c r="C7" s="29"/>
      <c r="D7" s="29"/>
      <c r="E7" s="29"/>
      <c r="F7" s="24"/>
      <c r="G7" s="29"/>
      <c r="H7" s="29"/>
      <c r="I7" s="29"/>
    </row>
    <row r="8" spans="1:9" ht="15.75">
      <c r="A8" s="29" t="s">
        <v>8</v>
      </c>
      <c r="B8" s="21" t="s">
        <v>9</v>
      </c>
      <c r="C8" s="29" t="s">
        <v>3</v>
      </c>
      <c r="D8" s="29" t="s">
        <v>4</v>
      </c>
      <c r="E8" s="29" t="s">
        <v>6</v>
      </c>
      <c r="F8" s="30" t="s">
        <v>10</v>
      </c>
      <c r="G8" s="29" t="s">
        <v>11</v>
      </c>
      <c r="H8" s="29" t="s">
        <v>12</v>
      </c>
      <c r="I8" s="29" t="s">
        <v>13</v>
      </c>
    </row>
    <row r="9" spans="1:9" ht="15.75">
      <c r="A9" s="47" t="str">
        <f>B2</f>
        <v>empty 4L aluminium cylinder</v>
      </c>
      <c r="B9" s="48">
        <f>B3</f>
        <v>1</v>
      </c>
      <c r="C9" s="47" t="str">
        <f>B4</f>
        <v>empty 4L cylinder</v>
      </c>
      <c r="D9" s="47" t="str">
        <f>B5</f>
        <v>RER</v>
      </c>
      <c r="E9" s="47" t="str">
        <f>B6</f>
        <v>unit</v>
      </c>
      <c r="F9" s="24"/>
      <c r="G9" s="24" t="s">
        <v>14</v>
      </c>
      <c r="H9" s="31" t="str">
        <f>N2O_consq!$B$1</f>
        <v>N2O_consq</v>
      </c>
      <c r="I9" s="31"/>
    </row>
    <row r="10" spans="1:9" ht="15.75">
      <c r="A10" s="47" t="str">
        <f>N2O_consq!A26</f>
        <v>production of 4L aluminium cylinder</v>
      </c>
      <c r="B10" s="48">
        <v>1</v>
      </c>
      <c r="C10" s="47" t="str">
        <f>N2O_consq!C26</f>
        <v>4L cylinder</v>
      </c>
      <c r="D10" s="47" t="str">
        <f>N2O_consq!D26</f>
        <v>RER</v>
      </c>
      <c r="E10" s="47" t="str">
        <f>N2O_consq!E26</f>
        <v>unit</v>
      </c>
      <c r="F10" s="24"/>
      <c r="G10" s="24" t="s">
        <v>15</v>
      </c>
      <c r="H10" s="47" t="str">
        <f>N2O_consq!H26</f>
        <v>N2O_consq</v>
      </c>
      <c r="I10" s="24"/>
    </row>
    <row r="11" spans="1:9" ht="15.75">
      <c r="A11" s="47" t="str">
        <f>N2O_consq!A78</f>
        <v>Compresser opration</v>
      </c>
      <c r="B11" s="48">
        <v>3.0870000000000002E-2</v>
      </c>
      <c r="C11" s="47" t="str">
        <f>N2O_consq!C78</f>
        <v>Compresser opration</v>
      </c>
      <c r="D11" s="47" t="str">
        <f>N2O_consq!D78</f>
        <v>RER</v>
      </c>
      <c r="E11" s="47" t="str">
        <f>N2O_consq!E78</f>
        <v>unit</v>
      </c>
      <c r="F11" s="24"/>
      <c r="G11" s="24" t="s">
        <v>15</v>
      </c>
      <c r="H11" s="47" t="str">
        <f>N2O_consq!H78</f>
        <v>N2O_consq</v>
      </c>
      <c r="I11" s="24"/>
    </row>
    <row r="12" spans="1:9" ht="15.75">
      <c r="A12" s="47" t="str">
        <f>N2O_consq!A118</f>
        <v>Hydrastic testing</v>
      </c>
      <c r="B12" s="48">
        <v>3.0870000000000002E-2</v>
      </c>
      <c r="C12" s="47" t="str">
        <f>N2O_consq!C118</f>
        <v>Hydrastic testing</v>
      </c>
      <c r="D12" s="47" t="str">
        <f>N2O_consq!D118</f>
        <v>RER</v>
      </c>
      <c r="E12" s="47" t="str">
        <f>N2O_consq!E118</f>
        <v>unit</v>
      </c>
      <c r="F12" s="24"/>
      <c r="G12" s="24" t="s">
        <v>15</v>
      </c>
      <c r="H12" s="47" t="str">
        <f>N2O_consq!H118</f>
        <v>N2O_consq</v>
      </c>
      <c r="I12" s="24"/>
    </row>
    <row r="13" spans="1:9" ht="15.75">
      <c r="A13" s="24" t="s">
        <v>27</v>
      </c>
      <c r="B13" s="48">
        <v>0.36487882999999999</v>
      </c>
      <c r="C13" s="24" t="s">
        <v>27</v>
      </c>
      <c r="D13" s="24" t="s">
        <v>16</v>
      </c>
      <c r="E13" s="24" t="s">
        <v>33</v>
      </c>
      <c r="F13" s="24"/>
      <c r="G13" s="24" t="s">
        <v>15</v>
      </c>
      <c r="H13" s="24" t="s">
        <v>31</v>
      </c>
      <c r="I13" s="24"/>
    </row>
    <row r="14" spans="1:9" ht="15.75">
      <c r="A14" s="24" t="s">
        <v>28</v>
      </c>
      <c r="B14" s="48">
        <v>3.6750595757600002</v>
      </c>
      <c r="C14" s="24" t="s">
        <v>28</v>
      </c>
      <c r="D14" s="24" t="s">
        <v>16</v>
      </c>
      <c r="E14" s="24" t="s">
        <v>33</v>
      </c>
      <c r="F14" s="24"/>
      <c r="G14" s="24" t="s">
        <v>15</v>
      </c>
      <c r="H14" s="24" t="s">
        <v>31</v>
      </c>
      <c r="I14" s="24"/>
    </row>
    <row r="15" spans="1:9" ht="15.75">
      <c r="A15" s="44"/>
      <c r="B15" s="54"/>
      <c r="C15" s="44"/>
      <c r="D15" s="44"/>
      <c r="E15" s="44"/>
      <c r="F15" s="44"/>
      <c r="G15" s="44"/>
      <c r="H15" s="44"/>
      <c r="I15" s="44"/>
    </row>
    <row r="16" spans="1:9" ht="15.75">
      <c r="A16" s="32" t="s">
        <v>1</v>
      </c>
      <c r="B16" s="33" t="s">
        <v>78</v>
      </c>
      <c r="C16" s="34"/>
      <c r="D16" s="35"/>
      <c r="E16" s="34"/>
      <c r="F16" s="36"/>
      <c r="G16" s="34"/>
      <c r="H16" s="34"/>
      <c r="I16" s="34"/>
    </row>
    <row r="17" spans="1:9" ht="15.75">
      <c r="A17" s="37" t="s">
        <v>2</v>
      </c>
      <c r="B17" s="38">
        <v>1</v>
      </c>
      <c r="C17" s="34"/>
      <c r="D17" s="34"/>
      <c r="E17" s="34"/>
      <c r="F17" s="36"/>
      <c r="G17" s="34"/>
      <c r="H17" s="34"/>
      <c r="I17" s="34"/>
    </row>
    <row r="18" spans="1:9" ht="15.75">
      <c r="A18" s="37" t="s">
        <v>3</v>
      </c>
      <c r="B18" s="36" t="str">
        <f>B16</f>
        <v>empty 50 L steel cylinder</v>
      </c>
      <c r="C18" s="34"/>
      <c r="D18" s="34"/>
      <c r="E18" s="34"/>
      <c r="F18" s="36"/>
      <c r="G18" s="34"/>
      <c r="H18" s="34"/>
      <c r="I18" s="34"/>
    </row>
    <row r="19" spans="1:9" ht="15.75">
      <c r="A19" s="37" t="s">
        <v>4</v>
      </c>
      <c r="B19" s="38" t="s">
        <v>16</v>
      </c>
      <c r="C19" s="34"/>
      <c r="D19" s="34"/>
      <c r="E19" s="34"/>
      <c r="F19" s="36"/>
      <c r="G19" s="34"/>
      <c r="H19" s="34"/>
      <c r="I19" s="34"/>
    </row>
    <row r="20" spans="1:9" ht="15.75">
      <c r="A20" s="37" t="s">
        <v>6</v>
      </c>
      <c r="B20" s="39" t="s">
        <v>6</v>
      </c>
      <c r="C20" s="34"/>
      <c r="D20" s="34"/>
      <c r="E20" s="34"/>
      <c r="F20" s="36"/>
      <c r="G20" s="34"/>
      <c r="H20" s="34"/>
      <c r="I20" s="34"/>
    </row>
    <row r="21" spans="1:9" ht="15.75">
      <c r="A21" s="40" t="s">
        <v>7</v>
      </c>
      <c r="B21" s="41"/>
      <c r="C21" s="40"/>
      <c r="D21" s="40"/>
      <c r="E21" s="40"/>
      <c r="F21" s="36"/>
      <c r="G21" s="40"/>
      <c r="H21" s="40"/>
      <c r="I21" s="40"/>
    </row>
    <row r="22" spans="1:9" ht="15.75">
      <c r="A22" s="40" t="s">
        <v>8</v>
      </c>
      <c r="B22" s="41" t="s">
        <v>9</v>
      </c>
      <c r="C22" s="40" t="s">
        <v>3</v>
      </c>
      <c r="D22" s="40" t="s">
        <v>4</v>
      </c>
      <c r="E22" s="40" t="s">
        <v>6</v>
      </c>
      <c r="F22" s="42" t="s">
        <v>10</v>
      </c>
      <c r="G22" s="40" t="s">
        <v>11</v>
      </c>
      <c r="H22" s="40" t="s">
        <v>12</v>
      </c>
      <c r="I22" s="40" t="s">
        <v>13</v>
      </c>
    </row>
    <row r="23" spans="1:9" ht="15.75">
      <c r="A23" s="51" t="str">
        <f>B16</f>
        <v>empty 50 L steel cylinder</v>
      </c>
      <c r="B23" s="52">
        <f>B17</f>
        <v>1</v>
      </c>
      <c r="C23" s="51" t="str">
        <f>B18</f>
        <v>empty 50 L steel cylinder</v>
      </c>
      <c r="D23" s="51" t="str">
        <f>B19</f>
        <v>RER</v>
      </c>
      <c r="E23" s="51" t="str">
        <f>B20</f>
        <v>unit</v>
      </c>
      <c r="F23" s="36"/>
      <c r="G23" s="36" t="s">
        <v>14</v>
      </c>
      <c r="H23" s="43" t="str">
        <f>N2O_consq!$B$1</f>
        <v>N2O_consq</v>
      </c>
      <c r="I23" s="43"/>
    </row>
    <row r="24" spans="1:9" ht="15.75">
      <c r="A24" s="51" t="str">
        <f>N2O_consq!A78</f>
        <v>Compresser opration</v>
      </c>
      <c r="B24" s="36">
        <v>1</v>
      </c>
      <c r="C24" s="51" t="str">
        <f>N2O_consq!C78</f>
        <v>Compresser opration</v>
      </c>
      <c r="D24" s="51" t="str">
        <f>N2O_consq!D78</f>
        <v>RER</v>
      </c>
      <c r="E24" s="51" t="str">
        <f>N2O_consq!E78</f>
        <v>unit</v>
      </c>
      <c r="F24" s="36"/>
      <c r="G24" s="36" t="s">
        <v>15</v>
      </c>
      <c r="H24" s="51" t="str">
        <f>N2O_consq!H78</f>
        <v>N2O_consq</v>
      </c>
      <c r="I24" s="36"/>
    </row>
    <row r="25" spans="1:9" ht="15.75">
      <c r="A25" s="51" t="str">
        <f>N2O_consq!A118</f>
        <v>Hydrastic testing</v>
      </c>
      <c r="B25" s="36">
        <v>1</v>
      </c>
      <c r="C25" s="51" t="str">
        <f>N2O_consq!C118</f>
        <v>Hydrastic testing</v>
      </c>
      <c r="D25" s="51" t="str">
        <f>N2O_consq!D118</f>
        <v>RER</v>
      </c>
      <c r="E25" s="51" t="str">
        <f>N2O_consq!E118</f>
        <v>unit</v>
      </c>
      <c r="F25" s="36"/>
      <c r="G25" s="36" t="s">
        <v>15</v>
      </c>
      <c r="H25" s="51" t="str">
        <f>N2O_consq!H118</f>
        <v>N2O_consq</v>
      </c>
      <c r="I25" s="36"/>
    </row>
    <row r="26" spans="1:9" ht="15.75">
      <c r="A26" s="51" t="str">
        <f>N2O_consq!A59</f>
        <v>production of 50L aluminium cylinder</v>
      </c>
      <c r="B26" s="36">
        <v>1</v>
      </c>
      <c r="C26" s="51" t="str">
        <f>N2O_consq!C59</f>
        <v>50L cylinder</v>
      </c>
      <c r="D26" s="51" t="str">
        <f>N2O_consq!D59</f>
        <v>RER</v>
      </c>
      <c r="E26" s="51" t="str">
        <f>N2O_consq!E59</f>
        <v>unit</v>
      </c>
      <c r="F26" s="36"/>
      <c r="G26" s="36" t="s">
        <v>15</v>
      </c>
      <c r="H26" s="51" t="str">
        <f>N2O_consq!H59</f>
        <v>N2O_consq</v>
      </c>
      <c r="I26" s="36"/>
    </row>
    <row r="27" spans="1:9" ht="15.75">
      <c r="A27" s="36" t="s">
        <v>27</v>
      </c>
      <c r="B27" s="53">
        <v>13.106248750000001</v>
      </c>
      <c r="C27" s="36" t="s">
        <v>27</v>
      </c>
      <c r="D27" s="36" t="s">
        <v>16</v>
      </c>
      <c r="E27" s="36" t="s">
        <v>33</v>
      </c>
      <c r="F27" s="36"/>
      <c r="G27" s="36" t="s">
        <v>15</v>
      </c>
      <c r="H27" s="36" t="s">
        <v>31</v>
      </c>
      <c r="I27" s="36"/>
    </row>
    <row r="28" spans="1:9" ht="15.75">
      <c r="A28" s="36" t="s">
        <v>28</v>
      </c>
      <c r="B28" s="53">
        <v>132.00613741000001</v>
      </c>
      <c r="C28" s="36" t="s">
        <v>28</v>
      </c>
      <c r="D28" s="36" t="s">
        <v>16</v>
      </c>
      <c r="E28" s="36" t="s">
        <v>33</v>
      </c>
      <c r="F28" s="36"/>
      <c r="G28" s="36" t="s">
        <v>15</v>
      </c>
      <c r="H28" s="36" t="s">
        <v>31</v>
      </c>
      <c r="I28" s="36"/>
    </row>
    <row r="29" spans="1:9" ht="15.75">
      <c r="A29" s="44"/>
      <c r="B29" s="54"/>
      <c r="C29" s="44"/>
      <c r="D29" s="44"/>
      <c r="E29" s="44"/>
      <c r="F29" s="44"/>
      <c r="G29" s="44"/>
      <c r="H29" s="44"/>
      <c r="I29" s="44"/>
    </row>
    <row r="30" spans="1:9" ht="15.75">
      <c r="A30" s="5" t="s">
        <v>1</v>
      </c>
      <c r="B30" s="6" t="s">
        <v>23</v>
      </c>
      <c r="C30" s="7"/>
      <c r="D30" s="8"/>
      <c r="E30" s="7"/>
      <c r="F30" s="9"/>
      <c r="G30" s="7"/>
      <c r="H30" s="7"/>
      <c r="I30" s="7"/>
    </row>
    <row r="31" spans="1:9" ht="15.75">
      <c r="A31" s="10" t="s">
        <v>2</v>
      </c>
      <c r="B31" s="11">
        <v>1</v>
      </c>
      <c r="C31" s="7"/>
      <c r="D31" s="7"/>
      <c r="E31" s="7"/>
      <c r="F31" s="9"/>
      <c r="G31" s="7"/>
      <c r="H31" s="7"/>
      <c r="I31" s="7"/>
    </row>
    <row r="32" spans="1:9" ht="15.75">
      <c r="A32" s="10" t="s">
        <v>3</v>
      </c>
      <c r="B32" s="12" t="s">
        <v>40</v>
      </c>
      <c r="C32" s="7"/>
      <c r="D32" s="7"/>
      <c r="E32" s="7"/>
      <c r="F32" s="9"/>
      <c r="G32" s="7"/>
      <c r="H32" s="7"/>
      <c r="I32" s="7"/>
    </row>
    <row r="33" spans="1:9" ht="15.75">
      <c r="A33" s="10" t="s">
        <v>4</v>
      </c>
      <c r="B33" s="11" t="s">
        <v>16</v>
      </c>
      <c r="C33" s="7"/>
      <c r="D33" s="7"/>
      <c r="E33" s="7"/>
      <c r="F33" s="9"/>
      <c r="G33" s="7"/>
      <c r="H33" s="7"/>
      <c r="I33" s="7"/>
    </row>
    <row r="34" spans="1:9" ht="15.75">
      <c r="A34" s="10" t="s">
        <v>6</v>
      </c>
      <c r="B34" s="13" t="s">
        <v>6</v>
      </c>
      <c r="C34" s="7"/>
      <c r="D34" s="7"/>
      <c r="E34" s="7"/>
      <c r="F34" s="9"/>
      <c r="G34" s="7"/>
      <c r="H34" s="7"/>
      <c r="I34" s="7"/>
    </row>
    <row r="35" spans="1:9" ht="15.75">
      <c r="A35" s="14" t="s">
        <v>7</v>
      </c>
      <c r="B35" s="6"/>
      <c r="C35" s="14"/>
      <c r="D35" s="14"/>
      <c r="E35" s="14"/>
      <c r="F35" s="9"/>
      <c r="G35" s="14"/>
      <c r="H35" s="14"/>
      <c r="I35" s="14"/>
    </row>
    <row r="36" spans="1:9" ht="15.75">
      <c r="A36" s="14" t="s">
        <v>8</v>
      </c>
      <c r="B36" s="6" t="s">
        <v>9</v>
      </c>
      <c r="C36" s="14" t="s">
        <v>3</v>
      </c>
      <c r="D36" s="14" t="s">
        <v>4</v>
      </c>
      <c r="E36" s="14" t="s">
        <v>6</v>
      </c>
      <c r="F36" s="15" t="s">
        <v>10</v>
      </c>
      <c r="G36" s="14" t="s">
        <v>11</v>
      </c>
      <c r="H36" s="14" t="s">
        <v>12</v>
      </c>
      <c r="I36" s="14" t="s">
        <v>13</v>
      </c>
    </row>
    <row r="37" spans="1:9" ht="15.75">
      <c r="A37" s="16" t="str">
        <f>B30</f>
        <v>50%v N2O 50%v O2 cylinder</v>
      </c>
      <c r="B37" s="13">
        <f>B31</f>
        <v>1</v>
      </c>
      <c r="C37" s="16" t="str">
        <f>B32</f>
        <v>full N2O/O2 cylinder</v>
      </c>
      <c r="D37" s="16" t="str">
        <f>B33</f>
        <v>RER</v>
      </c>
      <c r="E37" s="16" t="str">
        <f>B34</f>
        <v>unit</v>
      </c>
      <c r="F37" s="9"/>
      <c r="G37" s="9" t="s">
        <v>14</v>
      </c>
      <c r="H37" s="16" t="str">
        <f>N2O_consq!$B$1</f>
        <v>N2O_consq</v>
      </c>
      <c r="I37" s="16"/>
    </row>
    <row r="38" spans="1:9" ht="15.75">
      <c r="A38" s="45" t="str">
        <f>N2O_consq!A26</f>
        <v>production of 4L aluminium cylinder</v>
      </c>
      <c r="B38" s="46">
        <v>1</v>
      </c>
      <c r="C38" s="45" t="str">
        <f>N2O_consq!C26</f>
        <v>4L cylinder</v>
      </c>
      <c r="D38" s="45" t="str">
        <f>N2O_consq!D26</f>
        <v>RER</v>
      </c>
      <c r="E38" s="45" t="str">
        <f>N2O_consq!E26</f>
        <v>unit</v>
      </c>
      <c r="F38" s="9"/>
      <c r="G38" s="9" t="s">
        <v>15</v>
      </c>
      <c r="H38" s="45" t="str">
        <f>N2O_consq!H26</f>
        <v>N2O_consq</v>
      </c>
      <c r="I38" s="16"/>
    </row>
    <row r="39" spans="1:9" ht="15.75">
      <c r="A39" s="45" t="str">
        <f>N2O_consq!A78</f>
        <v>Compresser opration</v>
      </c>
      <c r="B39" s="46">
        <v>3.0870000000000002E-2</v>
      </c>
      <c r="C39" s="45" t="str">
        <f>N2O_consq!C78</f>
        <v>Compresser opration</v>
      </c>
      <c r="D39" s="45" t="str">
        <f>N2O_consq!D78</f>
        <v>RER</v>
      </c>
      <c r="E39" s="45" t="str">
        <f>N2O_consq!E78</f>
        <v>unit</v>
      </c>
      <c r="F39" s="9"/>
      <c r="G39" s="9" t="s">
        <v>15</v>
      </c>
      <c r="H39" s="45" t="str">
        <f>N2O_consq!H78</f>
        <v>N2O_consq</v>
      </c>
      <c r="I39" s="16"/>
    </row>
    <row r="40" spans="1:9" ht="15.75">
      <c r="A40" s="45" t="str">
        <f>N2O_consq!A91</f>
        <v>gas cylinder cleaning</v>
      </c>
      <c r="B40" s="46">
        <v>3.0870000000000002E-2</v>
      </c>
      <c r="C40" s="45" t="str">
        <f>N2O_consq!C91</f>
        <v>gas cylinder cleaning</v>
      </c>
      <c r="D40" s="45" t="str">
        <f>N2O_consq!D91</f>
        <v>RER</v>
      </c>
      <c r="E40" s="45" t="str">
        <f>N2O_consq!E91</f>
        <v>unit</v>
      </c>
      <c r="F40" s="9"/>
      <c r="G40" s="9" t="s">
        <v>15</v>
      </c>
      <c r="H40" s="45" t="str">
        <f>N2O_consq!H91</f>
        <v>N2O_consq</v>
      </c>
      <c r="I40" s="16"/>
    </row>
    <row r="41" spans="1:9" ht="15.75">
      <c r="A41" s="45" t="str">
        <f>N2O_consq!A118</f>
        <v>Hydrastic testing</v>
      </c>
      <c r="B41" s="46">
        <v>3.0870000000000002E-2</v>
      </c>
      <c r="C41" s="45" t="str">
        <f>N2O_consq!C118</f>
        <v>Hydrastic testing</v>
      </c>
      <c r="D41" s="45" t="str">
        <f>N2O_consq!D118</f>
        <v>RER</v>
      </c>
      <c r="E41" s="45" t="str">
        <f>N2O_consq!E118</f>
        <v>unit</v>
      </c>
      <c r="F41" s="9"/>
      <c r="G41" s="9" t="s">
        <v>15</v>
      </c>
      <c r="H41" s="45" t="str">
        <f>N2O_consq!H118</f>
        <v>N2O_consq</v>
      </c>
      <c r="I41" s="16"/>
    </row>
    <row r="42" spans="1:9" ht="15.75">
      <c r="A42" s="9" t="s">
        <v>25</v>
      </c>
      <c r="B42" s="46">
        <f>0.84*(1-0.579034613411217)</f>
        <v>0.35361092473457773</v>
      </c>
      <c r="C42" s="9" t="s">
        <v>29</v>
      </c>
      <c r="D42" s="9" t="s">
        <v>16</v>
      </c>
      <c r="E42" s="17" t="s">
        <v>17</v>
      </c>
      <c r="F42" s="18"/>
      <c r="G42" s="9" t="s">
        <v>15</v>
      </c>
      <c r="H42" s="17" t="s">
        <v>31</v>
      </c>
      <c r="I42" s="17" t="s">
        <v>32</v>
      </c>
    </row>
    <row r="43" spans="1:9" ht="15.75">
      <c r="A43" s="9" t="s">
        <v>26</v>
      </c>
      <c r="B43" s="46">
        <f>0.84*0.579034613411217</f>
        <v>0.48638907526542224</v>
      </c>
      <c r="C43" s="9" t="s">
        <v>30</v>
      </c>
      <c r="D43" s="9" t="s">
        <v>16</v>
      </c>
      <c r="E43" s="17" t="s">
        <v>17</v>
      </c>
      <c r="F43" s="18"/>
      <c r="G43" s="9" t="s">
        <v>15</v>
      </c>
      <c r="H43" s="17" t="s">
        <v>31</v>
      </c>
      <c r="I43" s="17" t="s">
        <v>32</v>
      </c>
    </row>
    <row r="44" spans="1:9" ht="15.75">
      <c r="A44" s="9" t="s">
        <v>27</v>
      </c>
      <c r="B44" s="46">
        <v>0.36487882999999999</v>
      </c>
      <c r="C44" s="9" t="s">
        <v>27</v>
      </c>
      <c r="D44" s="9" t="s">
        <v>16</v>
      </c>
      <c r="E44" s="19" t="s">
        <v>17</v>
      </c>
      <c r="F44" s="18"/>
      <c r="G44" s="9" t="s">
        <v>15</v>
      </c>
      <c r="H44" s="17" t="s">
        <v>31</v>
      </c>
      <c r="I44" s="17"/>
    </row>
    <row r="45" spans="1:9" ht="15.75">
      <c r="A45" s="9" t="s">
        <v>28</v>
      </c>
      <c r="B45" s="46">
        <v>3.6750595757600002</v>
      </c>
      <c r="C45" s="9" t="s">
        <v>28</v>
      </c>
      <c r="D45" s="9" t="s">
        <v>16</v>
      </c>
      <c r="E45" s="18" t="s">
        <v>17</v>
      </c>
      <c r="F45" s="18"/>
      <c r="G45" s="9" t="s">
        <v>15</v>
      </c>
      <c r="H45" s="17" t="s">
        <v>31</v>
      </c>
      <c r="I45" s="1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FormConfiguration><![CDATA[{"formFields":[],"formDataEntries":[]}]]></TemplafyFormConfiguration>
</file>

<file path=customXml/item2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Props1.xml><?xml version="1.0" encoding="utf-8"?>
<ds:datastoreItem xmlns:ds="http://schemas.openxmlformats.org/officeDocument/2006/customXml" ds:itemID="{32EA6D85-E46E-4C0A-BEA4-CBE991220F99}">
  <ds:schemaRefs/>
</ds:datastoreItem>
</file>

<file path=customXml/itemProps2.xml><?xml version="1.0" encoding="utf-8"?>
<ds:datastoreItem xmlns:ds="http://schemas.openxmlformats.org/officeDocument/2006/customXml" ds:itemID="{0EB8A4D0-2978-4CC7-A263-CA3830AE943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N2O_consq</vt:lpstr>
      <vt:lpstr>N2O_cut_off</vt:lpstr>
      <vt:lpstr>non useable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2025-02-07T09:08:44Z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