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70E91312-09C4-4553-8372-F61A1B6E042B}" xr6:coauthVersionLast="47" xr6:coauthVersionMax="47" xr10:uidLastSave="{00000000-0000-0000-0000-000000000000}"/>
  <bookViews>
    <workbookView xWindow="18615" yWindow="0" windowWidth="18930" windowHeight="20445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0" i="3" l="1"/>
  <c r="B50" i="3"/>
  <c r="B32" i="3"/>
  <c r="B14" i="3"/>
  <c r="B176" i="2"/>
  <c r="B159" i="3"/>
  <c r="B159" i="2"/>
  <c r="B176" i="1"/>
  <c r="B159" i="1"/>
  <c r="B146" i="2" l="1"/>
  <c r="B145" i="2"/>
  <c r="B126" i="2"/>
  <c r="B125" i="2"/>
  <c r="H140" i="3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48" i="3"/>
  <c r="C68" i="3" s="1"/>
  <c r="A48" i="3"/>
  <c r="A68" i="3" s="1"/>
  <c r="C48" i="2"/>
  <c r="C68" i="2" s="1"/>
  <c r="A48" i="2"/>
  <c r="A68" i="2" s="1"/>
  <c r="C138" i="3"/>
  <c r="H350" i="2"/>
  <c r="E350" i="2"/>
  <c r="C350" i="2"/>
  <c r="C128" i="2" s="1"/>
  <c r="C148" i="2" s="1"/>
  <c r="B350" i="2"/>
  <c r="A350" i="2"/>
  <c r="A128" i="2" s="1"/>
  <c r="A148" i="2" s="1"/>
  <c r="H339" i="2"/>
  <c r="E339" i="2"/>
  <c r="C339" i="2"/>
  <c r="C127" i="2" s="1"/>
  <c r="C147" i="2" s="1"/>
  <c r="B339" i="2"/>
  <c r="A339" i="2"/>
  <c r="A127" i="2" s="1"/>
  <c r="A147" i="2" s="1"/>
  <c r="H328" i="2"/>
  <c r="E328" i="2"/>
  <c r="D328" i="2"/>
  <c r="C328" i="2"/>
  <c r="C14" i="2" s="1"/>
  <c r="B328" i="2"/>
  <c r="A328" i="2"/>
  <c r="A14" i="2" s="1"/>
  <c r="B141" i="3"/>
  <c r="B142" i="3"/>
  <c r="B143" i="3"/>
  <c r="B144" i="3"/>
  <c r="B145" i="3"/>
  <c r="B146" i="3"/>
  <c r="B147" i="3"/>
  <c r="B148" i="3"/>
  <c r="B149" i="3"/>
  <c r="B139" i="3"/>
  <c r="B121" i="3"/>
  <c r="B122" i="3"/>
  <c r="B123" i="3"/>
  <c r="B124" i="3"/>
  <c r="B125" i="3"/>
  <c r="B126" i="3"/>
  <c r="B127" i="3"/>
  <c r="B128" i="3"/>
  <c r="B129" i="3"/>
  <c r="B119" i="3"/>
  <c r="B105" i="3"/>
  <c r="B106" i="3"/>
  <c r="B108" i="3"/>
  <c r="B109" i="3"/>
  <c r="B103" i="3"/>
  <c r="B89" i="3"/>
  <c r="B90" i="3"/>
  <c r="B91" i="3"/>
  <c r="B92" i="3"/>
  <c r="B93" i="3"/>
  <c r="B87" i="3"/>
  <c r="B68" i="3"/>
  <c r="B71" i="3"/>
  <c r="B72" i="3"/>
  <c r="B73" i="3"/>
  <c r="B74" i="3"/>
  <c r="B75" i="3"/>
  <c r="B76" i="3"/>
  <c r="B77" i="3"/>
  <c r="B67" i="3"/>
  <c r="B48" i="3"/>
  <c r="B49" i="3"/>
  <c r="B51" i="3"/>
  <c r="B52" i="3"/>
  <c r="B53" i="3"/>
  <c r="B54" i="3"/>
  <c r="B55" i="3"/>
  <c r="B56" i="3"/>
  <c r="B57" i="3"/>
  <c r="B47" i="3"/>
  <c r="B33" i="3"/>
  <c r="B34" i="3"/>
  <c r="B35" i="3"/>
  <c r="B36" i="3"/>
  <c r="B37" i="3"/>
  <c r="B29" i="3"/>
  <c r="B15" i="3"/>
  <c r="B16" i="3"/>
  <c r="B17" i="3"/>
  <c r="B18" i="3"/>
  <c r="B19" i="3"/>
  <c r="B11" i="3"/>
  <c r="B33" i="2"/>
  <c r="B34" i="2"/>
  <c r="B35" i="2"/>
  <c r="B36" i="2"/>
  <c r="B37" i="2"/>
  <c r="B29" i="2"/>
  <c r="B141" i="2"/>
  <c r="B142" i="2"/>
  <c r="B143" i="2"/>
  <c r="B144" i="2"/>
  <c r="B149" i="2"/>
  <c r="B139" i="2"/>
  <c r="B121" i="2"/>
  <c r="B122" i="2"/>
  <c r="B123" i="2"/>
  <c r="B124" i="2"/>
  <c r="B129" i="2"/>
  <c r="B119" i="2"/>
  <c r="B105" i="2"/>
  <c r="B106" i="2"/>
  <c r="B108" i="2"/>
  <c r="B109" i="2"/>
  <c r="B103" i="2"/>
  <c r="B89" i="2"/>
  <c r="B90" i="2"/>
  <c r="B91" i="2"/>
  <c r="B92" i="2"/>
  <c r="B93" i="2"/>
  <c r="B87" i="2"/>
  <c r="B68" i="2"/>
  <c r="B71" i="2"/>
  <c r="B72" i="2"/>
  <c r="B73" i="2"/>
  <c r="B75" i="2"/>
  <c r="B76" i="2"/>
  <c r="B77" i="2"/>
  <c r="B67" i="2"/>
  <c r="B48" i="2"/>
  <c r="B49" i="2"/>
  <c r="B51" i="2"/>
  <c r="B52" i="2"/>
  <c r="B53" i="2"/>
  <c r="B55" i="2"/>
  <c r="B56" i="2"/>
  <c r="B57" i="2"/>
  <c r="B47" i="2"/>
  <c r="B13" i="2"/>
  <c r="B15" i="2"/>
  <c r="B16" i="2"/>
  <c r="B17" i="2"/>
  <c r="B18" i="2"/>
  <c r="B19" i="2"/>
  <c r="B11" i="2"/>
  <c r="B13" i="1"/>
  <c r="B13" i="3" s="1"/>
  <c r="B107" i="1"/>
  <c r="B107" i="2" s="1"/>
  <c r="B107" i="3" l="1"/>
  <c r="A70" i="2"/>
  <c r="A50" i="2"/>
  <c r="A32" i="2"/>
  <c r="C70" i="2"/>
  <c r="C32" i="2"/>
  <c r="C50" i="2"/>
  <c r="H142" i="2" l="1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6" i="2"/>
  <c r="E316" i="2"/>
  <c r="D316" i="2"/>
  <c r="C316" i="2"/>
  <c r="B316" i="2"/>
  <c r="A316" i="2"/>
  <c r="H304" i="2"/>
  <c r="E304" i="2"/>
  <c r="D304" i="2"/>
  <c r="C304" i="2"/>
  <c r="B304" i="2"/>
  <c r="A304" i="2"/>
  <c r="H292" i="2"/>
  <c r="E292" i="2"/>
  <c r="D292" i="2"/>
  <c r="C292" i="2"/>
  <c r="B292" i="2"/>
  <c r="A292" i="2"/>
  <c r="H280" i="2"/>
  <c r="E280" i="2"/>
  <c r="D280" i="2"/>
  <c r="C280" i="2"/>
  <c r="B280" i="2"/>
  <c r="A280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2" i="3" l="1"/>
  <c r="H281" i="3"/>
  <c r="H269" i="3"/>
  <c r="H267" i="3"/>
  <c r="H255" i="3"/>
  <c r="H240" i="3"/>
  <c r="G226" i="3"/>
  <c r="G209" i="3"/>
  <c r="G192" i="3"/>
  <c r="G175" i="3"/>
  <c r="G158" i="3"/>
  <c r="H267" i="2"/>
  <c r="H255" i="2"/>
  <c r="H240" i="2"/>
  <c r="G226" i="2"/>
  <c r="G209" i="2"/>
  <c r="G175" i="2"/>
  <c r="G192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G158" i="2"/>
  <c r="H282" i="1" l="1"/>
  <c r="H281" i="1"/>
  <c r="H267" i="1"/>
  <c r="E267" i="1"/>
  <c r="D267" i="1"/>
  <c r="C267" i="1"/>
  <c r="C282" i="1" s="1"/>
  <c r="B267" i="1"/>
  <c r="A267" i="1"/>
  <c r="A282" i="1" s="1"/>
  <c r="H255" i="1"/>
  <c r="E255" i="1"/>
  <c r="D255" i="1"/>
  <c r="C255" i="1"/>
  <c r="B255" i="1"/>
  <c r="A255" i="1"/>
  <c r="H240" i="1"/>
  <c r="E240" i="1"/>
  <c r="D240" i="1"/>
  <c r="C240" i="1"/>
  <c r="B240" i="1"/>
  <c r="A240" i="1"/>
  <c r="G226" i="1"/>
  <c r="E226" i="1"/>
  <c r="D226" i="1"/>
  <c r="C226" i="1"/>
  <c r="B226" i="1"/>
  <c r="A226" i="1"/>
  <c r="G209" i="1"/>
  <c r="E209" i="1"/>
  <c r="D209" i="1"/>
  <c r="C209" i="1"/>
  <c r="B209" i="1"/>
  <c r="A209" i="1"/>
  <c r="G192" i="1"/>
  <c r="E192" i="1"/>
  <c r="D192" i="1"/>
  <c r="C192" i="1"/>
  <c r="B192" i="1"/>
  <c r="A192" i="1"/>
  <c r="G175" i="1"/>
  <c r="E175" i="1"/>
  <c r="D175" i="1"/>
  <c r="C175" i="1"/>
  <c r="B175" i="1"/>
  <c r="A175" i="1"/>
  <c r="B161" i="1"/>
  <c r="B160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  <c r="B120" i="2" l="1"/>
  <c r="B120" i="3"/>
  <c r="B140" i="2"/>
  <c r="B140" i="3"/>
  <c r="A68" i="1"/>
  <c r="A48" i="1"/>
  <c r="B31" i="3"/>
  <c r="B31" i="2"/>
  <c r="C68" i="1"/>
  <c r="C48" i="1"/>
  <c r="B12" i="3"/>
  <c r="B12" i="2"/>
  <c r="B69" i="2"/>
  <c r="B69" i="3"/>
  <c r="B88" i="3"/>
  <c r="B88" i="2"/>
  <c r="B104" i="3"/>
  <c r="B104" i="2"/>
  <c r="B30" i="2"/>
  <c r="B30" i="3"/>
</calcChain>
</file>

<file path=xl/sharedStrings.xml><?xml version="1.0" encoding="utf-8"?>
<sst xmlns="http://schemas.openxmlformats.org/spreadsheetml/2006/main" count="3396" uniqueCount="161">
  <si>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</si>
  <si>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</si>
  <si>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</si>
  <si>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</si>
  <si>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</si>
  <si>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</si>
  <si>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</si>
  <si>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</si>
  <si>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</si>
  <si>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</si>
  <si>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</si>
  <si>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</si>
  <si>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</si>
  <si>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</si>
  <si>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</si>
  <si>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</si>
  <si>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</si>
  <si>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</si>
  <si>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</si>
  <si>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</si>
  <si>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</si>
  <si>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</si>
  <si>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</si>
  <si>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</si>
  <si>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</si>
  <si>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</si>
  <si>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</si>
  <si>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</si>
  <si>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</si>
  <si>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</si>
  <si>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</si>
  <si>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</si>
  <si>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</si>
  <si>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</si>
  <si>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</si>
  <si>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</si>
  <si>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</si>
  <si>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</si>
  <si>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</si>
  <si>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</si>
  <si>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</si>
  <si>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</si>
  <si>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</si>
  <si>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</si>
  <si>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</si>
  <si>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</si>
  <si>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</si>
  <si>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</si>
  <si>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</si>
  <si>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</si>
  <si>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</si>
  <si>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</si>
  <si>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</si>
  <si>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</si>
  <si>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</si>
  <si>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</si>
  <si>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</si>
  <si>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</si>
  <si>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</si>
  <si>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</si>
  <si>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</si>
  <si>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</si>
  <si>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</si>
  <si>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</si>
  <si>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</si>
  <si>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</si>
  <si>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</si>
  <si>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</si>
  <si>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</si>
  <si>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</si>
  <si>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</si>
  <si>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</si>
  <si>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</si>
  <si>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</si>
  <si>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</si>
  <si>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</si>
  <si>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</si>
  <si>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</si>
  <si>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</si>
  <si>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</si>
  <si>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</si>
  <si>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</si>
  <si>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</si>
  <si>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</si>
  <si>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</si>
  <si>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</si>
  <si>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</si>
  <si>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</si>
  <si>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</si>
  <si>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</si>
  <si>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</si>
  <si>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</si>
  <si>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</si>
  <si>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</si>
  <si>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</si>
  <si>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</si>
  <si>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</si>
  <si>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</si>
  <si>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</si>
  <si>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</si>
  <si>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</si>
  <si>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</si>
  <si>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</si>
  <si>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</si>
  <si>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</si>
  <si>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</si>
  <si>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</si>
  <si>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</si>
  <si>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</si>
  <si>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</si>
  <si>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</si>
  <si>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</si>
  <si>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</si>
  <si>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</si>
  <si>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</si>
  <si>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</si>
  <si>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</si>
  <si>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</si>
  <si>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</si>
  <si>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</si>
  <si>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</si>
  <si>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</si>
  <si>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</si>
  <si>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</si>
  <si>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</si>
  <si>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</si>
  <si>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</si>
  <si>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</si>
  <si>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</si>
  <si>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</si>
  <si>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</si>
  <si>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</si>
  <si>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</si>
  <si>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</si>
  <si>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</si>
  <si>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heat production, natural gas, at boiler atmospheric non-modulating &lt;100kW</t>
  </si>
  <si>
    <t>heat, central or small-scale, natural gas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</si>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</sst>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0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12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66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7" fontId="5" fillId="4" borderId="0" xfId="0" applyNumberFormat="1" applyFont="1" applyFill="1"/>
    <xf numFmtId="166" fontId="5" fillId="8" borderId="0" xfId="0" applyNumberFormat="1" applyFont="1" applyFill="1"/>
    <xf numFmtId="164" fontId="5" fillId="8" borderId="0" xfId="0" applyNumberFormat="1" applyFont="1" applyFill="1"/>
    <xf numFmtId="166" fontId="5" fillId="13" borderId="0" xfId="0" applyNumberFormat="1" applyFont="1" applyFill="1"/>
    <xf numFmtId="164" fontId="5" fillId="13" borderId="0" xfId="0" applyNumberFormat="1" applyFont="1" applyFill="1"/>
    <xf numFmtId="166" fontId="5" fillId="15" borderId="0" xfId="0" applyNumberFormat="1" applyFont="1" applyFill="1"/>
    <xf numFmtId="166" fontId="5" fillId="17" borderId="0" xfId="0" applyNumberFormat="1" applyFont="1" applyFill="1"/>
    <xf numFmtId="167" fontId="5" fillId="6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164" fontId="5" fillId="6" borderId="0" xfId="0" applyNumberFormat="1" applyFont="1" applyFill="1"/>
    <xf numFmtId="2" fontId="8" fillId="10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87"/>
  <sheetViews>
    <sheetView tabSelected="1" zoomScale="85" zoomScaleNormal="85" workbookViewId="0">
      <selection activeCell="B73" sqref="B73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146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5"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160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1/6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147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9"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160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1/8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148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42"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A240</f>
        <v>wet wipe</v>
      </c>
      <c r="B48" s="42"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311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311"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149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6"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A240</f>
        <v>wet wipe</v>
      </c>
      <c r="B68" s="56">
        <v>2</v>
      </c>
      <c r="C68" s="53" t="str">
        <f>C240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1/8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150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1/12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151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1/9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152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1/12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153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1/9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8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8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8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8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8" ht="15">
      <c r="A149" s="141" t="s">
        <v>34</v>
      </c>
      <c r="B149" s="145"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28</v>
      </c>
    </row>
    <row r="151" spans="1:8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8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8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8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</row>
    <row r="159" spans="1:8" ht="15">
      <c r="A159" s="169" t="s">
        <v>155</v>
      </c>
      <c r="B159" s="169">
        <f>2.3205/513</f>
        <v>4.523391812865497E-3</v>
      </c>
      <c r="C159" s="169" t="s">
        <v>141</v>
      </c>
      <c r="D159" s="169" t="s">
        <v>8</v>
      </c>
      <c r="E159" s="169" t="s">
        <v>27</v>
      </c>
      <c r="F159" s="16" t="s">
        <v>18</v>
      </c>
      <c r="G159" s="169" t="s">
        <v>28</v>
      </c>
    </row>
    <row r="160" spans="1:8" ht="15">
      <c r="A160" s="16" t="s">
        <v>85</v>
      </c>
      <c r="B160" s="169">
        <f>0.00093</f>
        <v>9.3000000000000005E-4</v>
      </c>
      <c r="C160" s="16" t="s">
        <v>85</v>
      </c>
      <c r="D160" s="16" t="s">
        <v>26</v>
      </c>
      <c r="E160" s="16" t="s">
        <v>86</v>
      </c>
      <c r="F160" s="16" t="s">
        <v>18</v>
      </c>
      <c r="G160" s="16" t="s">
        <v>28</v>
      </c>
    </row>
    <row r="161" spans="1:7" ht="15">
      <c r="A161" s="165" t="s">
        <v>87</v>
      </c>
      <c r="B161" s="169">
        <f>0.00452</f>
        <v>4.5199999999999997E-3</v>
      </c>
      <c r="C161" s="16" t="s">
        <v>87</v>
      </c>
      <c r="D161" s="16" t="s">
        <v>26</v>
      </c>
      <c r="E161" s="16" t="s">
        <v>27</v>
      </c>
      <c r="F161" s="16" t="s">
        <v>18</v>
      </c>
      <c r="G161" s="16" t="s">
        <v>28</v>
      </c>
    </row>
    <row r="162" spans="1:7" ht="15">
      <c r="A162" s="172" t="s">
        <v>88</v>
      </c>
      <c r="B162" s="167">
        <v>4.5199999999999997E-3</v>
      </c>
      <c r="C162" s="172" t="s">
        <v>88</v>
      </c>
      <c r="D162" s="172" t="s">
        <v>26</v>
      </c>
      <c r="E162" s="172" t="s">
        <v>27</v>
      </c>
      <c r="F162" s="16" t="s">
        <v>18</v>
      </c>
      <c r="G162" s="16" t="s">
        <v>28</v>
      </c>
    </row>
    <row r="163" spans="1:7" ht="15">
      <c r="A163" s="173" t="s">
        <v>89</v>
      </c>
      <c r="B163" s="174">
        <v>1.5799999999999999E-4</v>
      </c>
      <c r="C163" s="16" t="s">
        <v>90</v>
      </c>
      <c r="D163" s="173" t="s">
        <v>8</v>
      </c>
      <c r="E163" s="172" t="s">
        <v>27</v>
      </c>
      <c r="F163" s="16" t="s">
        <v>18</v>
      </c>
      <c r="G163" s="16" t="s">
        <v>28</v>
      </c>
    </row>
    <row r="164" spans="1:7" ht="15">
      <c r="A164" s="173" t="s">
        <v>91</v>
      </c>
      <c r="B164" s="174">
        <v>5.13E-3</v>
      </c>
      <c r="C164" s="16" t="s">
        <v>92</v>
      </c>
      <c r="D164" s="173" t="s">
        <v>26</v>
      </c>
      <c r="E164" s="173" t="s">
        <v>93</v>
      </c>
      <c r="F164" s="16" t="s">
        <v>18</v>
      </c>
      <c r="G164" s="16" t="s">
        <v>28</v>
      </c>
    </row>
    <row r="165" spans="1:7" ht="15">
      <c r="A165" s="173" t="s">
        <v>94</v>
      </c>
      <c r="B165" s="174">
        <v>1.13E-4</v>
      </c>
      <c r="C165" s="16" t="s">
        <v>95</v>
      </c>
      <c r="D165" s="173" t="s">
        <v>8</v>
      </c>
      <c r="E165" s="173" t="s">
        <v>93</v>
      </c>
      <c r="F165" s="16" t="s">
        <v>18</v>
      </c>
      <c r="G165" s="16" t="s">
        <v>28</v>
      </c>
    </row>
    <row r="166" spans="1:7" ht="15">
      <c r="A166" s="173" t="s">
        <v>96</v>
      </c>
      <c r="B166" s="174">
        <v>5.9100000000000005E-4</v>
      </c>
      <c r="C166" s="16" t="s">
        <v>97</v>
      </c>
      <c r="D166" s="173" t="s">
        <v>26</v>
      </c>
      <c r="E166" s="173" t="s">
        <v>27</v>
      </c>
      <c r="F166" s="16" t="s">
        <v>18</v>
      </c>
      <c r="G166" s="16" t="s">
        <v>28</v>
      </c>
    </row>
    <row r="168" spans="1:7" ht="15.75">
      <c r="A168" s="162" t="s">
        <v>4</v>
      </c>
      <c r="B168" s="163" t="s">
        <v>19</v>
      </c>
      <c r="C168" s="16"/>
      <c r="D168" s="164"/>
      <c r="E168" s="16"/>
      <c r="F168" s="16"/>
      <c r="G168" s="16"/>
    </row>
    <row r="169" spans="1:7" ht="15">
      <c r="A169" s="165" t="s">
        <v>5</v>
      </c>
      <c r="B169" s="166">
        <v>1</v>
      </c>
      <c r="C169" s="16"/>
      <c r="D169" s="16"/>
      <c r="E169" s="16"/>
      <c r="F169" s="16"/>
      <c r="G169" s="16"/>
    </row>
    <row r="170" spans="1:7" ht="15">
      <c r="A170" s="165" t="s">
        <v>6</v>
      </c>
      <c r="B170" s="167" t="s">
        <v>20</v>
      </c>
      <c r="C170" s="16"/>
      <c r="D170" s="16"/>
      <c r="E170" s="16"/>
      <c r="F170" s="16"/>
      <c r="G170" s="16"/>
    </row>
    <row r="171" spans="1:7" ht="15">
      <c r="A171" s="165" t="s">
        <v>7</v>
      </c>
      <c r="B171" s="168" t="s">
        <v>8</v>
      </c>
      <c r="C171" s="16"/>
      <c r="D171" s="16"/>
      <c r="E171" s="16"/>
      <c r="F171" s="16"/>
      <c r="G171" s="16"/>
    </row>
    <row r="172" spans="1:7" ht="15">
      <c r="A172" s="165" t="s">
        <v>9</v>
      </c>
      <c r="B172" s="169" t="s">
        <v>9</v>
      </c>
      <c r="C172" s="16"/>
      <c r="D172" s="16"/>
      <c r="E172" s="16"/>
      <c r="F172" s="16"/>
      <c r="G172" s="16"/>
    </row>
    <row r="173" spans="1:7" ht="15.75">
      <c r="A173" s="170" t="s">
        <v>10</v>
      </c>
      <c r="B173" s="163"/>
      <c r="C173" s="170"/>
      <c r="D173" s="170"/>
      <c r="E173" s="170"/>
      <c r="F173" s="170"/>
      <c r="G173" s="170"/>
    </row>
    <row r="174" spans="1:7" ht="15.75">
      <c r="A174" s="170" t="s">
        <v>11</v>
      </c>
      <c r="B174" s="170" t="s">
        <v>12</v>
      </c>
      <c r="C174" s="170" t="s">
        <v>6</v>
      </c>
      <c r="D174" s="170" t="s">
        <v>7</v>
      </c>
      <c r="E174" s="170" t="s">
        <v>9</v>
      </c>
      <c r="F174" s="170" t="s">
        <v>14</v>
      </c>
      <c r="G174" s="170" t="s">
        <v>15</v>
      </c>
    </row>
    <row r="175" spans="1:7" ht="15">
      <c r="A175" s="169" t="str">
        <f>B168</f>
        <v>alubox (large)</v>
      </c>
      <c r="B175" s="171">
        <f>B169</f>
        <v>1</v>
      </c>
      <c r="C175" s="169" t="str">
        <f>B170</f>
        <v>large alubox</v>
      </c>
      <c r="D175" s="169" t="str">
        <f>B171</f>
        <v>GLO</v>
      </c>
      <c r="E175" s="169" t="str">
        <f>B172</f>
        <v>unit</v>
      </c>
      <c r="F175" s="16" t="s">
        <v>16</v>
      </c>
      <c r="G175" s="169" t="str">
        <f>$B$1</f>
        <v>case1_apos</v>
      </c>
    </row>
    <row r="176" spans="1:7" ht="15">
      <c r="A176" s="169" t="s">
        <v>155</v>
      </c>
      <c r="B176" s="169">
        <f>3.8835/513</f>
        <v>7.5701754385964918E-3</v>
      </c>
      <c r="C176" s="169" t="s">
        <v>141</v>
      </c>
      <c r="D176" s="169" t="s">
        <v>8</v>
      </c>
      <c r="E176" s="169" t="s">
        <v>27</v>
      </c>
      <c r="F176" s="16" t="s">
        <v>18</v>
      </c>
      <c r="G176" s="169" t="s">
        <v>28</v>
      </c>
    </row>
    <row r="177" spans="1:7" ht="15">
      <c r="A177" s="16" t="s">
        <v>85</v>
      </c>
      <c r="B177" s="169">
        <v>1.56E-3</v>
      </c>
      <c r="C177" s="16" t="s">
        <v>85</v>
      </c>
      <c r="D177" s="16" t="s">
        <v>26</v>
      </c>
      <c r="E177" s="16" t="s">
        <v>86</v>
      </c>
      <c r="F177" s="16" t="s">
        <v>18</v>
      </c>
      <c r="G177" s="16" t="s">
        <v>28</v>
      </c>
    </row>
    <row r="178" spans="1:7" ht="15">
      <c r="A178" s="165" t="s">
        <v>87</v>
      </c>
      <c r="B178" s="169">
        <v>7.5700000000000003E-3</v>
      </c>
      <c r="C178" s="16" t="s">
        <v>87</v>
      </c>
      <c r="D178" s="16" t="s">
        <v>26</v>
      </c>
      <c r="E178" s="16" t="s">
        <v>27</v>
      </c>
      <c r="F178" s="16" t="s">
        <v>18</v>
      </c>
      <c r="G178" s="16" t="s">
        <v>28</v>
      </c>
    </row>
    <row r="179" spans="1:7" ht="15">
      <c r="A179" s="172" t="s">
        <v>88</v>
      </c>
      <c r="B179" s="167">
        <v>7.5700000000000003E-3</v>
      </c>
      <c r="C179" s="172" t="s">
        <v>88</v>
      </c>
      <c r="D179" s="172" t="s">
        <v>26</v>
      </c>
      <c r="E179" s="172" t="s">
        <v>27</v>
      </c>
      <c r="F179" s="16" t="s">
        <v>18</v>
      </c>
      <c r="G179" s="16" t="s">
        <v>28</v>
      </c>
    </row>
    <row r="180" spans="1:7" ht="15">
      <c r="A180" s="173" t="s">
        <v>89</v>
      </c>
      <c r="B180" s="174">
        <v>3.1599999999999998E-4</v>
      </c>
      <c r="C180" s="16" t="s">
        <v>90</v>
      </c>
      <c r="D180" s="173" t="s">
        <v>8</v>
      </c>
      <c r="E180" s="172" t="s">
        <v>27</v>
      </c>
      <c r="F180" s="16" t="s">
        <v>18</v>
      </c>
      <c r="G180" s="16" t="s">
        <v>28</v>
      </c>
    </row>
    <row r="181" spans="1:7" ht="15">
      <c r="A181" s="173" t="s">
        <v>91</v>
      </c>
      <c r="B181" s="174">
        <v>8.5900000000000004E-3</v>
      </c>
      <c r="C181" s="16" t="s">
        <v>92</v>
      </c>
      <c r="D181" s="173" t="s">
        <v>26</v>
      </c>
      <c r="E181" s="173" t="s">
        <v>93</v>
      </c>
      <c r="F181" s="16" t="s">
        <v>18</v>
      </c>
      <c r="G181" s="16" t="s">
        <v>28</v>
      </c>
    </row>
    <row r="182" spans="1:7" ht="15">
      <c r="A182" s="173" t="s">
        <v>94</v>
      </c>
      <c r="B182" s="174">
        <v>1.9000000000000001E-4</v>
      </c>
      <c r="C182" s="16" t="s">
        <v>95</v>
      </c>
      <c r="D182" s="173" t="s">
        <v>8</v>
      </c>
      <c r="E182" s="173" t="s">
        <v>93</v>
      </c>
      <c r="F182" s="16" t="s">
        <v>18</v>
      </c>
      <c r="G182" s="16" t="s">
        <v>28</v>
      </c>
    </row>
    <row r="183" spans="1:7" ht="15">
      <c r="A183" s="173" t="s">
        <v>96</v>
      </c>
      <c r="B183" s="174">
        <v>9.8900000000000008E-4</v>
      </c>
      <c r="C183" s="16" t="s">
        <v>97</v>
      </c>
      <c r="D183" s="173" t="s">
        <v>26</v>
      </c>
      <c r="E183" s="173" t="s">
        <v>27</v>
      </c>
      <c r="F183" s="16" t="s">
        <v>18</v>
      </c>
      <c r="G183" s="16" t="s">
        <v>28</v>
      </c>
    </row>
    <row r="185" spans="1:7" ht="15.75">
      <c r="A185" s="162" t="s">
        <v>4</v>
      </c>
      <c r="B185" s="163" t="s">
        <v>52</v>
      </c>
      <c r="C185" s="16"/>
      <c r="D185" s="164"/>
      <c r="E185" s="16"/>
      <c r="F185" s="16"/>
      <c r="G185" s="16"/>
    </row>
    <row r="186" spans="1:7" ht="15">
      <c r="A186" s="165" t="s">
        <v>5</v>
      </c>
      <c r="B186" s="166">
        <v>1</v>
      </c>
      <c r="C186" s="16"/>
      <c r="D186" s="16"/>
      <c r="E186" s="16"/>
      <c r="F186" s="16"/>
      <c r="G186" s="16"/>
    </row>
    <row r="187" spans="1:7" ht="15">
      <c r="A187" s="165" t="s">
        <v>6</v>
      </c>
      <c r="B187" s="167" t="s">
        <v>52</v>
      </c>
      <c r="C187" s="16"/>
      <c r="D187" s="16"/>
      <c r="E187" s="16"/>
      <c r="F187" s="16"/>
      <c r="G187" s="16"/>
    </row>
    <row r="188" spans="1:7" ht="15">
      <c r="A188" s="165" t="s">
        <v>7</v>
      </c>
      <c r="B188" s="168" t="s">
        <v>8</v>
      </c>
      <c r="C188" s="16"/>
      <c r="D188" s="16"/>
      <c r="E188" s="16"/>
      <c r="F188" s="16"/>
      <c r="G188" s="16"/>
    </row>
    <row r="189" spans="1:7" ht="15">
      <c r="A189" s="165" t="s">
        <v>9</v>
      </c>
      <c r="B189" s="169" t="s">
        <v>9</v>
      </c>
      <c r="C189" s="16"/>
      <c r="D189" s="16"/>
      <c r="E189" s="16"/>
      <c r="F189" s="16"/>
      <c r="G189" s="16"/>
    </row>
    <row r="190" spans="1:7" ht="15.75">
      <c r="A190" s="170" t="s">
        <v>10</v>
      </c>
      <c r="B190" s="163"/>
      <c r="C190" s="170"/>
      <c r="D190" s="170"/>
      <c r="E190" s="170"/>
      <c r="F190" s="170"/>
      <c r="G190" s="170"/>
    </row>
    <row r="191" spans="1:7" ht="15.75">
      <c r="A191" s="170" t="s">
        <v>11</v>
      </c>
      <c r="B191" s="170" t="s">
        <v>12</v>
      </c>
      <c r="C191" s="170" t="s">
        <v>6</v>
      </c>
      <c r="D191" s="170" t="s">
        <v>7</v>
      </c>
      <c r="E191" s="170" t="s">
        <v>9</v>
      </c>
      <c r="F191" s="170" t="s">
        <v>14</v>
      </c>
      <c r="G191" s="170" t="s">
        <v>15</v>
      </c>
    </row>
    <row r="192" spans="1:7" ht="15">
      <c r="A192" s="169" t="str">
        <f>B185</f>
        <v>H200</v>
      </c>
      <c r="B192" s="171">
        <f>B186</f>
        <v>1</v>
      </c>
      <c r="C192" s="169" t="str">
        <f>B187</f>
        <v>H200</v>
      </c>
      <c r="D192" s="169" t="str">
        <f>B188</f>
        <v>GLO</v>
      </c>
      <c r="E192" s="169" t="str">
        <f>B189</f>
        <v>unit</v>
      </c>
      <c r="F192" s="16" t="s">
        <v>16</v>
      </c>
      <c r="G192" s="169" t="str">
        <f>$B$1</f>
        <v>case1_apos</v>
      </c>
    </row>
    <row r="193" spans="1:7" ht="15">
      <c r="A193" s="16" t="s">
        <v>98</v>
      </c>
      <c r="B193" s="169">
        <v>6.3E-2</v>
      </c>
      <c r="C193" s="175" t="s">
        <v>99</v>
      </c>
      <c r="D193" s="16" t="s">
        <v>8</v>
      </c>
      <c r="E193" s="16" t="s">
        <v>27</v>
      </c>
      <c r="F193" s="16" t="s">
        <v>18</v>
      </c>
      <c r="G193" s="16" t="s">
        <v>28</v>
      </c>
    </row>
    <row r="194" spans="1:7" ht="15">
      <c r="A194" s="16" t="s">
        <v>98</v>
      </c>
      <c r="B194" s="169">
        <v>8.0000000000000002E-3</v>
      </c>
      <c r="C194" s="175" t="s">
        <v>99</v>
      </c>
      <c r="D194" s="16" t="s">
        <v>8</v>
      </c>
      <c r="E194" s="16" t="s">
        <v>27</v>
      </c>
      <c r="F194" s="16" t="s">
        <v>18</v>
      </c>
      <c r="G194" s="16" t="s">
        <v>28</v>
      </c>
    </row>
    <row r="195" spans="1:7" ht="15">
      <c r="A195" s="172" t="s">
        <v>100</v>
      </c>
      <c r="B195" s="167">
        <v>7.2700000000000004E-3</v>
      </c>
      <c r="C195" s="172" t="s">
        <v>101</v>
      </c>
      <c r="D195" s="172" t="s">
        <v>26</v>
      </c>
      <c r="E195" s="172" t="s">
        <v>27</v>
      </c>
      <c r="F195" s="16" t="s">
        <v>18</v>
      </c>
      <c r="G195" s="16" t="s">
        <v>28</v>
      </c>
    </row>
    <row r="196" spans="1:7" ht="15">
      <c r="A196" s="173" t="s">
        <v>96</v>
      </c>
      <c r="B196" s="174">
        <v>2.8E-3</v>
      </c>
      <c r="C196" s="16" t="s">
        <v>97</v>
      </c>
      <c r="D196" s="173" t="s">
        <v>26</v>
      </c>
      <c r="E196" s="172" t="s">
        <v>27</v>
      </c>
      <c r="F196" s="16" t="s">
        <v>18</v>
      </c>
      <c r="G196" s="16" t="s">
        <v>28</v>
      </c>
    </row>
    <row r="197" spans="1:7" ht="15">
      <c r="A197" s="173" t="s">
        <v>91</v>
      </c>
      <c r="B197" s="174">
        <v>2.5999999999999998E-5</v>
      </c>
      <c r="C197" s="16" t="s">
        <v>92</v>
      </c>
      <c r="D197" s="173" t="s">
        <v>26</v>
      </c>
      <c r="E197" s="173" t="s">
        <v>93</v>
      </c>
      <c r="F197" s="16" t="s">
        <v>18</v>
      </c>
      <c r="G197" s="16" t="s">
        <v>28</v>
      </c>
    </row>
    <row r="198" spans="1:7" ht="15">
      <c r="A198" s="173" t="s">
        <v>102</v>
      </c>
      <c r="B198" s="174">
        <v>1.8100000000000001E-4</v>
      </c>
      <c r="C198" s="16" t="s">
        <v>103</v>
      </c>
      <c r="D198" s="173" t="s">
        <v>104</v>
      </c>
      <c r="E198" s="173" t="s">
        <v>93</v>
      </c>
      <c r="F198" s="16" t="s">
        <v>18</v>
      </c>
      <c r="G198" s="16" t="s">
        <v>28</v>
      </c>
    </row>
    <row r="199" spans="1:7" ht="15">
      <c r="A199" s="173" t="s">
        <v>94</v>
      </c>
      <c r="B199" s="174">
        <v>3.3300000000000001E-3</v>
      </c>
      <c r="C199" s="16" t="s">
        <v>95</v>
      </c>
      <c r="D199" s="173" t="s">
        <v>8</v>
      </c>
      <c r="E199" s="173" t="s">
        <v>93</v>
      </c>
      <c r="F199" s="16" t="s">
        <v>18</v>
      </c>
      <c r="G199" s="16" t="s">
        <v>28</v>
      </c>
    </row>
    <row r="200" spans="1:7" ht="15">
      <c r="A200" s="173" t="s">
        <v>91</v>
      </c>
      <c r="B200" s="176">
        <v>4.1300000000000001E-5</v>
      </c>
      <c r="C200" s="16" t="s">
        <v>92</v>
      </c>
      <c r="D200" s="173" t="s">
        <v>26</v>
      </c>
      <c r="E200" s="177" t="s">
        <v>93</v>
      </c>
      <c r="F200" s="16" t="s">
        <v>18</v>
      </c>
      <c r="G200" s="16" t="s">
        <v>28</v>
      </c>
    </row>
    <row r="202" spans="1:7" ht="15.75">
      <c r="A202" s="162" t="s">
        <v>4</v>
      </c>
      <c r="B202" s="163" t="s">
        <v>65</v>
      </c>
      <c r="C202" s="16"/>
      <c r="D202" s="164"/>
      <c r="E202" s="16"/>
      <c r="F202" s="16"/>
      <c r="G202" s="16"/>
    </row>
    <row r="203" spans="1:7" ht="15">
      <c r="A203" s="165" t="s">
        <v>5</v>
      </c>
      <c r="B203" s="166">
        <v>1</v>
      </c>
      <c r="C203" s="16"/>
      <c r="D203" s="16"/>
      <c r="E203" s="16"/>
      <c r="F203" s="16"/>
      <c r="G203" s="16"/>
    </row>
    <row r="204" spans="1:7" ht="15">
      <c r="A204" s="165" t="s">
        <v>6</v>
      </c>
      <c r="B204" s="167" t="s">
        <v>65</v>
      </c>
      <c r="C204" s="16"/>
      <c r="D204" s="16"/>
      <c r="E204" s="16"/>
      <c r="F204" s="16"/>
      <c r="G204" s="16"/>
    </row>
    <row r="205" spans="1:7" ht="15">
      <c r="A205" s="165" t="s">
        <v>7</v>
      </c>
      <c r="B205" s="168" t="s">
        <v>8</v>
      </c>
      <c r="C205" s="16"/>
      <c r="D205" s="16"/>
      <c r="E205" s="16"/>
      <c r="F205" s="16"/>
      <c r="G205" s="16"/>
    </row>
    <row r="206" spans="1:7" ht="15">
      <c r="A206" s="165" t="s">
        <v>9</v>
      </c>
      <c r="B206" s="169" t="s">
        <v>9</v>
      </c>
      <c r="C206" s="16"/>
      <c r="D206" s="16"/>
      <c r="E206" s="16"/>
      <c r="F206" s="16"/>
      <c r="G206" s="16"/>
    </row>
    <row r="207" spans="1:7" ht="15.75">
      <c r="A207" s="170" t="s">
        <v>10</v>
      </c>
      <c r="B207" s="163"/>
      <c r="C207" s="170"/>
      <c r="D207" s="170"/>
      <c r="E207" s="170"/>
      <c r="F207" s="170"/>
      <c r="G207" s="170"/>
    </row>
    <row r="208" spans="1:7" ht="15.75">
      <c r="A208" s="170" t="s">
        <v>11</v>
      </c>
      <c r="B208" s="170" t="s">
        <v>12</v>
      </c>
      <c r="C208" s="170" t="s">
        <v>6</v>
      </c>
      <c r="D208" s="170" t="s">
        <v>7</v>
      </c>
      <c r="E208" s="170" t="s">
        <v>9</v>
      </c>
      <c r="F208" s="170" t="s">
        <v>14</v>
      </c>
      <c r="G208" s="170" t="s">
        <v>15</v>
      </c>
    </row>
    <row r="209" spans="1:7" ht="15">
      <c r="A209" s="169" t="str">
        <f>B202</f>
        <v>H400</v>
      </c>
      <c r="B209" s="171">
        <f>B203</f>
        <v>1</v>
      </c>
      <c r="C209" s="169" t="str">
        <f>B204</f>
        <v>H400</v>
      </c>
      <c r="D209" s="169" t="str">
        <f>B205</f>
        <v>GLO</v>
      </c>
      <c r="E209" s="169" t="str">
        <f>B206</f>
        <v>unit</v>
      </c>
      <c r="F209" s="16" t="s">
        <v>16</v>
      </c>
      <c r="G209" s="169" t="str">
        <f>$B$1</f>
        <v>case1_apos</v>
      </c>
    </row>
    <row r="210" spans="1:7" ht="15">
      <c r="A210" s="16" t="s">
        <v>98</v>
      </c>
      <c r="B210" s="169">
        <v>0.19</v>
      </c>
      <c r="C210" s="175" t="s">
        <v>99</v>
      </c>
      <c r="D210" s="16" t="s">
        <v>8</v>
      </c>
      <c r="E210" s="16" t="s">
        <v>27</v>
      </c>
      <c r="F210" s="16" t="s">
        <v>18</v>
      </c>
      <c r="G210" s="16" t="s">
        <v>28</v>
      </c>
    </row>
    <row r="211" spans="1:7" ht="15">
      <c r="A211" s="16" t="s">
        <v>98</v>
      </c>
      <c r="B211" s="169">
        <v>1.2E-2</v>
      </c>
      <c r="C211" s="175" t="s">
        <v>99</v>
      </c>
      <c r="D211" s="16" t="s">
        <v>8</v>
      </c>
      <c r="E211" s="16" t="s">
        <v>27</v>
      </c>
      <c r="F211" s="16" t="s">
        <v>18</v>
      </c>
      <c r="G211" s="16" t="s">
        <v>28</v>
      </c>
    </row>
    <row r="212" spans="1:7" ht="15">
      <c r="A212" s="172" t="s">
        <v>100</v>
      </c>
      <c r="B212" s="167">
        <v>2.1899999999999999E-2</v>
      </c>
      <c r="C212" s="172" t="s">
        <v>101</v>
      </c>
      <c r="D212" s="172" t="s">
        <v>26</v>
      </c>
      <c r="E212" s="172" t="s">
        <v>27</v>
      </c>
      <c r="F212" s="16" t="s">
        <v>18</v>
      </c>
      <c r="G212" s="16" t="s">
        <v>28</v>
      </c>
    </row>
    <row r="213" spans="1:7" ht="15">
      <c r="A213" s="173" t="s">
        <v>96</v>
      </c>
      <c r="B213" s="174">
        <v>8.4499999999999992E-3</v>
      </c>
      <c r="C213" s="16" t="s">
        <v>97</v>
      </c>
      <c r="D213" s="173" t="s">
        <v>26</v>
      </c>
      <c r="E213" s="172" t="s">
        <v>27</v>
      </c>
      <c r="F213" s="16" t="s">
        <v>18</v>
      </c>
      <c r="G213" s="16" t="s">
        <v>28</v>
      </c>
    </row>
    <row r="214" spans="1:7" ht="15">
      <c r="A214" s="173" t="s">
        <v>91</v>
      </c>
      <c r="B214" s="174">
        <v>7.8399999999999995E-5</v>
      </c>
      <c r="C214" s="16" t="s">
        <v>92</v>
      </c>
      <c r="D214" s="173" t="s">
        <v>26</v>
      </c>
      <c r="E214" s="173" t="s">
        <v>93</v>
      </c>
      <c r="F214" s="16" t="s">
        <v>18</v>
      </c>
      <c r="G214" s="16" t="s">
        <v>28</v>
      </c>
    </row>
    <row r="215" spans="1:7" ht="15">
      <c r="A215" s="173" t="s">
        <v>102</v>
      </c>
      <c r="B215" s="174">
        <v>5.4600000000000004E-4</v>
      </c>
      <c r="C215" s="16" t="s">
        <v>103</v>
      </c>
      <c r="D215" s="173" t="s">
        <v>104</v>
      </c>
      <c r="E215" s="173" t="s">
        <v>93</v>
      </c>
      <c r="F215" s="16" t="s">
        <v>18</v>
      </c>
      <c r="G215" s="16" t="s">
        <v>28</v>
      </c>
    </row>
    <row r="216" spans="1:7" ht="15">
      <c r="A216" s="173" t="s">
        <v>94</v>
      </c>
      <c r="B216" s="174">
        <v>1.01E-2</v>
      </c>
      <c r="C216" s="16" t="s">
        <v>95</v>
      </c>
      <c r="D216" s="173" t="s">
        <v>8</v>
      </c>
      <c r="E216" s="173" t="s">
        <v>93</v>
      </c>
      <c r="F216" s="16" t="s">
        <v>18</v>
      </c>
      <c r="G216" s="16" t="s">
        <v>28</v>
      </c>
    </row>
    <row r="217" spans="1:7" ht="15">
      <c r="A217" s="173" t="s">
        <v>91</v>
      </c>
      <c r="B217" s="176">
        <v>1.2400000000000001E-4</v>
      </c>
      <c r="C217" s="16" t="s">
        <v>92</v>
      </c>
      <c r="D217" s="173" t="s">
        <v>26</v>
      </c>
      <c r="E217" s="177" t="s">
        <v>93</v>
      </c>
      <c r="F217" s="16" t="s">
        <v>18</v>
      </c>
      <c r="G217" s="16" t="s">
        <v>28</v>
      </c>
    </row>
    <row r="219" spans="1:7" ht="15.75">
      <c r="A219" s="162" t="s">
        <v>4</v>
      </c>
      <c r="B219" s="163" t="s">
        <v>21</v>
      </c>
      <c r="C219" s="16"/>
      <c r="D219" s="164"/>
      <c r="E219" s="16"/>
      <c r="F219" s="16"/>
      <c r="G219" s="16"/>
    </row>
    <row r="220" spans="1:7" ht="15">
      <c r="A220" s="165" t="s">
        <v>5</v>
      </c>
      <c r="B220" s="166">
        <v>1</v>
      </c>
      <c r="C220" s="16"/>
      <c r="D220" s="16"/>
      <c r="E220" s="16"/>
      <c r="F220" s="16"/>
      <c r="G220" s="16"/>
    </row>
    <row r="221" spans="1:7" ht="15">
      <c r="A221" s="165" t="s">
        <v>6</v>
      </c>
      <c r="B221" s="167" t="s">
        <v>160</v>
      </c>
      <c r="C221" s="16"/>
      <c r="D221" s="16"/>
      <c r="E221" s="16"/>
      <c r="F221" s="16"/>
      <c r="G221" s="16"/>
    </row>
    <row r="222" spans="1:7" ht="15">
      <c r="A222" s="165" t="s">
        <v>7</v>
      </c>
      <c r="B222" s="168" t="s">
        <v>8</v>
      </c>
      <c r="C222" s="16"/>
      <c r="D222" s="16"/>
      <c r="E222" s="16"/>
      <c r="F222" s="16"/>
      <c r="G222" s="16"/>
    </row>
    <row r="223" spans="1:7" ht="15">
      <c r="A223" s="165" t="s">
        <v>9</v>
      </c>
      <c r="B223" s="169" t="s">
        <v>9</v>
      </c>
      <c r="C223" s="16"/>
      <c r="D223" s="16"/>
      <c r="E223" s="16"/>
      <c r="F223" s="16"/>
      <c r="G223" s="16"/>
    </row>
    <row r="224" spans="1:7" ht="15.75">
      <c r="A224" s="170" t="s">
        <v>10</v>
      </c>
      <c r="B224" s="163"/>
      <c r="C224" s="170"/>
      <c r="D224" s="170"/>
      <c r="E224" s="170"/>
      <c r="F224" s="170"/>
      <c r="G224" s="170"/>
    </row>
    <row r="225" spans="1:8" ht="15.75">
      <c r="A225" s="170" t="s">
        <v>11</v>
      </c>
      <c r="B225" s="170" t="s">
        <v>12</v>
      </c>
      <c r="C225" s="170" t="s">
        <v>6</v>
      </c>
      <c r="D225" s="170" t="s">
        <v>7</v>
      </c>
      <c r="E225" s="170" t="s">
        <v>9</v>
      </c>
      <c r="F225" s="170" t="s">
        <v>14</v>
      </c>
      <c r="G225" s="170" t="s">
        <v>15</v>
      </c>
    </row>
    <row r="226" spans="1:8" ht="15">
      <c r="A226" s="169" t="str">
        <f>B219</f>
        <v>mechanical disinfection</v>
      </c>
      <c r="B226" s="171">
        <f>B220</f>
        <v>1</v>
      </c>
      <c r="C226" s="169" t="str">
        <f>B221</f>
        <v>dishwasher cycle</v>
      </c>
      <c r="D226" s="169" t="str">
        <f>B222</f>
        <v>GLO</v>
      </c>
      <c r="E226" s="169" t="str">
        <f>B223</f>
        <v>unit</v>
      </c>
      <c r="F226" s="16" t="s">
        <v>16</v>
      </c>
      <c r="G226" s="169" t="str">
        <f>$B$1</f>
        <v>case1_apos</v>
      </c>
    </row>
    <row r="227" spans="1:8" ht="15">
      <c r="A227" s="16" t="s">
        <v>105</v>
      </c>
      <c r="B227" s="169">
        <v>5.1999999999999998E-3</v>
      </c>
      <c r="C227" s="175" t="s">
        <v>106</v>
      </c>
      <c r="D227" s="16" t="s">
        <v>26</v>
      </c>
      <c r="E227" s="16" t="s">
        <v>27</v>
      </c>
      <c r="F227" s="16" t="s">
        <v>18</v>
      </c>
      <c r="G227" s="16" t="s">
        <v>28</v>
      </c>
    </row>
    <row r="228" spans="1:8" ht="15">
      <c r="A228" s="172" t="s">
        <v>73</v>
      </c>
      <c r="B228" s="171">
        <v>15</v>
      </c>
      <c r="C228" s="175" t="s">
        <v>74</v>
      </c>
      <c r="D228" s="16" t="s">
        <v>39</v>
      </c>
      <c r="E228" s="16" t="s">
        <v>40</v>
      </c>
      <c r="F228" s="16" t="s">
        <v>18</v>
      </c>
      <c r="G228" s="16" t="s">
        <v>28</v>
      </c>
    </row>
    <row r="229" spans="1:8" ht="15">
      <c r="A229" s="172" t="s">
        <v>107</v>
      </c>
      <c r="B229" s="178">
        <v>70</v>
      </c>
      <c r="C229" s="16" t="s">
        <v>108</v>
      </c>
      <c r="D229" s="172" t="s">
        <v>60</v>
      </c>
      <c r="E229" s="172" t="s">
        <v>27</v>
      </c>
      <c r="F229" s="16" t="s">
        <v>18</v>
      </c>
      <c r="G229" s="16" t="s">
        <v>28</v>
      </c>
    </row>
    <row r="230" spans="1:8" ht="15">
      <c r="A230" s="173" t="s">
        <v>109</v>
      </c>
      <c r="B230" s="179">
        <v>140</v>
      </c>
      <c r="C230" s="16" t="s">
        <v>110</v>
      </c>
      <c r="D230" s="173" t="s">
        <v>26</v>
      </c>
      <c r="E230" s="172" t="s">
        <v>27</v>
      </c>
      <c r="F230" s="16" t="s">
        <v>18</v>
      </c>
      <c r="G230" s="16" t="s">
        <v>28</v>
      </c>
    </row>
    <row r="231" spans="1:8" ht="15">
      <c r="A231" s="173" t="s">
        <v>111</v>
      </c>
      <c r="B231" s="179">
        <v>-0.21</v>
      </c>
      <c r="C231" s="16" t="s">
        <v>112</v>
      </c>
      <c r="D231" s="172" t="s">
        <v>60</v>
      </c>
      <c r="E231" s="173" t="s">
        <v>113</v>
      </c>
      <c r="F231" s="16" t="s">
        <v>18</v>
      </c>
      <c r="G231" s="16" t="s">
        <v>28</v>
      </c>
    </row>
    <row r="233" spans="1:8" ht="15.75">
      <c r="A233" s="162" t="s">
        <v>4</v>
      </c>
      <c r="B233" s="163" t="s">
        <v>114</v>
      </c>
      <c r="C233" s="16"/>
      <c r="D233" s="164"/>
      <c r="E233" s="16"/>
      <c r="F233" s="177"/>
      <c r="G233" s="16"/>
      <c r="H233" s="16"/>
    </row>
    <row r="234" spans="1:8" ht="15">
      <c r="A234" s="165" t="s">
        <v>5</v>
      </c>
      <c r="B234" s="166">
        <v>1</v>
      </c>
      <c r="C234" s="16"/>
      <c r="D234" s="16"/>
      <c r="E234" s="16"/>
      <c r="F234" s="177"/>
      <c r="G234" s="16"/>
      <c r="H234" s="16"/>
    </row>
    <row r="235" spans="1:8" ht="15">
      <c r="A235" s="165" t="s">
        <v>6</v>
      </c>
      <c r="B235" s="167" t="s">
        <v>114</v>
      </c>
      <c r="C235" s="16"/>
      <c r="D235" s="16"/>
      <c r="E235" s="16"/>
      <c r="F235" s="177"/>
      <c r="G235" s="16"/>
      <c r="H235" s="16"/>
    </row>
    <row r="236" spans="1:8" ht="15">
      <c r="A236" s="165" t="s">
        <v>7</v>
      </c>
      <c r="B236" s="168" t="s">
        <v>8</v>
      </c>
      <c r="C236" s="16"/>
      <c r="D236" s="16"/>
      <c r="E236" s="16"/>
      <c r="F236" s="177"/>
      <c r="G236" s="16"/>
      <c r="H236" s="16"/>
    </row>
    <row r="237" spans="1:8" ht="15">
      <c r="A237" s="165" t="s">
        <v>9</v>
      </c>
      <c r="B237" s="169" t="s">
        <v>9</v>
      </c>
      <c r="C237" s="16"/>
      <c r="D237" s="16"/>
      <c r="E237" s="16"/>
      <c r="F237" s="177"/>
      <c r="G237" s="16"/>
      <c r="H237" s="16"/>
    </row>
    <row r="238" spans="1:8" ht="15.75">
      <c r="A238" s="170" t="s">
        <v>10</v>
      </c>
      <c r="B238" s="163"/>
      <c r="C238" s="170"/>
      <c r="D238" s="170"/>
      <c r="E238" s="170"/>
      <c r="F238" s="177"/>
      <c r="G238" s="170"/>
      <c r="H238" s="170"/>
    </row>
    <row r="239" spans="1:8" ht="15.75">
      <c r="A239" s="170" t="s">
        <v>11</v>
      </c>
      <c r="B239" s="170" t="s">
        <v>12</v>
      </c>
      <c r="C239" s="170" t="s">
        <v>6</v>
      </c>
      <c r="D239" s="170" t="s">
        <v>7</v>
      </c>
      <c r="E239" s="170" t="s">
        <v>9</v>
      </c>
      <c r="F239" s="180" t="s">
        <v>13</v>
      </c>
      <c r="G239" s="170" t="s">
        <v>14</v>
      </c>
      <c r="H239" s="170" t="s">
        <v>15</v>
      </c>
    </row>
    <row r="240" spans="1:8" ht="15">
      <c r="A240" s="169" t="str">
        <f>B233</f>
        <v>wet wipe</v>
      </c>
      <c r="B240" s="171">
        <f>B234</f>
        <v>1</v>
      </c>
      <c r="C240" s="169" t="str">
        <f>B235</f>
        <v>wet wipe</v>
      </c>
      <c r="D240" s="169" t="str">
        <f>B236</f>
        <v>GLO</v>
      </c>
      <c r="E240" s="169" t="str">
        <f>B237</f>
        <v>unit</v>
      </c>
      <c r="F240" s="177"/>
      <c r="G240" s="16" t="s">
        <v>16</v>
      </c>
      <c r="H240" s="169" t="str">
        <f>$B$1</f>
        <v>case1_apos</v>
      </c>
    </row>
    <row r="241" spans="1:8" ht="15">
      <c r="A241" s="16" t="s">
        <v>115</v>
      </c>
      <c r="B241" s="169">
        <v>1E-3</v>
      </c>
      <c r="C241" s="175" t="s">
        <v>116</v>
      </c>
      <c r="D241" s="16" t="s">
        <v>8</v>
      </c>
      <c r="E241" s="16" t="s">
        <v>27</v>
      </c>
      <c r="F241" s="177"/>
      <c r="G241" s="16" t="s">
        <v>18</v>
      </c>
      <c r="H241" s="16" t="s">
        <v>28</v>
      </c>
    </row>
    <row r="242" spans="1:8" ht="15">
      <c r="A242" s="172" t="s">
        <v>117</v>
      </c>
      <c r="B242" s="169">
        <v>2E-3</v>
      </c>
      <c r="C242" s="175" t="s">
        <v>118</v>
      </c>
      <c r="D242" s="16" t="s">
        <v>26</v>
      </c>
      <c r="E242" s="16" t="s">
        <v>27</v>
      </c>
      <c r="F242" s="177"/>
      <c r="G242" s="16" t="s">
        <v>18</v>
      </c>
      <c r="H242" s="16" t="s">
        <v>28</v>
      </c>
    </row>
    <row r="243" spans="1:8" ht="15">
      <c r="A243" s="172" t="s">
        <v>119</v>
      </c>
      <c r="B243" s="167">
        <v>2.8E-3</v>
      </c>
      <c r="C243" s="16" t="s">
        <v>120</v>
      </c>
      <c r="D243" s="172" t="s">
        <v>26</v>
      </c>
      <c r="E243" s="172" t="s">
        <v>27</v>
      </c>
      <c r="F243" s="177"/>
      <c r="G243" s="16" t="s">
        <v>18</v>
      </c>
      <c r="H243" s="16" t="s">
        <v>28</v>
      </c>
    </row>
    <row r="244" spans="1:8" ht="15">
      <c r="A244" s="173" t="s">
        <v>100</v>
      </c>
      <c r="B244" s="174">
        <v>5.4299999999999999E-3</v>
      </c>
      <c r="C244" s="16" t="s">
        <v>101</v>
      </c>
      <c r="D244" s="173" t="s">
        <v>26</v>
      </c>
      <c r="E244" s="172" t="s">
        <v>27</v>
      </c>
      <c r="F244" s="177"/>
      <c r="G244" s="16" t="s">
        <v>18</v>
      </c>
      <c r="H244" s="16" t="s">
        <v>28</v>
      </c>
    </row>
    <row r="245" spans="1:8" ht="15">
      <c r="A245" s="172" t="s">
        <v>121</v>
      </c>
      <c r="B245" s="167">
        <v>2.8E-3</v>
      </c>
      <c r="C245" s="172"/>
      <c r="D245" s="172"/>
      <c r="E245" s="172" t="s">
        <v>27</v>
      </c>
      <c r="F245" s="172" t="s">
        <v>122</v>
      </c>
      <c r="G245" s="172" t="s">
        <v>69</v>
      </c>
      <c r="H245" s="172" t="s">
        <v>70</v>
      </c>
    </row>
    <row r="246" spans="1:8" ht="15">
      <c r="A246" s="172" t="s">
        <v>123</v>
      </c>
      <c r="B246" s="169">
        <v>2E-3</v>
      </c>
      <c r="C246" s="172"/>
      <c r="D246" s="172"/>
      <c r="E246" s="172" t="s">
        <v>27</v>
      </c>
      <c r="F246" s="172" t="s">
        <v>122</v>
      </c>
      <c r="G246" s="172" t="s">
        <v>69</v>
      </c>
      <c r="H246" s="172" t="s">
        <v>70</v>
      </c>
    </row>
    <row r="248" spans="1:8" ht="15.75">
      <c r="A248" s="162" t="s">
        <v>4</v>
      </c>
      <c r="B248" s="163" t="s">
        <v>22</v>
      </c>
      <c r="C248" s="16"/>
      <c r="D248" s="164"/>
      <c r="E248" s="16"/>
      <c r="F248" s="177"/>
      <c r="G248" s="16"/>
      <c r="H248" s="16"/>
    </row>
    <row r="249" spans="1:8" ht="15">
      <c r="A249" s="165" t="s">
        <v>5</v>
      </c>
      <c r="B249" s="166">
        <v>1</v>
      </c>
      <c r="C249" s="16"/>
      <c r="D249" s="16"/>
      <c r="E249" s="16"/>
      <c r="F249" s="177"/>
      <c r="G249" s="16"/>
      <c r="H249" s="16"/>
    </row>
    <row r="250" spans="1:8" ht="15">
      <c r="A250" s="165" t="s">
        <v>6</v>
      </c>
      <c r="B250" s="167" t="s">
        <v>23</v>
      </c>
      <c r="C250" s="16"/>
      <c r="D250" s="16"/>
      <c r="E250" s="16"/>
      <c r="F250" s="177"/>
      <c r="G250" s="16"/>
      <c r="H250" s="16"/>
    </row>
    <row r="251" spans="1:8" ht="15">
      <c r="A251" s="165" t="s">
        <v>7</v>
      </c>
      <c r="B251" s="168" t="s">
        <v>8</v>
      </c>
      <c r="C251" s="16"/>
      <c r="D251" s="16"/>
      <c r="E251" s="16"/>
      <c r="F251" s="177"/>
      <c r="G251" s="16"/>
      <c r="H251" s="16"/>
    </row>
    <row r="252" spans="1:8" ht="15">
      <c r="A252" s="165" t="s">
        <v>9</v>
      </c>
      <c r="B252" s="169" t="s">
        <v>9</v>
      </c>
      <c r="C252" s="16"/>
      <c r="D252" s="16"/>
      <c r="E252" s="16"/>
      <c r="F252" s="177"/>
      <c r="G252" s="16"/>
      <c r="H252" s="16"/>
    </row>
    <row r="253" spans="1:8" ht="15.75">
      <c r="A253" s="170" t="s">
        <v>10</v>
      </c>
      <c r="B253" s="163"/>
      <c r="C253" s="170"/>
      <c r="D253" s="170"/>
      <c r="E253" s="170"/>
      <c r="F253" s="177"/>
      <c r="G253" s="170"/>
      <c r="H253" s="170"/>
    </row>
    <row r="254" spans="1:8" ht="15.75">
      <c r="A254" s="170" t="s">
        <v>11</v>
      </c>
      <c r="B254" s="170" t="s">
        <v>12</v>
      </c>
      <c r="C254" s="170" t="s">
        <v>6</v>
      </c>
      <c r="D254" s="170" t="s">
        <v>7</v>
      </c>
      <c r="E254" s="170" t="s">
        <v>9</v>
      </c>
      <c r="F254" s="180" t="s">
        <v>13</v>
      </c>
      <c r="G254" s="170" t="s">
        <v>14</v>
      </c>
      <c r="H254" s="170" t="s">
        <v>15</v>
      </c>
    </row>
    <row r="255" spans="1:8" ht="15">
      <c r="A255" s="169" t="str">
        <f>B248</f>
        <v>autoclave</v>
      </c>
      <c r="B255" s="171">
        <f>B249</f>
        <v>1</v>
      </c>
      <c r="C255" s="169" t="str">
        <f>B250</f>
        <v>autoclave cycle</v>
      </c>
      <c r="D255" s="169" t="str">
        <f>B251</f>
        <v>GLO</v>
      </c>
      <c r="E255" s="169" t="str">
        <f>B252</f>
        <v>unit</v>
      </c>
      <c r="F255" s="177"/>
      <c r="G255" s="16" t="s">
        <v>16</v>
      </c>
      <c r="H255" s="169" t="str">
        <f>$B$1</f>
        <v>case1_apos</v>
      </c>
    </row>
    <row r="256" spans="1:8" ht="15">
      <c r="A256" s="172" t="s">
        <v>73</v>
      </c>
      <c r="B256" s="171">
        <v>10.9</v>
      </c>
      <c r="C256" s="175" t="s">
        <v>74</v>
      </c>
      <c r="D256" s="16" t="s">
        <v>39</v>
      </c>
      <c r="E256" s="16" t="s">
        <v>40</v>
      </c>
      <c r="F256" s="177"/>
      <c r="G256" s="16" t="s">
        <v>18</v>
      </c>
      <c r="H256" s="16" t="s">
        <v>28</v>
      </c>
    </row>
    <row r="257" spans="1:8" ht="15">
      <c r="A257" s="172" t="s">
        <v>107</v>
      </c>
      <c r="B257" s="171">
        <v>280</v>
      </c>
      <c r="C257" s="16" t="s">
        <v>108</v>
      </c>
      <c r="D257" s="172" t="s">
        <v>60</v>
      </c>
      <c r="E257" s="16" t="s">
        <v>27</v>
      </c>
      <c r="F257" s="177"/>
      <c r="G257" s="16" t="s">
        <v>18</v>
      </c>
      <c r="H257" s="16" t="s">
        <v>28</v>
      </c>
    </row>
    <row r="258" spans="1:8" ht="15">
      <c r="A258" s="173" t="s">
        <v>111</v>
      </c>
      <c r="B258" s="178">
        <v>-0.28000000000000003</v>
      </c>
      <c r="C258" s="16" t="s">
        <v>112</v>
      </c>
      <c r="D258" s="172" t="s">
        <v>60</v>
      </c>
      <c r="E258" s="172" t="s">
        <v>113</v>
      </c>
      <c r="F258" s="177"/>
      <c r="G258" s="16" t="s">
        <v>18</v>
      </c>
      <c r="H258" s="16" t="s">
        <v>28</v>
      </c>
    </row>
    <row r="260" spans="1:8" ht="15.75">
      <c r="A260" s="146" t="s">
        <v>4</v>
      </c>
      <c r="B260" s="146" t="s">
        <v>66</v>
      </c>
      <c r="C260" s="147"/>
      <c r="D260" s="147"/>
      <c r="E260" s="147"/>
      <c r="F260" s="147"/>
      <c r="G260" s="147"/>
      <c r="H260" s="147"/>
    </row>
    <row r="261" spans="1:8" ht="15">
      <c r="A261" s="148" t="s">
        <v>5</v>
      </c>
      <c r="B261" s="149">
        <v>1</v>
      </c>
      <c r="C261" s="147"/>
      <c r="D261" s="147"/>
      <c r="E261" s="147"/>
      <c r="F261" s="147"/>
      <c r="G261" s="147"/>
      <c r="H261" s="147"/>
    </row>
    <row r="262" spans="1:8" ht="15">
      <c r="A262" s="148" t="s">
        <v>6</v>
      </c>
      <c r="B262" s="147" t="s">
        <v>66</v>
      </c>
      <c r="C262" s="147"/>
      <c r="D262" s="147"/>
      <c r="E262" s="147"/>
      <c r="F262" s="147"/>
      <c r="G262" s="147"/>
      <c r="H262" s="147"/>
    </row>
    <row r="263" spans="1:8" ht="15">
      <c r="A263" s="148" t="s">
        <v>7</v>
      </c>
      <c r="B263" s="147" t="s">
        <v>8</v>
      </c>
      <c r="C263" s="147"/>
      <c r="D263" s="147"/>
      <c r="E263" s="147"/>
      <c r="F263" s="147"/>
      <c r="G263" s="147"/>
      <c r="H263" s="147"/>
    </row>
    <row r="264" spans="1:8" ht="15">
      <c r="A264" s="148" t="s">
        <v>9</v>
      </c>
      <c r="B264" s="147" t="s">
        <v>42</v>
      </c>
      <c r="C264" s="147"/>
      <c r="D264" s="147"/>
      <c r="E264" s="147"/>
      <c r="F264" s="147"/>
      <c r="G264" s="147"/>
      <c r="H264" s="147"/>
    </row>
    <row r="265" spans="1:8" ht="15.75">
      <c r="A265" s="146" t="s">
        <v>10</v>
      </c>
      <c r="B265" s="147"/>
      <c r="C265" s="147"/>
      <c r="D265" s="147"/>
      <c r="E265" s="147"/>
      <c r="F265" s="147"/>
      <c r="G265" s="147"/>
      <c r="H265" s="147"/>
    </row>
    <row r="266" spans="1:8" ht="15.75">
      <c r="A266" s="150" t="s">
        <v>11</v>
      </c>
      <c r="B266" s="150" t="s">
        <v>12</v>
      </c>
      <c r="C266" s="150" t="s">
        <v>6</v>
      </c>
      <c r="D266" s="150" t="s">
        <v>7</v>
      </c>
      <c r="E266" s="150" t="s">
        <v>9</v>
      </c>
      <c r="F266" s="151" t="s">
        <v>13</v>
      </c>
      <c r="G266" s="150" t="s">
        <v>14</v>
      </c>
      <c r="H266" s="150" t="s">
        <v>15</v>
      </c>
    </row>
    <row r="267" spans="1:8" ht="15">
      <c r="A267" s="152" t="str">
        <f>B260</f>
        <v>heat production from hot water</v>
      </c>
      <c r="B267" s="153">
        <f t="shared" ref="B267" si="0">B261</f>
        <v>1</v>
      </c>
      <c r="C267" s="152" t="str">
        <f t="shared" ref="C267" si="1">B262</f>
        <v>heat production from hot water</v>
      </c>
      <c r="D267" s="152" t="str">
        <f t="shared" ref="D267" si="2">B263</f>
        <v>GLO</v>
      </c>
      <c r="E267" s="152" t="str">
        <f t="shared" ref="E267" si="3">B264</f>
        <v>megajoule</v>
      </c>
      <c r="F267" s="147"/>
      <c r="G267" s="154" t="s">
        <v>16</v>
      </c>
      <c r="H267" s="152" t="str">
        <f t="shared" ref="H267" si="4">$B$1</f>
        <v>case1_apos</v>
      </c>
    </row>
    <row r="268" spans="1:8" ht="15">
      <c r="A268" s="147" t="s">
        <v>67</v>
      </c>
      <c r="B268" s="147">
        <v>0.28850999999999999</v>
      </c>
      <c r="C268" s="147"/>
      <c r="D268" s="147"/>
      <c r="E268" s="147" t="s">
        <v>42</v>
      </c>
      <c r="F268" s="147" t="s">
        <v>68</v>
      </c>
      <c r="G268" s="155" t="s">
        <v>69</v>
      </c>
      <c r="H268" s="155" t="s">
        <v>70</v>
      </c>
    </row>
    <row r="269" spans="1:8" ht="15">
      <c r="A269" s="147" t="s">
        <v>66</v>
      </c>
      <c r="B269" s="147">
        <v>1</v>
      </c>
      <c r="C269" s="147" t="s">
        <v>66</v>
      </c>
      <c r="D269" s="147" t="s">
        <v>8</v>
      </c>
      <c r="E269" s="147" t="s">
        <v>42</v>
      </c>
      <c r="F269" s="147"/>
      <c r="G269" s="147" t="s">
        <v>16</v>
      </c>
      <c r="H269" s="154" t="s">
        <v>28</v>
      </c>
    </row>
    <row r="270" spans="1:8" ht="15">
      <c r="A270" s="147" t="s">
        <v>71</v>
      </c>
      <c r="B270" s="147">
        <v>6.5544999999999996E-8</v>
      </c>
      <c r="C270" s="147" t="s">
        <v>72</v>
      </c>
      <c r="D270" s="147" t="s">
        <v>33</v>
      </c>
      <c r="E270" s="147" t="s">
        <v>9</v>
      </c>
      <c r="F270" s="147"/>
      <c r="G270" s="147" t="s">
        <v>18</v>
      </c>
      <c r="H270" s="154" t="s">
        <v>28</v>
      </c>
    </row>
    <row r="271" spans="1:8" ht="15">
      <c r="A271" s="147" t="s">
        <v>73</v>
      </c>
      <c r="B271" s="147">
        <v>0.23457</v>
      </c>
      <c r="C271" s="147" t="s">
        <v>74</v>
      </c>
      <c r="D271" s="147" t="s">
        <v>39</v>
      </c>
      <c r="E271" s="147" t="s">
        <v>40</v>
      </c>
      <c r="F271" s="147"/>
      <c r="G271" s="147" t="s">
        <v>18</v>
      </c>
      <c r="H271" s="154" t="s">
        <v>28</v>
      </c>
    </row>
    <row r="272" spans="1:8" ht="15">
      <c r="A272" s="147" t="s">
        <v>75</v>
      </c>
      <c r="B272" s="147">
        <v>6.5544999999999996E-8</v>
      </c>
      <c r="C272" s="147" t="s">
        <v>76</v>
      </c>
      <c r="D272" s="147" t="s">
        <v>33</v>
      </c>
      <c r="E272" s="147" t="s">
        <v>9</v>
      </c>
      <c r="F272" s="147"/>
      <c r="G272" s="147" t="s">
        <v>18</v>
      </c>
      <c r="H272" s="154" t="s">
        <v>28</v>
      </c>
    </row>
    <row r="273" spans="1:8" ht="15">
      <c r="A273" s="156"/>
      <c r="B273" s="156"/>
      <c r="C273" s="156"/>
      <c r="D273" s="156"/>
      <c r="E273" s="156"/>
      <c r="F273" s="156"/>
      <c r="G273" s="156"/>
      <c r="H273" s="156"/>
    </row>
    <row r="274" spans="1:8" ht="15.75">
      <c r="A274" s="157" t="s">
        <v>4</v>
      </c>
      <c r="B274" s="157" t="s">
        <v>41</v>
      </c>
      <c r="C274" s="158"/>
      <c r="D274" s="158"/>
      <c r="E274" s="158"/>
      <c r="F274" s="158"/>
      <c r="G274" s="158"/>
      <c r="H274" s="158"/>
    </row>
    <row r="275" spans="1:8" ht="15">
      <c r="A275" s="158" t="s">
        <v>5</v>
      </c>
      <c r="B275" s="159">
        <v>1</v>
      </c>
      <c r="C275" s="158"/>
      <c r="D275" s="158"/>
      <c r="E275" s="158"/>
      <c r="F275" s="158"/>
      <c r="G275" s="158"/>
      <c r="H275" s="158"/>
    </row>
    <row r="276" spans="1:8" ht="15">
      <c r="A276" s="158" t="s">
        <v>6</v>
      </c>
      <c r="B276" s="158" t="s">
        <v>41</v>
      </c>
      <c r="C276" s="158"/>
      <c r="D276" s="158"/>
      <c r="E276" s="158"/>
      <c r="F276" s="158"/>
      <c r="G276" s="158"/>
      <c r="H276" s="158"/>
    </row>
    <row r="277" spans="1:8" ht="15">
      <c r="A277" s="158" t="s">
        <v>7</v>
      </c>
      <c r="B277" s="158" t="s">
        <v>8</v>
      </c>
      <c r="C277" s="158"/>
      <c r="D277" s="158"/>
      <c r="E277" s="158"/>
      <c r="F277" s="158"/>
      <c r="G277" s="158"/>
      <c r="H277" s="158"/>
    </row>
    <row r="278" spans="1:8" ht="15">
      <c r="A278" s="158" t="s">
        <v>9</v>
      </c>
      <c r="B278" s="158" t="s">
        <v>42</v>
      </c>
      <c r="C278" s="158"/>
      <c r="D278" s="158"/>
      <c r="E278" s="158"/>
      <c r="F278" s="158"/>
      <c r="G278" s="158"/>
      <c r="H278" s="158"/>
    </row>
    <row r="279" spans="1:8" ht="15.75">
      <c r="A279" s="157" t="s">
        <v>10</v>
      </c>
      <c r="B279" s="158"/>
      <c r="C279" s="158"/>
      <c r="D279" s="158"/>
      <c r="E279" s="158"/>
      <c r="F279" s="158"/>
      <c r="G279" s="158"/>
      <c r="H279" s="158"/>
    </row>
    <row r="280" spans="1:8" ht="15.75">
      <c r="A280" s="160" t="s">
        <v>11</v>
      </c>
      <c r="B280" s="160" t="s">
        <v>12</v>
      </c>
      <c r="C280" s="160" t="s">
        <v>6</v>
      </c>
      <c r="D280" s="160" t="s">
        <v>7</v>
      </c>
      <c r="E280" s="160" t="s">
        <v>9</v>
      </c>
      <c r="F280" s="161" t="s">
        <v>13</v>
      </c>
      <c r="G280" s="160" t="s">
        <v>14</v>
      </c>
      <c r="H280" s="160" t="s">
        <v>15</v>
      </c>
    </row>
    <row r="281" spans="1:8" ht="15">
      <c r="A281" s="158" t="s">
        <v>41</v>
      </c>
      <c r="B281" s="158">
        <v>1</v>
      </c>
      <c r="C281" s="158" t="s">
        <v>41</v>
      </c>
      <c r="D281" s="158" t="s">
        <v>8</v>
      </c>
      <c r="E281" s="158" t="s">
        <v>42</v>
      </c>
      <c r="F281" s="158"/>
      <c r="G281" s="158" t="s">
        <v>16</v>
      </c>
      <c r="H281" s="158" t="str">
        <f t="shared" ref="H281:H282" si="5">$B$1</f>
        <v>case1_apos</v>
      </c>
    </row>
    <row r="282" spans="1:8" ht="15">
      <c r="A282" s="297" t="str">
        <f>A267</f>
        <v>heat production from hot water</v>
      </c>
      <c r="B282" s="158">
        <v>0.1026</v>
      </c>
      <c r="C282" s="297" t="str">
        <f>C267</f>
        <v>heat production from hot water</v>
      </c>
      <c r="D282" s="158" t="s">
        <v>8</v>
      </c>
      <c r="E282" s="158" t="s">
        <v>42</v>
      </c>
      <c r="F282" s="158"/>
      <c r="G282" s="158" t="s">
        <v>18</v>
      </c>
      <c r="H282" s="158" t="str">
        <f t="shared" si="5"/>
        <v>case1_apos</v>
      </c>
    </row>
    <row r="283" spans="1:8" ht="15">
      <c r="A283" s="158" t="s">
        <v>77</v>
      </c>
      <c r="B283" s="158">
        <v>5.1299999999999998E-2</v>
      </c>
      <c r="C283" s="158" t="s">
        <v>78</v>
      </c>
      <c r="D283" s="158" t="s">
        <v>60</v>
      </c>
      <c r="E283" s="158" t="s">
        <v>42</v>
      </c>
      <c r="F283" s="158"/>
      <c r="G283" s="158" t="s">
        <v>18</v>
      </c>
      <c r="H283" s="158" t="s">
        <v>28</v>
      </c>
    </row>
    <row r="284" spans="1:8" ht="15">
      <c r="A284" s="158" t="s">
        <v>79</v>
      </c>
      <c r="B284" s="158">
        <v>0.44869999999999999</v>
      </c>
      <c r="C284" s="158" t="s">
        <v>78</v>
      </c>
      <c r="D284" s="158" t="s">
        <v>33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80</v>
      </c>
      <c r="B285" s="158">
        <v>0.20513000000000001</v>
      </c>
      <c r="C285" s="158" t="s">
        <v>81</v>
      </c>
      <c r="D285" s="158" t="s">
        <v>60</v>
      </c>
      <c r="E285" s="158" t="s">
        <v>42</v>
      </c>
      <c r="F285" s="158"/>
      <c r="G285" s="158" t="s">
        <v>18</v>
      </c>
      <c r="H285" s="158" t="s">
        <v>28</v>
      </c>
    </row>
    <row r="286" spans="1:8" ht="15">
      <c r="A286" s="158" t="s">
        <v>82</v>
      </c>
      <c r="B286" s="158">
        <v>0.17949999999999999</v>
      </c>
      <c r="C286" s="158" t="s">
        <v>83</v>
      </c>
      <c r="D286" s="158" t="s">
        <v>33</v>
      </c>
      <c r="E286" s="158" t="s">
        <v>42</v>
      </c>
      <c r="F286" s="158"/>
      <c r="G286" s="158" t="s">
        <v>18</v>
      </c>
      <c r="H286" s="158" t="s">
        <v>28</v>
      </c>
    </row>
    <row r="287" spans="1:8" ht="15">
      <c r="A287" s="158" t="s">
        <v>84</v>
      </c>
      <c r="B287" s="158">
        <v>1.2800000000000001E-2</v>
      </c>
      <c r="C287" s="158" t="s">
        <v>84</v>
      </c>
      <c r="D287" s="158" t="s">
        <v>60</v>
      </c>
      <c r="E287" s="158" t="s">
        <v>42</v>
      </c>
      <c r="F287" s="158"/>
      <c r="G287" s="158" t="s">
        <v>18</v>
      </c>
      <c r="H287" s="15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52"/>
  <sheetViews>
    <sheetView topLeftCell="A144" zoomScale="85" zoomScaleNormal="85" workbookViewId="0">
      <selection activeCell="A176" sqref="A176:F176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2.62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146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A175</f>
        <v>alubox (large)</v>
      </c>
      <c r="B11" s="300">
        <f>ev391apos!B11</f>
        <v>1</v>
      </c>
      <c r="C11" s="12" t="str">
        <f>C175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300">
        <f>ev391apos!B12</f>
        <v>6.25E-2</v>
      </c>
      <c r="C12" s="12" t="s">
        <v>160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300">
        <f>ev391apos!B13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A328</f>
        <v>aluminium scrap</v>
      </c>
      <c r="B14" s="300">
        <f>ev391apos!B14</f>
        <v>-7.5700000000000003E-3</v>
      </c>
      <c r="C14" s="201" t="str">
        <f>C328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300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A280</f>
        <v>waste plastic, mixture</v>
      </c>
      <c r="B16" s="300">
        <f>ev391apos!B16</f>
        <v>-1.5799999999999999E-4</v>
      </c>
      <c r="C16" s="261" t="str">
        <f>C280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300">
        <f>ev391apos!B17</f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300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300">
        <f>ev391apos!B19</f>
        <v>-6.6671052631578796E-3</v>
      </c>
      <c r="C19" s="78" t="s">
        <v>129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147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307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307">
        <f>ev391apos!B30</f>
        <v>3.125E-2</v>
      </c>
      <c r="C30" s="26" t="s">
        <v>160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307">
        <f>ev391apos!B31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307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307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A280</f>
        <v>waste plastic, mixture</v>
      </c>
      <c r="B34" s="307">
        <f>ev391apos!B34</f>
        <v>-3.1599999999999998E-4</v>
      </c>
      <c r="C34" s="262" t="str">
        <f>C280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307">
        <f>ev391apos!B35</f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307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307">
        <f>ev391apos!B37</f>
        <v>-3.3335526315789398E-3</v>
      </c>
      <c r="C37" s="72" t="s">
        <v>129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148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8"/>
      <c r="J46" s="298"/>
    </row>
    <row r="47" spans="1:10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8"/>
      <c r="J47" s="298"/>
    </row>
    <row r="48" spans="1:10" ht="15">
      <c r="A48" s="39" t="str">
        <f>A240</f>
        <v>wet wipe</v>
      </c>
      <c r="B48" s="308">
        <f>ev391apos!B48</f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308">
        <f>ev391apos!B49</f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08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08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A280</f>
        <v>waste plastic, mixture</v>
      </c>
      <c r="B52" s="308">
        <f>ev391apos!B52</f>
        <v>-1.5799999999999999E-4</v>
      </c>
      <c r="C52" s="263" t="str">
        <f>C280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08">
        <f>ev391apos!B53</f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A316</f>
        <v>waste wipe incineration</v>
      </c>
      <c r="B54" s="308">
        <f>ev391apos!B54</f>
        <v>-2E-3</v>
      </c>
      <c r="C54" s="64" t="str">
        <f>C316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A292</f>
        <v>waste polyethylene</v>
      </c>
      <c r="B55" s="308">
        <f>ev391apos!B55</f>
        <v>-1.09E-2</v>
      </c>
      <c r="C55" s="64" t="str">
        <f>C292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308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308">
        <f>ev391apos!B57</f>
        <v>-0.400316905263158</v>
      </c>
      <c r="C57" s="63" t="s">
        <v>129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149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302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302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302">
        <f>ev391apos!B69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302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302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A280</f>
        <v>waste plastic, mixture</v>
      </c>
      <c r="B72" s="302">
        <f>ev391apos!B72</f>
        <v>-3.1599999999999998E-4</v>
      </c>
      <c r="C72" s="264" t="str">
        <f>C280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302">
        <f>ev391apos!B73</f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A316</f>
        <v>waste wipe incineration</v>
      </c>
      <c r="B74" s="302">
        <f>ev391apos!B74</f>
        <v>-2E-3</v>
      </c>
      <c r="C74" s="265" t="str">
        <f>C316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A292</f>
        <v>waste polyethylene</v>
      </c>
      <c r="B75" s="302">
        <f>ev391apos!B75</f>
        <v>-1.09E-2</v>
      </c>
      <c r="C75" s="58" t="str">
        <f>A292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302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302">
        <f>ev391apos!B77</f>
        <v>-0.39698335263157902</v>
      </c>
      <c r="C77" s="59" t="s">
        <v>129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150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304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304">
        <f>ev391apos!B88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A304</f>
        <v>waste polypropylene</v>
      </c>
      <c r="B89" s="304">
        <f>ev391apos!B89</f>
        <v>-7.0999999999999994E-2</v>
      </c>
      <c r="C89" s="267" t="str">
        <f>C304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A292</f>
        <v>waste polyethylene</v>
      </c>
      <c r="B90" s="304">
        <f>ev391apos!B90</f>
        <v>-7.2700000000000004E-3</v>
      </c>
      <c r="C90" s="96" t="str">
        <f>C292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304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304">
        <f>ev391apos!B92</f>
        <v>-2.6476460232750001</v>
      </c>
      <c r="C92" s="95" t="s">
        <v>129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304">
        <f>ev391apos!B93</f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151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305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305">
        <f>ev391apos!B104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A304</f>
        <v>waste polypropylene</v>
      </c>
      <c r="B105" s="305">
        <f>ev391apos!B105</f>
        <v>-0.2</v>
      </c>
      <c r="C105" s="266" t="str">
        <f>C304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A292</f>
        <v>waste polyethylene</v>
      </c>
      <c r="B106" s="305">
        <f>ev391apos!B106</f>
        <v>-2.1899999999999999E-2</v>
      </c>
      <c r="C106" s="115" t="str">
        <f>C292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305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305">
        <f>ev391apos!B108</f>
        <v>-7.5747689440499997</v>
      </c>
      <c r="C108" s="114" t="s">
        <v>129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305">
        <f>ev391apos!B109</f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152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31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31">
        <f>ev391apos!B120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A304</f>
        <v>waste polypropylene</v>
      </c>
      <c r="B121" s="131">
        <f>ev391apos!B121</f>
        <v>-1.0699999999999999E-2</v>
      </c>
      <c r="C121" s="126" t="str">
        <f>C304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A292</f>
        <v>waste polyethylene</v>
      </c>
      <c r="B122" s="131">
        <f>ev391apos!B122</f>
        <v>-1.09E-2</v>
      </c>
      <c r="C122" s="126" t="str">
        <f>C292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31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31">
        <f>ev391apos!B124</f>
        <v>-0.39714690349124998</v>
      </c>
      <c r="C124" s="119" t="s">
        <v>129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31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31">
        <f>ev391apos!B126</f>
        <v>-6.1799999999999997E-3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A339</f>
        <v>polyethylene recycling</v>
      </c>
      <c r="B127" s="131">
        <f>-ev391apos!B127</f>
        <v>-7.2700000000000004E-3</v>
      </c>
      <c r="C127" s="126" t="str">
        <f>C339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A350</f>
        <v>polypropylene recycling</v>
      </c>
      <c r="B128" s="131">
        <f>-ev391apos!B128</f>
        <v>-7.0999999999999994E-2</v>
      </c>
      <c r="C128" s="126" t="str">
        <f>C350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31">
        <f>ev391apos!B129</f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153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296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296">
        <f>ev391apos!B140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A304</f>
        <v>waste polypropylene</v>
      </c>
      <c r="B141" s="296">
        <f>ev391apos!B141</f>
        <v>-3.0300000000000001E-2</v>
      </c>
      <c r="C141" s="141" t="str">
        <f>C304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A292</f>
        <v>waste polyethylene</v>
      </c>
      <c r="B142" s="296">
        <f>ev391apos!B142</f>
        <v>-3.29E-3</v>
      </c>
      <c r="C142" s="141" t="str">
        <f>C292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296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296">
        <f>ev391apos!B144</f>
        <v>-1.1362153416075</v>
      </c>
      <c r="C144" s="134" t="s">
        <v>129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296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296">
        <f>ev391apos!B146</f>
        <v>-1.8599999999999998E-2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296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296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296">
        <f>ev391apos!B149</f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B1</f>
        <v>case1_consq</v>
      </c>
    </row>
    <row r="159" spans="1:8" ht="15">
      <c r="A159" s="169" t="s">
        <v>155</v>
      </c>
      <c r="B159" s="169">
        <f>2.3205/513</f>
        <v>4.523391812865497E-3</v>
      </c>
      <c r="C159" s="169" t="s">
        <v>141</v>
      </c>
      <c r="D159" s="169" t="s">
        <v>8</v>
      </c>
      <c r="E159" s="169" t="s">
        <v>27</v>
      </c>
      <c r="F159" s="16" t="s">
        <v>18</v>
      </c>
      <c r="G159" s="189"/>
    </row>
    <row r="160" spans="1:8" ht="15">
      <c r="A160" s="183" t="s">
        <v>85</v>
      </c>
      <c r="B160" s="183">
        <v>9.3000000000000005E-4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127</v>
      </c>
    </row>
    <row r="161" spans="1:7" ht="15">
      <c r="A161" s="183" t="s">
        <v>87</v>
      </c>
      <c r="B161" s="183">
        <v>4.5199999999999997E-3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88</v>
      </c>
      <c r="B162" s="183">
        <v>4.5199999999999997E-3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127</v>
      </c>
    </row>
    <row r="163" spans="1:7" ht="15">
      <c r="A163" s="183" t="s">
        <v>89</v>
      </c>
      <c r="B163" s="183">
        <v>1.5799999999999999E-4</v>
      </c>
      <c r="C163" s="183" t="s">
        <v>90</v>
      </c>
      <c r="D163" s="183" t="s">
        <v>8</v>
      </c>
      <c r="E163" s="183" t="s">
        <v>27</v>
      </c>
      <c r="F163" s="183" t="s">
        <v>18</v>
      </c>
      <c r="G163" s="183" t="s">
        <v>127</v>
      </c>
    </row>
    <row r="164" spans="1:7" ht="15">
      <c r="A164" s="183" t="s">
        <v>91</v>
      </c>
      <c r="B164" s="183">
        <v>5.13E-3</v>
      </c>
      <c r="C164" s="183" t="s">
        <v>92</v>
      </c>
      <c r="D164" s="183" t="s">
        <v>26</v>
      </c>
      <c r="E164" s="183" t="s">
        <v>93</v>
      </c>
      <c r="F164" s="183" t="s">
        <v>18</v>
      </c>
      <c r="G164" s="183" t="s">
        <v>127</v>
      </c>
    </row>
    <row r="165" spans="1:7" ht="15">
      <c r="A165" s="183" t="s">
        <v>94</v>
      </c>
      <c r="B165" s="183">
        <v>1.13E-4</v>
      </c>
      <c r="C165" s="183" t="s">
        <v>95</v>
      </c>
      <c r="D165" s="183" t="s">
        <v>8</v>
      </c>
      <c r="E165" s="183" t="s">
        <v>93</v>
      </c>
      <c r="F165" s="183" t="s">
        <v>18</v>
      </c>
      <c r="G165" s="183" t="s">
        <v>127</v>
      </c>
    </row>
    <row r="166" spans="1:7" ht="15">
      <c r="A166" s="183" t="s">
        <v>96</v>
      </c>
      <c r="B166" s="183">
        <v>5.9100000000000005E-4</v>
      </c>
      <c r="C166" s="183" t="s">
        <v>97</v>
      </c>
      <c r="D166" s="183" t="s">
        <v>26</v>
      </c>
      <c r="E166" s="183" t="s">
        <v>27</v>
      </c>
      <c r="F166" s="183" t="s">
        <v>18</v>
      </c>
      <c r="G166" s="183" t="s">
        <v>127</v>
      </c>
    </row>
    <row r="167" spans="1:7">
      <c r="A167" s="192"/>
      <c r="B167" s="192"/>
      <c r="C167" s="192"/>
      <c r="D167" s="192"/>
      <c r="E167" s="192"/>
      <c r="F167" s="192"/>
      <c r="G167" s="192"/>
    </row>
    <row r="168" spans="1:7" ht="15.75">
      <c r="A168" s="181" t="s">
        <v>4</v>
      </c>
      <c r="B168" s="182" t="s">
        <v>19</v>
      </c>
      <c r="C168" s="183"/>
      <c r="D168" s="184"/>
      <c r="E168" s="183"/>
      <c r="F168" s="183"/>
      <c r="G168" s="183"/>
    </row>
    <row r="169" spans="1:7" ht="15">
      <c r="A169" s="185" t="s">
        <v>5</v>
      </c>
      <c r="B169" s="186">
        <v>1</v>
      </c>
      <c r="C169" s="183"/>
      <c r="D169" s="183"/>
      <c r="E169" s="183"/>
      <c r="F169" s="183"/>
      <c r="G169" s="183"/>
    </row>
    <row r="170" spans="1:7" ht="15">
      <c r="A170" s="185" t="s">
        <v>6</v>
      </c>
      <c r="B170" s="187" t="s">
        <v>20</v>
      </c>
      <c r="C170" s="183"/>
      <c r="D170" s="183"/>
      <c r="E170" s="183"/>
      <c r="F170" s="183"/>
      <c r="G170" s="183"/>
    </row>
    <row r="171" spans="1:7" ht="15">
      <c r="A171" s="185" t="s">
        <v>7</v>
      </c>
      <c r="B171" s="188" t="s">
        <v>8</v>
      </c>
      <c r="C171" s="183"/>
      <c r="D171" s="183"/>
      <c r="E171" s="183"/>
      <c r="F171" s="183"/>
      <c r="G171" s="183"/>
    </row>
    <row r="172" spans="1:7" ht="15">
      <c r="A172" s="185" t="s">
        <v>9</v>
      </c>
      <c r="B172" s="189" t="s">
        <v>9</v>
      </c>
      <c r="C172" s="183"/>
      <c r="D172" s="183"/>
      <c r="E172" s="183"/>
      <c r="F172" s="183"/>
      <c r="G172" s="183"/>
    </row>
    <row r="173" spans="1:7" ht="15.75">
      <c r="A173" s="190" t="s">
        <v>10</v>
      </c>
      <c r="B173" s="182"/>
      <c r="C173" s="190"/>
      <c r="D173" s="190"/>
      <c r="E173" s="190"/>
      <c r="F173" s="190"/>
      <c r="G173" s="190"/>
    </row>
    <row r="174" spans="1:7" ht="15.75">
      <c r="A174" s="190" t="s">
        <v>11</v>
      </c>
      <c r="B174" s="190" t="s">
        <v>12</v>
      </c>
      <c r="C174" s="190" t="s">
        <v>6</v>
      </c>
      <c r="D174" s="190" t="s">
        <v>7</v>
      </c>
      <c r="E174" s="190" t="s">
        <v>9</v>
      </c>
      <c r="F174" s="190" t="s">
        <v>14</v>
      </c>
      <c r="G174" s="190" t="s">
        <v>15</v>
      </c>
    </row>
    <row r="175" spans="1:7" ht="15">
      <c r="A175" s="189" t="s">
        <v>19</v>
      </c>
      <c r="B175" s="191">
        <v>1</v>
      </c>
      <c r="C175" s="189" t="s">
        <v>20</v>
      </c>
      <c r="D175" s="189" t="s">
        <v>8</v>
      </c>
      <c r="E175" s="189" t="s">
        <v>9</v>
      </c>
      <c r="F175" s="183" t="s">
        <v>16</v>
      </c>
      <c r="G175" s="189" t="str">
        <f>$B$1</f>
        <v>case1_consq</v>
      </c>
    </row>
    <row r="176" spans="1:7" ht="15">
      <c r="A176" s="169" t="s">
        <v>155</v>
      </c>
      <c r="B176" s="169">
        <f>3.8835/513</f>
        <v>7.5701754385964918E-3</v>
      </c>
      <c r="C176" s="169" t="s">
        <v>141</v>
      </c>
      <c r="D176" s="169" t="s">
        <v>8</v>
      </c>
      <c r="E176" s="169" t="s">
        <v>27</v>
      </c>
      <c r="F176" s="16" t="s">
        <v>18</v>
      </c>
      <c r="G176" s="189"/>
    </row>
    <row r="177" spans="1:7" ht="15">
      <c r="A177" s="183" t="s">
        <v>85</v>
      </c>
      <c r="B177" s="183">
        <v>1.56E-3</v>
      </c>
      <c r="C177" s="183" t="s">
        <v>85</v>
      </c>
      <c r="D177" s="183" t="s">
        <v>26</v>
      </c>
      <c r="E177" s="183" t="s">
        <v>86</v>
      </c>
      <c r="F177" s="183" t="s">
        <v>18</v>
      </c>
      <c r="G177" s="183" t="s">
        <v>127</v>
      </c>
    </row>
    <row r="178" spans="1:7" ht="15">
      <c r="A178" s="183" t="s">
        <v>87</v>
      </c>
      <c r="B178" s="183">
        <v>7.5700000000000003E-3</v>
      </c>
      <c r="C178" s="183" t="s">
        <v>87</v>
      </c>
      <c r="D178" s="183" t="s">
        <v>26</v>
      </c>
      <c r="E178" s="183" t="s">
        <v>27</v>
      </c>
      <c r="F178" s="183" t="s">
        <v>18</v>
      </c>
      <c r="G178" s="183" t="s">
        <v>127</v>
      </c>
    </row>
    <row r="179" spans="1:7" ht="15">
      <c r="A179" s="183" t="s">
        <v>88</v>
      </c>
      <c r="B179" s="183">
        <v>7.5700000000000003E-3</v>
      </c>
      <c r="C179" s="183" t="s">
        <v>88</v>
      </c>
      <c r="D179" s="183" t="s">
        <v>26</v>
      </c>
      <c r="E179" s="183" t="s">
        <v>27</v>
      </c>
      <c r="F179" s="183" t="s">
        <v>18</v>
      </c>
      <c r="G179" s="183" t="s">
        <v>127</v>
      </c>
    </row>
    <row r="180" spans="1:7" ht="15">
      <c r="A180" s="183" t="s">
        <v>89</v>
      </c>
      <c r="B180" s="183">
        <v>3.1599999999999998E-4</v>
      </c>
      <c r="C180" s="183" t="s">
        <v>90</v>
      </c>
      <c r="D180" s="183" t="s">
        <v>8</v>
      </c>
      <c r="E180" s="183" t="s">
        <v>27</v>
      </c>
      <c r="F180" s="183" t="s">
        <v>18</v>
      </c>
      <c r="G180" s="183" t="s">
        <v>127</v>
      </c>
    </row>
    <row r="181" spans="1:7" ht="15">
      <c r="A181" s="183" t="s">
        <v>91</v>
      </c>
      <c r="B181" s="183">
        <v>8.5900000000000004E-3</v>
      </c>
      <c r="C181" s="183" t="s">
        <v>92</v>
      </c>
      <c r="D181" s="183" t="s">
        <v>26</v>
      </c>
      <c r="E181" s="183" t="s">
        <v>93</v>
      </c>
      <c r="F181" s="183" t="s">
        <v>18</v>
      </c>
      <c r="G181" s="183" t="s">
        <v>127</v>
      </c>
    </row>
    <row r="182" spans="1:7" ht="15">
      <c r="A182" s="183" t="s">
        <v>94</v>
      </c>
      <c r="B182" s="183">
        <v>1.9000000000000001E-4</v>
      </c>
      <c r="C182" s="183" t="s">
        <v>95</v>
      </c>
      <c r="D182" s="183" t="s">
        <v>8</v>
      </c>
      <c r="E182" s="183" t="s">
        <v>93</v>
      </c>
      <c r="F182" s="183" t="s">
        <v>18</v>
      </c>
      <c r="G182" s="183" t="s">
        <v>127</v>
      </c>
    </row>
    <row r="183" spans="1:7" ht="15">
      <c r="A183" s="183" t="s">
        <v>96</v>
      </c>
      <c r="B183" s="183">
        <v>9.8900000000000008E-4</v>
      </c>
      <c r="C183" s="183" t="s">
        <v>97</v>
      </c>
      <c r="D183" s="183" t="s">
        <v>26</v>
      </c>
      <c r="E183" s="183" t="s">
        <v>27</v>
      </c>
      <c r="F183" s="183" t="s">
        <v>18</v>
      </c>
      <c r="G183" s="183" t="s">
        <v>127</v>
      </c>
    </row>
    <row r="185" spans="1:7" ht="15.75">
      <c r="A185" s="181" t="s">
        <v>4</v>
      </c>
      <c r="B185" s="182" t="s">
        <v>52</v>
      </c>
      <c r="C185" s="183"/>
      <c r="D185" s="184"/>
      <c r="E185" s="183"/>
      <c r="F185" s="183"/>
      <c r="G185" s="183"/>
    </row>
    <row r="186" spans="1:7" ht="15">
      <c r="A186" s="185" t="s">
        <v>5</v>
      </c>
      <c r="B186" s="186">
        <v>1</v>
      </c>
      <c r="C186" s="183"/>
      <c r="D186" s="183"/>
      <c r="E186" s="183"/>
      <c r="F186" s="183"/>
      <c r="G186" s="183"/>
    </row>
    <row r="187" spans="1:7" ht="15">
      <c r="A187" s="185" t="s">
        <v>6</v>
      </c>
      <c r="B187" s="187" t="s">
        <v>52</v>
      </c>
      <c r="C187" s="183"/>
      <c r="D187" s="183"/>
      <c r="E187" s="183"/>
      <c r="F187" s="183"/>
      <c r="G187" s="183"/>
    </row>
    <row r="188" spans="1:7" ht="15">
      <c r="A188" s="185" t="s">
        <v>7</v>
      </c>
      <c r="B188" s="188" t="s">
        <v>8</v>
      </c>
      <c r="C188" s="183"/>
      <c r="D188" s="183"/>
      <c r="E188" s="183"/>
      <c r="F188" s="183"/>
      <c r="G188" s="183"/>
    </row>
    <row r="189" spans="1:7" ht="15">
      <c r="A189" s="185" t="s">
        <v>9</v>
      </c>
      <c r="B189" s="189" t="s">
        <v>9</v>
      </c>
      <c r="C189" s="183"/>
      <c r="D189" s="183"/>
      <c r="E189" s="183"/>
      <c r="F189" s="183"/>
      <c r="G189" s="183"/>
    </row>
    <row r="190" spans="1:7" ht="15.75">
      <c r="A190" s="190" t="s">
        <v>10</v>
      </c>
      <c r="B190" s="182"/>
      <c r="C190" s="190"/>
      <c r="D190" s="190"/>
      <c r="E190" s="190"/>
      <c r="F190" s="190"/>
      <c r="G190" s="190"/>
    </row>
    <row r="191" spans="1:7" ht="15.75">
      <c r="A191" s="190" t="s">
        <v>11</v>
      </c>
      <c r="B191" s="190" t="s">
        <v>12</v>
      </c>
      <c r="C191" s="190" t="s">
        <v>6</v>
      </c>
      <c r="D191" s="190" t="s">
        <v>7</v>
      </c>
      <c r="E191" s="190" t="s">
        <v>9</v>
      </c>
      <c r="F191" s="190" t="s">
        <v>14</v>
      </c>
      <c r="G191" s="190" t="s">
        <v>15</v>
      </c>
    </row>
    <row r="192" spans="1:7" ht="15">
      <c r="A192" s="189" t="s">
        <v>52</v>
      </c>
      <c r="B192" s="191">
        <v>1</v>
      </c>
      <c r="C192" s="189" t="s">
        <v>52</v>
      </c>
      <c r="D192" s="189" t="s">
        <v>8</v>
      </c>
      <c r="E192" s="189" t="s">
        <v>9</v>
      </c>
      <c r="F192" s="183" t="s">
        <v>16</v>
      </c>
      <c r="G192" s="189" t="str">
        <f>$B$1</f>
        <v>case1_consq</v>
      </c>
    </row>
    <row r="193" spans="1:7" ht="15">
      <c r="A193" s="183" t="s">
        <v>98</v>
      </c>
      <c r="B193" s="183">
        <v>6.3E-2</v>
      </c>
      <c r="C193" s="183" t="s">
        <v>99</v>
      </c>
      <c r="D193" s="183" t="s">
        <v>8</v>
      </c>
      <c r="E193" s="183" t="s">
        <v>27</v>
      </c>
      <c r="F193" s="183" t="s">
        <v>18</v>
      </c>
      <c r="G193" s="183" t="s">
        <v>127</v>
      </c>
    </row>
    <row r="194" spans="1:7" ht="15">
      <c r="A194" s="183" t="s">
        <v>98</v>
      </c>
      <c r="B194" s="183">
        <v>8.0000000000000002E-3</v>
      </c>
      <c r="C194" s="183" t="s">
        <v>99</v>
      </c>
      <c r="D194" s="183" t="s">
        <v>8</v>
      </c>
      <c r="E194" s="183" t="s">
        <v>27</v>
      </c>
      <c r="F194" s="183" t="s">
        <v>18</v>
      </c>
      <c r="G194" s="183" t="s">
        <v>127</v>
      </c>
    </row>
    <row r="195" spans="1:7" ht="15">
      <c r="A195" s="183" t="s">
        <v>100</v>
      </c>
      <c r="B195" s="183">
        <v>7.2700000000000004E-3</v>
      </c>
      <c r="C195" s="183" t="s">
        <v>101</v>
      </c>
      <c r="D195" s="183" t="s">
        <v>26</v>
      </c>
      <c r="E195" s="183" t="s">
        <v>27</v>
      </c>
      <c r="F195" s="183" t="s">
        <v>18</v>
      </c>
      <c r="G195" s="183" t="s">
        <v>127</v>
      </c>
    </row>
    <row r="196" spans="1:7" ht="15">
      <c r="A196" s="183" t="s">
        <v>96</v>
      </c>
      <c r="B196" s="183">
        <v>2.8E-3</v>
      </c>
      <c r="C196" s="183" t="s">
        <v>97</v>
      </c>
      <c r="D196" s="183" t="s">
        <v>26</v>
      </c>
      <c r="E196" s="183" t="s">
        <v>27</v>
      </c>
      <c r="F196" s="183" t="s">
        <v>18</v>
      </c>
      <c r="G196" s="183" t="s">
        <v>127</v>
      </c>
    </row>
    <row r="197" spans="1:7" ht="15">
      <c r="A197" s="183" t="s">
        <v>91</v>
      </c>
      <c r="B197" s="183">
        <v>2.5999999999999998E-5</v>
      </c>
      <c r="C197" s="183" t="s">
        <v>92</v>
      </c>
      <c r="D197" s="183" t="s">
        <v>26</v>
      </c>
      <c r="E197" s="183" t="s">
        <v>93</v>
      </c>
      <c r="F197" s="183" t="s">
        <v>18</v>
      </c>
      <c r="G197" s="183" t="s">
        <v>127</v>
      </c>
    </row>
    <row r="198" spans="1:7" ht="15">
      <c r="A198" s="183" t="s">
        <v>102</v>
      </c>
      <c r="B198" s="183">
        <v>1.8100000000000001E-4</v>
      </c>
      <c r="C198" s="183" t="s">
        <v>103</v>
      </c>
      <c r="D198" s="183" t="s">
        <v>104</v>
      </c>
      <c r="E198" s="183" t="s">
        <v>93</v>
      </c>
      <c r="F198" s="183" t="s">
        <v>18</v>
      </c>
      <c r="G198" s="183" t="s">
        <v>127</v>
      </c>
    </row>
    <row r="199" spans="1:7" ht="15">
      <c r="A199" s="183" t="s">
        <v>94</v>
      </c>
      <c r="B199" s="183">
        <v>3.3300000000000001E-3</v>
      </c>
      <c r="C199" s="183" t="s">
        <v>95</v>
      </c>
      <c r="D199" s="183" t="s">
        <v>8</v>
      </c>
      <c r="E199" s="183" t="s">
        <v>93</v>
      </c>
      <c r="F199" s="183" t="s">
        <v>18</v>
      </c>
      <c r="G199" s="183" t="s">
        <v>127</v>
      </c>
    </row>
    <row r="200" spans="1:7" ht="15">
      <c r="A200" s="183" t="s">
        <v>91</v>
      </c>
      <c r="B200" s="183">
        <v>4.1300000000000001E-5</v>
      </c>
      <c r="C200" s="183" t="s">
        <v>92</v>
      </c>
      <c r="D200" s="183" t="s">
        <v>26</v>
      </c>
      <c r="E200" s="183" t="s">
        <v>93</v>
      </c>
      <c r="F200" s="183" t="s">
        <v>18</v>
      </c>
      <c r="G200" s="183" t="s">
        <v>127</v>
      </c>
    </row>
    <row r="201" spans="1:7">
      <c r="A201" s="192"/>
      <c r="B201" s="192"/>
      <c r="C201" s="192"/>
      <c r="D201" s="192"/>
      <c r="E201" s="192"/>
      <c r="F201" s="192"/>
      <c r="G201" s="192"/>
    </row>
    <row r="202" spans="1:7" ht="15.75">
      <c r="A202" s="181" t="s">
        <v>4</v>
      </c>
      <c r="B202" s="182" t="s">
        <v>65</v>
      </c>
      <c r="C202" s="183"/>
      <c r="D202" s="184"/>
      <c r="E202" s="183"/>
      <c r="F202" s="183"/>
      <c r="G202" s="183"/>
    </row>
    <row r="203" spans="1:7" ht="15">
      <c r="A203" s="185" t="s">
        <v>5</v>
      </c>
      <c r="B203" s="186">
        <v>1</v>
      </c>
      <c r="C203" s="183"/>
      <c r="D203" s="183"/>
      <c r="E203" s="183"/>
      <c r="F203" s="183"/>
      <c r="G203" s="183"/>
    </row>
    <row r="204" spans="1:7" ht="15">
      <c r="A204" s="185" t="s">
        <v>6</v>
      </c>
      <c r="B204" s="187" t="s">
        <v>65</v>
      </c>
      <c r="C204" s="183"/>
      <c r="D204" s="183"/>
      <c r="E204" s="183"/>
      <c r="F204" s="183"/>
      <c r="G204" s="183"/>
    </row>
    <row r="205" spans="1:7" ht="15">
      <c r="A205" s="185" t="s">
        <v>7</v>
      </c>
      <c r="B205" s="188" t="s">
        <v>8</v>
      </c>
      <c r="C205" s="183"/>
      <c r="D205" s="183"/>
      <c r="E205" s="183"/>
      <c r="F205" s="183"/>
      <c r="G205" s="183"/>
    </row>
    <row r="206" spans="1:7" ht="15">
      <c r="A206" s="185" t="s">
        <v>9</v>
      </c>
      <c r="B206" s="189" t="s">
        <v>9</v>
      </c>
      <c r="C206" s="183"/>
      <c r="D206" s="183"/>
      <c r="E206" s="183"/>
      <c r="F206" s="183"/>
      <c r="G206" s="183"/>
    </row>
    <row r="207" spans="1:7" ht="15.75">
      <c r="A207" s="190" t="s">
        <v>10</v>
      </c>
      <c r="B207" s="182"/>
      <c r="C207" s="190"/>
      <c r="D207" s="190"/>
      <c r="E207" s="190"/>
      <c r="F207" s="190"/>
      <c r="G207" s="190"/>
    </row>
    <row r="208" spans="1:7" ht="15.75">
      <c r="A208" s="190" t="s">
        <v>11</v>
      </c>
      <c r="B208" s="190" t="s">
        <v>12</v>
      </c>
      <c r="C208" s="190" t="s">
        <v>6</v>
      </c>
      <c r="D208" s="190" t="s">
        <v>7</v>
      </c>
      <c r="E208" s="190" t="s">
        <v>9</v>
      </c>
      <c r="F208" s="190" t="s">
        <v>14</v>
      </c>
      <c r="G208" s="190" t="s">
        <v>15</v>
      </c>
    </row>
    <row r="209" spans="1:8" ht="15">
      <c r="A209" s="189" t="s">
        <v>65</v>
      </c>
      <c r="B209" s="191">
        <v>1</v>
      </c>
      <c r="C209" s="189" t="s">
        <v>65</v>
      </c>
      <c r="D209" s="189" t="s">
        <v>8</v>
      </c>
      <c r="E209" s="189" t="s">
        <v>9</v>
      </c>
      <c r="F209" s="183" t="s">
        <v>16</v>
      </c>
      <c r="G209" s="189" t="str">
        <f>$B$1</f>
        <v>case1_consq</v>
      </c>
    </row>
    <row r="210" spans="1:8" ht="15">
      <c r="A210" s="183" t="s">
        <v>98</v>
      </c>
      <c r="B210" s="183">
        <v>0.19</v>
      </c>
      <c r="C210" s="183" t="s">
        <v>99</v>
      </c>
      <c r="D210" s="183" t="s">
        <v>8</v>
      </c>
      <c r="E210" s="183" t="s">
        <v>27</v>
      </c>
      <c r="F210" s="183" t="s">
        <v>18</v>
      </c>
      <c r="G210" s="183" t="s">
        <v>127</v>
      </c>
    </row>
    <row r="211" spans="1:8" ht="15">
      <c r="A211" s="183" t="s">
        <v>98</v>
      </c>
      <c r="B211" s="183">
        <v>1.2E-2</v>
      </c>
      <c r="C211" s="183" t="s">
        <v>99</v>
      </c>
      <c r="D211" s="183" t="s">
        <v>8</v>
      </c>
      <c r="E211" s="183" t="s">
        <v>27</v>
      </c>
      <c r="F211" s="183" t="s">
        <v>18</v>
      </c>
      <c r="G211" s="183" t="s">
        <v>127</v>
      </c>
    </row>
    <row r="212" spans="1:8" ht="15">
      <c r="A212" s="183" t="s">
        <v>100</v>
      </c>
      <c r="B212" s="183">
        <v>2.1899999999999999E-2</v>
      </c>
      <c r="C212" s="183" t="s">
        <v>101</v>
      </c>
      <c r="D212" s="183" t="s">
        <v>26</v>
      </c>
      <c r="E212" s="183" t="s">
        <v>27</v>
      </c>
      <c r="F212" s="183" t="s">
        <v>18</v>
      </c>
      <c r="G212" s="183" t="s">
        <v>127</v>
      </c>
    </row>
    <row r="213" spans="1:8" ht="15">
      <c r="A213" s="183" t="s">
        <v>96</v>
      </c>
      <c r="B213" s="183">
        <v>8.4499999999999992E-3</v>
      </c>
      <c r="C213" s="183" t="s">
        <v>97</v>
      </c>
      <c r="D213" s="183" t="s">
        <v>26</v>
      </c>
      <c r="E213" s="183" t="s">
        <v>27</v>
      </c>
      <c r="F213" s="183" t="s">
        <v>18</v>
      </c>
      <c r="G213" s="183" t="s">
        <v>127</v>
      </c>
    </row>
    <row r="214" spans="1:8" ht="15">
      <c r="A214" s="183" t="s">
        <v>91</v>
      </c>
      <c r="B214" s="183">
        <v>7.8399999999999995E-5</v>
      </c>
      <c r="C214" s="183" t="s">
        <v>92</v>
      </c>
      <c r="D214" s="183" t="s">
        <v>26</v>
      </c>
      <c r="E214" s="183" t="s">
        <v>93</v>
      </c>
      <c r="F214" s="183" t="s">
        <v>18</v>
      </c>
      <c r="G214" s="183" t="s">
        <v>127</v>
      </c>
    </row>
    <row r="215" spans="1:8" ht="15">
      <c r="A215" s="183" t="s">
        <v>102</v>
      </c>
      <c r="B215" s="183">
        <v>5.4600000000000004E-4</v>
      </c>
      <c r="C215" s="183" t="s">
        <v>103</v>
      </c>
      <c r="D215" s="183" t="s">
        <v>104</v>
      </c>
      <c r="E215" s="183" t="s">
        <v>93</v>
      </c>
      <c r="F215" s="183" t="s">
        <v>18</v>
      </c>
      <c r="G215" s="183" t="s">
        <v>127</v>
      </c>
    </row>
    <row r="216" spans="1:8" ht="15">
      <c r="A216" s="183" t="s">
        <v>94</v>
      </c>
      <c r="B216" s="183">
        <v>1.01E-2</v>
      </c>
      <c r="C216" s="183" t="s">
        <v>95</v>
      </c>
      <c r="D216" s="183" t="s">
        <v>8</v>
      </c>
      <c r="E216" s="183" t="s">
        <v>93</v>
      </c>
      <c r="F216" s="183" t="s">
        <v>18</v>
      </c>
      <c r="G216" s="183" t="s">
        <v>127</v>
      </c>
    </row>
    <row r="217" spans="1:8" ht="15">
      <c r="A217" s="183" t="s">
        <v>91</v>
      </c>
      <c r="B217" s="183">
        <v>1.2400000000000001E-4</v>
      </c>
      <c r="C217" s="183" t="s">
        <v>92</v>
      </c>
      <c r="D217" s="183" t="s">
        <v>26</v>
      </c>
      <c r="E217" s="183" t="s">
        <v>93</v>
      </c>
      <c r="F217" s="183" t="s">
        <v>18</v>
      </c>
      <c r="G217" s="183" t="s">
        <v>127</v>
      </c>
    </row>
    <row r="219" spans="1:8" ht="15.75">
      <c r="A219" s="181" t="s">
        <v>4</v>
      </c>
      <c r="B219" s="182" t="s">
        <v>21</v>
      </c>
      <c r="C219" s="183"/>
      <c r="D219" s="184"/>
      <c r="E219" s="183"/>
      <c r="F219" s="183"/>
      <c r="G219" s="183"/>
      <c r="H219" s="192"/>
    </row>
    <row r="220" spans="1:8" ht="15">
      <c r="A220" s="185" t="s">
        <v>5</v>
      </c>
      <c r="B220" s="186">
        <v>1</v>
      </c>
      <c r="C220" s="183"/>
      <c r="D220" s="183"/>
      <c r="E220" s="183"/>
      <c r="F220" s="183"/>
      <c r="G220" s="183"/>
      <c r="H220" s="192"/>
    </row>
    <row r="221" spans="1:8" ht="15">
      <c r="A221" s="185" t="s">
        <v>6</v>
      </c>
      <c r="B221" s="187" t="s">
        <v>160</v>
      </c>
      <c r="C221" s="183"/>
      <c r="D221" s="183"/>
      <c r="E221" s="183"/>
      <c r="F221" s="183"/>
      <c r="G221" s="183"/>
      <c r="H221" s="192"/>
    </row>
    <row r="222" spans="1:8" ht="15">
      <c r="A222" s="185" t="s">
        <v>7</v>
      </c>
      <c r="B222" s="188" t="s">
        <v>8</v>
      </c>
      <c r="C222" s="183"/>
      <c r="D222" s="183"/>
      <c r="E222" s="183"/>
      <c r="F222" s="183"/>
      <c r="G222" s="183"/>
      <c r="H222" s="192"/>
    </row>
    <row r="223" spans="1:8" ht="15">
      <c r="A223" s="185" t="s">
        <v>9</v>
      </c>
      <c r="B223" s="189" t="s">
        <v>9</v>
      </c>
      <c r="C223" s="183"/>
      <c r="D223" s="183"/>
      <c r="E223" s="183"/>
      <c r="F223" s="183"/>
      <c r="G223" s="183"/>
      <c r="H223" s="192"/>
    </row>
    <row r="224" spans="1:8" ht="15.75">
      <c r="A224" s="190" t="s">
        <v>10</v>
      </c>
      <c r="B224" s="182"/>
      <c r="C224" s="190"/>
      <c r="D224" s="190"/>
      <c r="E224" s="190"/>
      <c r="F224" s="190"/>
      <c r="G224" s="190"/>
      <c r="H224" s="192"/>
    </row>
    <row r="225" spans="1:8" ht="15.75">
      <c r="A225" s="190" t="s">
        <v>11</v>
      </c>
      <c r="B225" s="190" t="s">
        <v>12</v>
      </c>
      <c r="C225" s="190" t="s">
        <v>6</v>
      </c>
      <c r="D225" s="190" t="s">
        <v>7</v>
      </c>
      <c r="E225" s="190" t="s">
        <v>9</v>
      </c>
      <c r="F225" s="190" t="s">
        <v>14</v>
      </c>
      <c r="G225" s="190" t="s">
        <v>15</v>
      </c>
      <c r="H225" s="192"/>
    </row>
    <row r="226" spans="1:8" ht="15">
      <c r="A226" s="189" t="s">
        <v>21</v>
      </c>
      <c r="B226" s="191">
        <v>1</v>
      </c>
      <c r="C226" s="189" t="s">
        <v>160</v>
      </c>
      <c r="D226" s="189" t="s">
        <v>8</v>
      </c>
      <c r="E226" s="189" t="s">
        <v>9</v>
      </c>
      <c r="F226" s="183" t="s">
        <v>16</v>
      </c>
      <c r="G226" s="189" t="str">
        <f>$B$1</f>
        <v>case1_consq</v>
      </c>
      <c r="H226" s="192"/>
    </row>
    <row r="227" spans="1:8" ht="15">
      <c r="A227" s="183" t="s">
        <v>105</v>
      </c>
      <c r="B227" s="183">
        <v>5.1999999999999998E-3</v>
      </c>
      <c r="C227" s="183" t="s">
        <v>106</v>
      </c>
      <c r="D227" s="183" t="s">
        <v>26</v>
      </c>
      <c r="E227" s="183" t="s">
        <v>27</v>
      </c>
      <c r="F227" s="183" t="s">
        <v>18</v>
      </c>
      <c r="G227" s="183" t="s">
        <v>127</v>
      </c>
      <c r="H227" s="192"/>
    </row>
    <row r="228" spans="1:8" ht="15">
      <c r="A228" s="183" t="s">
        <v>73</v>
      </c>
      <c r="B228" s="183">
        <v>15</v>
      </c>
      <c r="C228" s="183" t="s">
        <v>74</v>
      </c>
      <c r="D228" s="183" t="s">
        <v>39</v>
      </c>
      <c r="E228" s="183" t="s">
        <v>40</v>
      </c>
      <c r="F228" s="183" t="s">
        <v>18</v>
      </c>
      <c r="G228" s="183" t="s">
        <v>127</v>
      </c>
      <c r="H228" s="192"/>
    </row>
    <row r="229" spans="1:8" ht="15">
      <c r="A229" s="183" t="s">
        <v>107</v>
      </c>
      <c r="B229" s="183">
        <v>70</v>
      </c>
      <c r="C229" s="183" t="s">
        <v>108</v>
      </c>
      <c r="D229" s="183" t="s">
        <v>60</v>
      </c>
      <c r="E229" s="183" t="s">
        <v>27</v>
      </c>
      <c r="F229" s="183" t="s">
        <v>18</v>
      </c>
      <c r="G229" s="183" t="s">
        <v>127</v>
      </c>
      <c r="H229" s="192"/>
    </row>
    <row r="230" spans="1:8" ht="15">
      <c r="A230" s="183" t="s">
        <v>109</v>
      </c>
      <c r="B230" s="183">
        <v>140</v>
      </c>
      <c r="C230" s="183" t="s">
        <v>110</v>
      </c>
      <c r="D230" s="183" t="s">
        <v>26</v>
      </c>
      <c r="E230" s="183" t="s">
        <v>27</v>
      </c>
      <c r="F230" s="183" t="s">
        <v>18</v>
      </c>
      <c r="G230" s="183" t="s">
        <v>127</v>
      </c>
      <c r="H230" s="192"/>
    </row>
    <row r="231" spans="1:8" ht="15">
      <c r="A231" s="183" t="s">
        <v>111</v>
      </c>
      <c r="B231" s="183">
        <v>-0.21</v>
      </c>
      <c r="C231" s="183" t="s">
        <v>112</v>
      </c>
      <c r="D231" s="183" t="s">
        <v>60</v>
      </c>
      <c r="E231" s="183" t="s">
        <v>113</v>
      </c>
      <c r="F231" s="183" t="s">
        <v>18</v>
      </c>
      <c r="G231" s="183" t="s">
        <v>127</v>
      </c>
      <c r="H231" s="192"/>
    </row>
    <row r="232" spans="1:8">
      <c r="A232" s="192"/>
      <c r="B232" s="192"/>
      <c r="C232" s="192"/>
      <c r="D232" s="192"/>
      <c r="E232" s="192"/>
      <c r="F232" s="192"/>
      <c r="G232" s="192"/>
      <c r="H232" s="192"/>
    </row>
    <row r="233" spans="1:8" ht="15.75">
      <c r="A233" s="181" t="s">
        <v>4</v>
      </c>
      <c r="B233" s="182" t="s">
        <v>114</v>
      </c>
      <c r="C233" s="183"/>
      <c r="D233" s="184"/>
      <c r="E233" s="183"/>
      <c r="F233" s="198"/>
      <c r="G233" s="183"/>
      <c r="H233" s="183"/>
    </row>
    <row r="234" spans="1:8" ht="15">
      <c r="A234" s="185" t="s">
        <v>5</v>
      </c>
      <c r="B234" s="186">
        <v>1</v>
      </c>
      <c r="C234" s="183"/>
      <c r="D234" s="183"/>
      <c r="E234" s="183"/>
      <c r="F234" s="198"/>
      <c r="G234" s="183"/>
      <c r="H234" s="183"/>
    </row>
    <row r="235" spans="1:8" ht="15">
      <c r="A235" s="185" t="s">
        <v>6</v>
      </c>
      <c r="B235" s="187" t="s">
        <v>114</v>
      </c>
      <c r="C235" s="183"/>
      <c r="D235" s="183"/>
      <c r="E235" s="183"/>
      <c r="F235" s="198"/>
      <c r="G235" s="183"/>
      <c r="H235" s="183"/>
    </row>
    <row r="236" spans="1:8" ht="15">
      <c r="A236" s="185" t="s">
        <v>7</v>
      </c>
      <c r="B236" s="188" t="s">
        <v>8</v>
      </c>
      <c r="C236" s="183"/>
      <c r="D236" s="183"/>
      <c r="E236" s="183"/>
      <c r="F236" s="198"/>
      <c r="G236" s="183"/>
      <c r="H236" s="183"/>
    </row>
    <row r="237" spans="1:8" ht="15">
      <c r="A237" s="185" t="s">
        <v>9</v>
      </c>
      <c r="B237" s="189" t="s">
        <v>9</v>
      </c>
      <c r="C237" s="183"/>
      <c r="D237" s="183"/>
      <c r="E237" s="183"/>
      <c r="F237" s="198"/>
      <c r="G237" s="183"/>
      <c r="H237" s="183"/>
    </row>
    <row r="238" spans="1:8" ht="15.75">
      <c r="A238" s="190" t="s">
        <v>10</v>
      </c>
      <c r="B238" s="182"/>
      <c r="C238" s="190"/>
      <c r="D238" s="190"/>
      <c r="E238" s="190"/>
      <c r="F238" s="198"/>
      <c r="G238" s="190"/>
      <c r="H238" s="190"/>
    </row>
    <row r="239" spans="1:8" ht="15.75">
      <c r="A239" s="190" t="s">
        <v>11</v>
      </c>
      <c r="B239" s="190" t="s">
        <v>12</v>
      </c>
      <c r="C239" s="190" t="s">
        <v>6</v>
      </c>
      <c r="D239" s="190" t="s">
        <v>7</v>
      </c>
      <c r="E239" s="190" t="s">
        <v>9</v>
      </c>
      <c r="F239" s="199" t="s">
        <v>13</v>
      </c>
      <c r="G239" s="190" t="s">
        <v>14</v>
      </c>
      <c r="H239" s="190" t="s">
        <v>15</v>
      </c>
    </row>
    <row r="240" spans="1:8" ht="15">
      <c r="A240" s="189" t="s">
        <v>114</v>
      </c>
      <c r="B240" s="191">
        <v>1</v>
      </c>
      <c r="C240" s="189" t="s">
        <v>114</v>
      </c>
      <c r="D240" s="189" t="s">
        <v>8</v>
      </c>
      <c r="E240" s="189" t="s">
        <v>9</v>
      </c>
      <c r="F240" s="198"/>
      <c r="G240" s="183" t="s">
        <v>16</v>
      </c>
      <c r="H240" s="189" t="str">
        <f>$B$1</f>
        <v>case1_consq</v>
      </c>
    </row>
    <row r="241" spans="1:8" ht="15">
      <c r="A241" s="183" t="s">
        <v>115</v>
      </c>
      <c r="B241" s="189">
        <v>1E-3</v>
      </c>
      <c r="C241" s="193" t="s">
        <v>116</v>
      </c>
      <c r="D241" s="183" t="s">
        <v>8</v>
      </c>
      <c r="E241" s="183" t="s">
        <v>27</v>
      </c>
      <c r="F241" s="198"/>
      <c r="G241" s="183" t="s">
        <v>18</v>
      </c>
      <c r="H241" s="183" t="s">
        <v>127</v>
      </c>
    </row>
    <row r="242" spans="1:8" ht="15">
      <c r="A242" s="194" t="s">
        <v>117</v>
      </c>
      <c r="B242" s="189">
        <v>2E-3</v>
      </c>
      <c r="C242" s="193" t="s">
        <v>118</v>
      </c>
      <c r="D242" s="183" t="s">
        <v>26</v>
      </c>
      <c r="E242" s="183" t="s">
        <v>27</v>
      </c>
      <c r="F242" s="198"/>
      <c r="G242" s="183" t="s">
        <v>18</v>
      </c>
      <c r="H242" s="183" t="s">
        <v>127</v>
      </c>
    </row>
    <row r="243" spans="1:8" ht="15">
      <c r="A243" s="194" t="s">
        <v>119</v>
      </c>
      <c r="B243" s="187">
        <v>2.8E-3</v>
      </c>
      <c r="C243" s="183" t="s">
        <v>120</v>
      </c>
      <c r="D243" s="194" t="s">
        <v>26</v>
      </c>
      <c r="E243" s="194" t="s">
        <v>27</v>
      </c>
      <c r="F243" s="198"/>
      <c r="G243" s="183" t="s">
        <v>18</v>
      </c>
      <c r="H243" s="183" t="s">
        <v>127</v>
      </c>
    </row>
    <row r="244" spans="1:8" ht="15">
      <c r="A244" s="196" t="s">
        <v>100</v>
      </c>
      <c r="B244" s="200">
        <v>5.4299999999999999E-3</v>
      </c>
      <c r="C244" s="183" t="s">
        <v>101</v>
      </c>
      <c r="D244" s="196" t="s">
        <v>26</v>
      </c>
      <c r="E244" s="194" t="s">
        <v>27</v>
      </c>
      <c r="F244" s="198"/>
      <c r="G244" s="183" t="s">
        <v>18</v>
      </c>
      <c r="H244" s="183" t="s">
        <v>127</v>
      </c>
    </row>
    <row r="245" spans="1:8" ht="15">
      <c r="A245" s="194" t="s">
        <v>121</v>
      </c>
      <c r="B245" s="187">
        <v>2.8E-3</v>
      </c>
      <c r="C245" s="194"/>
      <c r="D245" s="194"/>
      <c r="E245" s="194" t="s">
        <v>27</v>
      </c>
      <c r="F245" s="194" t="s">
        <v>122</v>
      </c>
      <c r="G245" s="194" t="s">
        <v>69</v>
      </c>
      <c r="H245" s="194" t="s">
        <v>70</v>
      </c>
    </row>
    <row r="246" spans="1:8" ht="15">
      <c r="A246" s="194" t="s">
        <v>123</v>
      </c>
      <c r="B246" s="189">
        <v>2E-3</v>
      </c>
      <c r="C246" s="194"/>
      <c r="D246" s="194"/>
      <c r="E246" s="194" t="s">
        <v>27</v>
      </c>
      <c r="F246" s="194" t="s">
        <v>122</v>
      </c>
      <c r="G246" s="194" t="s">
        <v>69</v>
      </c>
      <c r="H246" s="194" t="s">
        <v>70</v>
      </c>
    </row>
    <row r="247" spans="1:8">
      <c r="A247" s="192"/>
      <c r="B247" s="192"/>
      <c r="C247" s="192"/>
      <c r="D247" s="192"/>
      <c r="E247" s="192"/>
      <c r="F247" s="192"/>
      <c r="G247" s="192"/>
      <c r="H247" s="192"/>
    </row>
    <row r="248" spans="1:8" ht="15.75">
      <c r="A248" s="181" t="s">
        <v>4</v>
      </c>
      <c r="B248" s="182" t="s">
        <v>22</v>
      </c>
      <c r="C248" s="183"/>
      <c r="D248" s="184"/>
      <c r="E248" s="183"/>
      <c r="F248" s="198"/>
      <c r="G248" s="183"/>
      <c r="H248" s="183"/>
    </row>
    <row r="249" spans="1:8" ht="15">
      <c r="A249" s="185" t="s">
        <v>5</v>
      </c>
      <c r="B249" s="186">
        <v>1</v>
      </c>
      <c r="C249" s="183"/>
      <c r="D249" s="183"/>
      <c r="E249" s="183"/>
      <c r="F249" s="198"/>
      <c r="G249" s="183"/>
      <c r="H249" s="183"/>
    </row>
    <row r="250" spans="1:8" ht="15">
      <c r="A250" s="185" t="s">
        <v>6</v>
      </c>
      <c r="B250" s="187" t="s">
        <v>23</v>
      </c>
      <c r="C250" s="183"/>
      <c r="D250" s="183"/>
      <c r="E250" s="183"/>
      <c r="F250" s="198"/>
      <c r="G250" s="183"/>
      <c r="H250" s="183"/>
    </row>
    <row r="251" spans="1:8" ht="15">
      <c r="A251" s="185" t="s">
        <v>7</v>
      </c>
      <c r="B251" s="188" t="s">
        <v>8</v>
      </c>
      <c r="C251" s="183"/>
      <c r="D251" s="183"/>
      <c r="E251" s="183"/>
      <c r="F251" s="198"/>
      <c r="G251" s="183"/>
      <c r="H251" s="183"/>
    </row>
    <row r="252" spans="1:8" ht="15">
      <c r="A252" s="185" t="s">
        <v>9</v>
      </c>
      <c r="B252" s="189" t="s">
        <v>9</v>
      </c>
      <c r="C252" s="183"/>
      <c r="D252" s="183"/>
      <c r="E252" s="183"/>
      <c r="F252" s="198"/>
      <c r="G252" s="183"/>
      <c r="H252" s="183"/>
    </row>
    <row r="253" spans="1:8" ht="15.75">
      <c r="A253" s="190" t="s">
        <v>10</v>
      </c>
      <c r="B253" s="182"/>
      <c r="C253" s="190"/>
      <c r="D253" s="190"/>
      <c r="E253" s="190"/>
      <c r="F253" s="198"/>
      <c r="G253" s="190"/>
      <c r="H253" s="190"/>
    </row>
    <row r="254" spans="1:8" ht="15.75">
      <c r="A254" s="190" t="s">
        <v>11</v>
      </c>
      <c r="B254" s="190" t="s">
        <v>12</v>
      </c>
      <c r="C254" s="190" t="s">
        <v>6</v>
      </c>
      <c r="D254" s="190" t="s">
        <v>7</v>
      </c>
      <c r="E254" s="190" t="s">
        <v>9</v>
      </c>
      <c r="F254" s="199" t="s">
        <v>13</v>
      </c>
      <c r="G254" s="190" t="s">
        <v>14</v>
      </c>
      <c r="H254" s="190" t="s">
        <v>15</v>
      </c>
    </row>
    <row r="255" spans="1:8" ht="15">
      <c r="A255" s="189" t="s">
        <v>22</v>
      </c>
      <c r="B255" s="191">
        <v>1</v>
      </c>
      <c r="C255" s="189" t="s">
        <v>23</v>
      </c>
      <c r="D255" s="189" t="s">
        <v>8</v>
      </c>
      <c r="E255" s="189" t="s">
        <v>9</v>
      </c>
      <c r="F255" s="198"/>
      <c r="G255" s="183" t="s">
        <v>16</v>
      </c>
      <c r="H255" s="189" t="str">
        <f>$B$1</f>
        <v>case1_consq</v>
      </c>
    </row>
    <row r="256" spans="1:8" ht="15">
      <c r="A256" s="183" t="s">
        <v>73</v>
      </c>
      <c r="B256" s="183">
        <v>10.9</v>
      </c>
      <c r="C256" s="183" t="s">
        <v>74</v>
      </c>
      <c r="D256" s="183" t="s">
        <v>39</v>
      </c>
      <c r="E256" s="183" t="s">
        <v>40</v>
      </c>
      <c r="F256" s="183"/>
      <c r="G256" s="183" t="s">
        <v>18</v>
      </c>
      <c r="H256" s="183" t="s">
        <v>127</v>
      </c>
    </row>
    <row r="257" spans="1:8" ht="15">
      <c r="A257" s="183" t="s">
        <v>107</v>
      </c>
      <c r="B257" s="183">
        <v>280</v>
      </c>
      <c r="C257" s="183" t="s">
        <v>108</v>
      </c>
      <c r="D257" s="183" t="s">
        <v>60</v>
      </c>
      <c r="E257" s="183" t="s">
        <v>27</v>
      </c>
      <c r="F257" s="183"/>
      <c r="G257" s="183" t="s">
        <v>18</v>
      </c>
      <c r="H257" s="183" t="s">
        <v>127</v>
      </c>
    </row>
    <row r="258" spans="1:8" ht="15">
      <c r="A258" s="183" t="s">
        <v>111</v>
      </c>
      <c r="B258" s="183">
        <v>-0.28000000000000003</v>
      </c>
      <c r="C258" s="183" t="s">
        <v>112</v>
      </c>
      <c r="D258" s="183" t="s">
        <v>60</v>
      </c>
      <c r="E258" s="183" t="s">
        <v>113</v>
      </c>
      <c r="F258" s="183"/>
      <c r="G258" s="183" t="s">
        <v>18</v>
      </c>
      <c r="H258" s="183" t="s">
        <v>127</v>
      </c>
    </row>
    <row r="260" spans="1:8" ht="15.75">
      <c r="A260" s="206" t="s">
        <v>4</v>
      </c>
      <c r="B260" s="207" t="s">
        <v>129</v>
      </c>
      <c r="C260" s="208"/>
      <c r="D260" s="208"/>
      <c r="E260" s="208"/>
      <c r="F260" s="208"/>
      <c r="G260" s="208"/>
      <c r="H260" s="208"/>
    </row>
    <row r="261" spans="1:8" ht="15">
      <c r="A261" s="208" t="s">
        <v>5</v>
      </c>
      <c r="B261" s="209">
        <v>1</v>
      </c>
      <c r="C261" s="208"/>
      <c r="D261" s="208"/>
      <c r="E261" s="208"/>
      <c r="F261" s="208"/>
      <c r="G261" s="208"/>
      <c r="H261" s="208"/>
    </row>
    <row r="262" spans="1:8" ht="15">
      <c r="A262" s="208" t="s">
        <v>6</v>
      </c>
      <c r="B262" s="210" t="s">
        <v>129</v>
      </c>
      <c r="C262" s="208"/>
      <c r="D262" s="208"/>
      <c r="E262" s="208"/>
      <c r="F262" s="208"/>
      <c r="G262" s="208"/>
      <c r="H262" s="208"/>
    </row>
    <row r="263" spans="1:8" ht="15">
      <c r="A263" s="208" t="s">
        <v>7</v>
      </c>
      <c r="B263" s="210" t="s">
        <v>8</v>
      </c>
      <c r="C263" s="208"/>
      <c r="D263" s="208"/>
      <c r="E263" s="208"/>
      <c r="F263" s="208"/>
      <c r="G263" s="208"/>
      <c r="H263" s="208"/>
    </row>
    <row r="264" spans="1:8" ht="15">
      <c r="A264" s="208" t="s">
        <v>9</v>
      </c>
      <c r="B264" s="210" t="s">
        <v>42</v>
      </c>
      <c r="C264" s="208"/>
      <c r="D264" s="208"/>
      <c r="E264" s="208"/>
      <c r="F264" s="208"/>
      <c r="G264" s="208"/>
      <c r="H264" s="208"/>
    </row>
    <row r="265" spans="1:8" ht="15.75">
      <c r="A265" s="206" t="s">
        <v>10</v>
      </c>
      <c r="B265" s="210"/>
      <c r="C265" s="208"/>
      <c r="D265" s="208"/>
      <c r="E265" s="208"/>
      <c r="F265" s="208"/>
      <c r="G265" s="208"/>
      <c r="H265" s="208"/>
    </row>
    <row r="266" spans="1:8" ht="15.75">
      <c r="A266" s="211" t="s">
        <v>11</v>
      </c>
      <c r="B266" s="212" t="s">
        <v>12</v>
      </c>
      <c r="C266" s="211" t="s">
        <v>6</v>
      </c>
      <c r="D266" s="211" t="s">
        <v>7</v>
      </c>
      <c r="E266" s="211" t="s">
        <v>9</v>
      </c>
      <c r="F266" s="213" t="s">
        <v>13</v>
      </c>
      <c r="G266" s="211" t="s">
        <v>14</v>
      </c>
      <c r="H266" s="211" t="s">
        <v>15</v>
      </c>
    </row>
    <row r="267" spans="1:8" ht="15">
      <c r="A267" s="208" t="s">
        <v>129</v>
      </c>
      <c r="B267" s="214">
        <v>1</v>
      </c>
      <c r="C267" s="208" t="s">
        <v>129</v>
      </c>
      <c r="D267" s="208" t="s">
        <v>8</v>
      </c>
      <c r="E267" s="208" t="s">
        <v>42</v>
      </c>
      <c r="F267" s="208"/>
      <c r="G267" s="208" t="s">
        <v>16</v>
      </c>
      <c r="H267" s="210" t="str">
        <f>$B$1</f>
        <v>case1_consq</v>
      </c>
    </row>
    <row r="268" spans="1:8" ht="15">
      <c r="A268" s="208" t="s">
        <v>132</v>
      </c>
      <c r="B268" s="214">
        <v>0.36499999999999999</v>
      </c>
      <c r="C268" s="208" t="s">
        <v>133</v>
      </c>
      <c r="D268" s="208" t="s">
        <v>60</v>
      </c>
      <c r="E268" s="208" t="s">
        <v>42</v>
      </c>
      <c r="F268" s="208"/>
      <c r="G268" s="208" t="s">
        <v>18</v>
      </c>
      <c r="H268" s="208" t="s">
        <v>127</v>
      </c>
    </row>
    <row r="269" spans="1:8" ht="15">
      <c r="A269" s="208" t="s">
        <v>134</v>
      </c>
      <c r="B269" s="214">
        <v>0.13500000000000001</v>
      </c>
      <c r="C269" s="208" t="s">
        <v>78</v>
      </c>
      <c r="D269" s="208" t="s">
        <v>33</v>
      </c>
      <c r="E269" s="208" t="s">
        <v>42</v>
      </c>
      <c r="F269" s="208"/>
      <c r="G269" s="208" t="s">
        <v>18</v>
      </c>
      <c r="H269" s="208" t="s">
        <v>127</v>
      </c>
    </row>
    <row r="270" spans="1:8" ht="15">
      <c r="A270" s="208" t="s">
        <v>135</v>
      </c>
      <c r="B270" s="214">
        <v>0.36499999999999999</v>
      </c>
      <c r="C270" s="208" t="s">
        <v>136</v>
      </c>
      <c r="D270" s="208" t="s">
        <v>60</v>
      </c>
      <c r="E270" s="208" t="s">
        <v>42</v>
      </c>
      <c r="F270" s="208"/>
      <c r="G270" s="208" t="s">
        <v>18</v>
      </c>
      <c r="H270" s="208" t="s">
        <v>127</v>
      </c>
    </row>
    <row r="271" spans="1:8" ht="15">
      <c r="A271" s="208" t="s">
        <v>82</v>
      </c>
      <c r="B271" s="214">
        <v>0.13500000000000001</v>
      </c>
      <c r="C271" s="208" t="s">
        <v>83</v>
      </c>
      <c r="D271" s="208" t="s">
        <v>33</v>
      </c>
      <c r="E271" s="208" t="s">
        <v>42</v>
      </c>
      <c r="F271" s="208"/>
      <c r="G271" s="208" t="s">
        <v>18</v>
      </c>
      <c r="H271" s="208" t="s">
        <v>127</v>
      </c>
    </row>
    <row r="273" spans="1:8" ht="15.75">
      <c r="A273" s="268" t="s">
        <v>4</v>
      </c>
      <c r="B273" s="291" t="s">
        <v>32</v>
      </c>
      <c r="C273" s="270"/>
      <c r="D273" s="271"/>
      <c r="E273" s="270"/>
      <c r="F273" s="272"/>
      <c r="G273" s="270"/>
      <c r="H273" s="270"/>
    </row>
    <row r="274" spans="1:8" ht="15">
      <c r="A274" s="273" t="s">
        <v>5</v>
      </c>
      <c r="B274" s="274">
        <v>1</v>
      </c>
      <c r="C274" s="270"/>
      <c r="D274" s="270"/>
      <c r="E274" s="270"/>
      <c r="F274" s="272"/>
      <c r="G274" s="270"/>
      <c r="H274" s="270"/>
    </row>
    <row r="275" spans="1:8" ht="15">
      <c r="A275" s="273" t="s">
        <v>6</v>
      </c>
      <c r="B275" s="275" t="s">
        <v>142</v>
      </c>
      <c r="C275" s="270"/>
      <c r="D275" s="270"/>
      <c r="E275" s="270"/>
      <c r="F275" s="272"/>
      <c r="G275" s="270"/>
      <c r="H275" s="270"/>
    </row>
    <row r="276" spans="1:8" ht="15">
      <c r="A276" s="273" t="s">
        <v>7</v>
      </c>
      <c r="B276" s="276" t="s">
        <v>33</v>
      </c>
      <c r="C276" s="270"/>
      <c r="D276" s="270"/>
      <c r="E276" s="270"/>
      <c r="F276" s="272"/>
      <c r="G276" s="270"/>
      <c r="H276" s="270"/>
    </row>
    <row r="277" spans="1:8" ht="15">
      <c r="A277" s="273" t="s">
        <v>9</v>
      </c>
      <c r="B277" s="277" t="s">
        <v>27</v>
      </c>
      <c r="C277" s="270"/>
      <c r="D277" s="270"/>
      <c r="E277" s="270"/>
      <c r="F277" s="272"/>
      <c r="G277" s="270"/>
      <c r="H277" s="270"/>
    </row>
    <row r="278" spans="1:8" ht="15.75">
      <c r="A278" s="278" t="s">
        <v>10</v>
      </c>
      <c r="B278" s="279"/>
      <c r="C278" s="278"/>
      <c r="D278" s="278"/>
      <c r="E278" s="278"/>
      <c r="F278" s="272"/>
      <c r="G278" s="278"/>
      <c r="H278" s="278"/>
    </row>
    <row r="279" spans="1:8" ht="15.75">
      <c r="A279" s="278" t="s">
        <v>11</v>
      </c>
      <c r="B279" s="278" t="s">
        <v>12</v>
      </c>
      <c r="C279" s="278" t="s">
        <v>6</v>
      </c>
      <c r="D279" s="278" t="s">
        <v>7</v>
      </c>
      <c r="E279" s="278" t="s">
        <v>9</v>
      </c>
      <c r="F279" s="280" t="s">
        <v>13</v>
      </c>
      <c r="G279" s="278" t="s">
        <v>14</v>
      </c>
      <c r="H279" s="278" t="s">
        <v>15</v>
      </c>
    </row>
    <row r="280" spans="1:8" ht="15">
      <c r="A280" s="277" t="str">
        <f>B273</f>
        <v>waste plastic, mixture</v>
      </c>
      <c r="B280" s="281">
        <f>B274</f>
        <v>1</v>
      </c>
      <c r="C280" s="277" t="str">
        <f>B275</f>
        <v>eol pastuer filter</v>
      </c>
      <c r="D280" s="277" t="str">
        <f>B276</f>
        <v>CH</v>
      </c>
      <c r="E280" s="277" t="str">
        <f>B277</f>
        <v>kilogram</v>
      </c>
      <c r="F280" s="272"/>
      <c r="G280" s="270" t="s">
        <v>16</v>
      </c>
      <c r="H280" s="277" t="str">
        <f>$B$1</f>
        <v>case1_consq</v>
      </c>
    </row>
    <row r="281" spans="1:8" ht="15">
      <c r="A281" s="282" t="s">
        <v>31</v>
      </c>
      <c r="B281" s="283">
        <v>1</v>
      </c>
      <c r="C281" s="269" t="s">
        <v>32</v>
      </c>
      <c r="D281" s="284" t="s">
        <v>33</v>
      </c>
      <c r="E281" s="284" t="s">
        <v>27</v>
      </c>
      <c r="F281" s="285"/>
      <c r="G281" s="269" t="s">
        <v>18</v>
      </c>
      <c r="H281" s="269" t="s">
        <v>127</v>
      </c>
    </row>
    <row r="282" spans="1:8" ht="15">
      <c r="A282" s="272" t="s">
        <v>137</v>
      </c>
      <c r="B282" s="272">
        <v>-1.0929</v>
      </c>
      <c r="C282" s="272" t="s">
        <v>138</v>
      </c>
      <c r="D282" s="272" t="s">
        <v>33</v>
      </c>
      <c r="E282" s="272" t="s">
        <v>40</v>
      </c>
      <c r="F282" s="272"/>
      <c r="G282" s="272" t="s">
        <v>18</v>
      </c>
      <c r="H282" s="272" t="s">
        <v>127</v>
      </c>
    </row>
    <row r="283" spans="1:8" ht="15">
      <c r="A283" s="272" t="s">
        <v>139</v>
      </c>
      <c r="B283" s="272">
        <v>-7.6600999999999999</v>
      </c>
      <c r="C283" s="272" t="s">
        <v>140</v>
      </c>
      <c r="D283" s="272" t="s">
        <v>33</v>
      </c>
      <c r="E283" s="272" t="s">
        <v>42</v>
      </c>
      <c r="F283" s="272"/>
      <c r="G283" s="272" t="s">
        <v>18</v>
      </c>
      <c r="H283" s="272" t="s">
        <v>127</v>
      </c>
    </row>
    <row r="285" spans="1:8" ht="15.75">
      <c r="A285" s="231" t="s">
        <v>4</v>
      </c>
      <c r="B285" s="292" t="s">
        <v>49</v>
      </c>
      <c r="C285" s="233"/>
      <c r="D285" s="234"/>
      <c r="E285" s="233"/>
      <c r="F285" s="235"/>
      <c r="G285" s="233"/>
      <c r="H285" s="233"/>
    </row>
    <row r="286" spans="1:8" ht="15">
      <c r="A286" s="236" t="s">
        <v>5</v>
      </c>
      <c r="B286" s="237">
        <v>1</v>
      </c>
      <c r="C286" s="233"/>
      <c r="D286" s="233"/>
      <c r="E286" s="233"/>
      <c r="F286" s="235"/>
      <c r="G286" s="233"/>
      <c r="H286" s="233"/>
    </row>
    <row r="287" spans="1:8" ht="15">
      <c r="A287" s="236" t="s">
        <v>6</v>
      </c>
      <c r="B287" s="238" t="s">
        <v>49</v>
      </c>
      <c r="C287" s="233"/>
      <c r="D287" s="233"/>
      <c r="E287" s="233"/>
      <c r="F287" s="235"/>
      <c r="G287" s="233"/>
      <c r="H287" s="233"/>
    </row>
    <row r="288" spans="1:8" ht="15">
      <c r="A288" s="236" t="s">
        <v>7</v>
      </c>
      <c r="B288" s="239" t="s">
        <v>33</v>
      </c>
      <c r="C288" s="233"/>
      <c r="D288" s="233"/>
      <c r="E288" s="233"/>
      <c r="F288" s="235"/>
      <c r="G288" s="233"/>
      <c r="H288" s="233"/>
    </row>
    <row r="289" spans="1:8" ht="15">
      <c r="A289" s="236" t="s">
        <v>9</v>
      </c>
      <c r="B289" s="240" t="s">
        <v>27</v>
      </c>
      <c r="C289" s="233"/>
      <c r="D289" s="233"/>
      <c r="E289" s="233"/>
      <c r="F289" s="235"/>
      <c r="G289" s="233"/>
      <c r="H289" s="233"/>
    </row>
    <row r="290" spans="1:8" ht="15.75">
      <c r="A290" s="241" t="s">
        <v>10</v>
      </c>
      <c r="B290" s="242"/>
      <c r="C290" s="241"/>
      <c r="D290" s="241"/>
      <c r="E290" s="241"/>
      <c r="F290" s="235"/>
      <c r="G290" s="241"/>
      <c r="H290" s="241"/>
    </row>
    <row r="291" spans="1:8" ht="15.75">
      <c r="A291" s="241" t="s">
        <v>11</v>
      </c>
      <c r="B291" s="241" t="s">
        <v>12</v>
      </c>
      <c r="C291" s="241" t="s">
        <v>6</v>
      </c>
      <c r="D291" s="241" t="s">
        <v>7</v>
      </c>
      <c r="E291" s="241" t="s">
        <v>9</v>
      </c>
      <c r="F291" s="243" t="s">
        <v>13</v>
      </c>
      <c r="G291" s="241" t="s">
        <v>14</v>
      </c>
      <c r="H291" s="241" t="s">
        <v>15</v>
      </c>
    </row>
    <row r="292" spans="1:8" ht="15">
      <c r="A292" s="240" t="str">
        <f>B285</f>
        <v>waste polyethylene</v>
      </c>
      <c r="B292" s="244">
        <f>B286</f>
        <v>1</v>
      </c>
      <c r="C292" s="240" t="str">
        <f>B287</f>
        <v>waste polyethylene</v>
      </c>
      <c r="D292" s="240" t="str">
        <f>B288</f>
        <v>CH</v>
      </c>
      <c r="E292" s="240" t="str">
        <f>B289</f>
        <v>kilogram</v>
      </c>
      <c r="F292" s="235"/>
      <c r="G292" s="233" t="s">
        <v>16</v>
      </c>
      <c r="H292" s="240" t="str">
        <f>$B$1</f>
        <v>case1_consq</v>
      </c>
    </row>
    <row r="293" spans="1:8" ht="15">
      <c r="A293" s="245" t="s">
        <v>48</v>
      </c>
      <c r="B293" s="246">
        <v>1</v>
      </c>
      <c r="C293" s="232" t="s">
        <v>49</v>
      </c>
      <c r="D293" s="247" t="s">
        <v>33</v>
      </c>
      <c r="E293" s="247" t="s">
        <v>27</v>
      </c>
      <c r="F293" s="247"/>
      <c r="G293" s="232" t="s">
        <v>18</v>
      </c>
      <c r="H293" s="232" t="s">
        <v>127</v>
      </c>
    </row>
    <row r="294" spans="1:8" ht="15">
      <c r="A294" s="235" t="s">
        <v>137</v>
      </c>
      <c r="B294" s="235">
        <v>-1.5427999999999999</v>
      </c>
      <c r="C294" s="235" t="s">
        <v>138</v>
      </c>
      <c r="D294" s="235" t="s">
        <v>33</v>
      </c>
      <c r="E294" s="235" t="s">
        <v>40</v>
      </c>
      <c r="F294" s="235"/>
      <c r="G294" s="235" t="s">
        <v>18</v>
      </c>
      <c r="H294" s="235" t="s">
        <v>127</v>
      </c>
    </row>
    <row r="295" spans="1:8" ht="15">
      <c r="A295" s="235" t="s">
        <v>139</v>
      </c>
      <c r="B295" s="235">
        <v>-10.694000000000001</v>
      </c>
      <c r="C295" s="235" t="s">
        <v>140</v>
      </c>
      <c r="D295" s="235" t="s">
        <v>33</v>
      </c>
      <c r="E295" s="235" t="s">
        <v>42</v>
      </c>
      <c r="F295" s="235"/>
      <c r="G295" s="235" t="s">
        <v>18</v>
      </c>
      <c r="H295" s="235" t="s">
        <v>127</v>
      </c>
    </row>
    <row r="297" spans="1:8" ht="15.75">
      <c r="A297" s="248" t="s">
        <v>4</v>
      </c>
      <c r="B297" s="293" t="s">
        <v>54</v>
      </c>
      <c r="C297" s="250"/>
      <c r="D297" s="251"/>
      <c r="E297" s="250"/>
      <c r="F297" s="158"/>
      <c r="G297" s="250"/>
      <c r="H297" s="250"/>
    </row>
    <row r="298" spans="1:8" ht="15">
      <c r="A298" s="252" t="s">
        <v>5</v>
      </c>
      <c r="B298" s="253">
        <v>1</v>
      </c>
      <c r="C298" s="250"/>
      <c r="D298" s="250"/>
      <c r="E298" s="250"/>
      <c r="F298" s="158"/>
      <c r="G298" s="250"/>
      <c r="H298" s="250"/>
    </row>
    <row r="299" spans="1:8" ht="15">
      <c r="A299" s="252" t="s">
        <v>6</v>
      </c>
      <c r="B299" s="249" t="s">
        <v>54</v>
      </c>
      <c r="C299" s="250"/>
      <c r="D299" s="250"/>
      <c r="E299" s="250"/>
      <c r="F299" s="158"/>
      <c r="G299" s="250"/>
      <c r="H299" s="250"/>
    </row>
    <row r="300" spans="1:8" ht="15">
      <c r="A300" s="252" t="s">
        <v>7</v>
      </c>
      <c r="B300" s="254" t="s">
        <v>33</v>
      </c>
      <c r="C300" s="250"/>
      <c r="D300" s="250"/>
      <c r="E300" s="250"/>
      <c r="F300" s="158"/>
      <c r="G300" s="250"/>
      <c r="H300" s="250"/>
    </row>
    <row r="301" spans="1:8" ht="15">
      <c r="A301" s="252" t="s">
        <v>9</v>
      </c>
      <c r="B301" s="255" t="s">
        <v>27</v>
      </c>
      <c r="C301" s="250"/>
      <c r="D301" s="250"/>
      <c r="E301" s="250"/>
      <c r="F301" s="158"/>
      <c r="G301" s="250"/>
      <c r="H301" s="250"/>
    </row>
    <row r="302" spans="1:8" ht="15.75">
      <c r="A302" s="160" t="s">
        <v>10</v>
      </c>
      <c r="B302" s="256"/>
      <c r="C302" s="160"/>
      <c r="D302" s="160"/>
      <c r="E302" s="160"/>
      <c r="F302" s="158"/>
      <c r="G302" s="160"/>
      <c r="H302" s="160"/>
    </row>
    <row r="303" spans="1:8" ht="15.75">
      <c r="A303" s="160" t="s">
        <v>11</v>
      </c>
      <c r="B303" s="160" t="s">
        <v>12</v>
      </c>
      <c r="C303" s="160" t="s">
        <v>6</v>
      </c>
      <c r="D303" s="160" t="s">
        <v>7</v>
      </c>
      <c r="E303" s="160" t="s">
        <v>9</v>
      </c>
      <c r="F303" s="161" t="s">
        <v>13</v>
      </c>
      <c r="G303" s="160" t="s">
        <v>14</v>
      </c>
      <c r="H303" s="160" t="s">
        <v>15</v>
      </c>
    </row>
    <row r="304" spans="1:8" ht="15">
      <c r="A304" s="255" t="str">
        <f>B297</f>
        <v>waste polypropylene</v>
      </c>
      <c r="B304" s="257">
        <f>B298</f>
        <v>1</v>
      </c>
      <c r="C304" s="255" t="str">
        <f>B299</f>
        <v>waste polypropylene</v>
      </c>
      <c r="D304" s="255" t="str">
        <f>B300</f>
        <v>CH</v>
      </c>
      <c r="E304" s="255" t="str">
        <f>B301</f>
        <v>kilogram</v>
      </c>
      <c r="F304" s="158"/>
      <c r="G304" s="250" t="s">
        <v>16</v>
      </c>
      <c r="H304" s="255" t="str">
        <f>$B$1</f>
        <v>case1_consq</v>
      </c>
    </row>
    <row r="305" spans="1:8" ht="15">
      <c r="A305" s="258" t="s">
        <v>53</v>
      </c>
      <c r="B305" s="259">
        <v>1</v>
      </c>
      <c r="C305" s="260" t="s">
        <v>54</v>
      </c>
      <c r="D305" s="226" t="s">
        <v>33</v>
      </c>
      <c r="E305" s="226" t="s">
        <v>27</v>
      </c>
      <c r="F305" s="226"/>
      <c r="G305" s="260" t="s">
        <v>18</v>
      </c>
      <c r="H305" s="260" t="s">
        <v>127</v>
      </c>
    </row>
    <row r="306" spans="1:8" ht="15">
      <c r="A306" s="158" t="s">
        <v>137</v>
      </c>
      <c r="B306" s="158">
        <v>-1.1687000000000001</v>
      </c>
      <c r="C306" s="158" t="s">
        <v>138</v>
      </c>
      <c r="D306" s="158" t="s">
        <v>33</v>
      </c>
      <c r="E306" s="158" t="s">
        <v>40</v>
      </c>
      <c r="F306" s="158"/>
      <c r="G306" s="158" t="s">
        <v>18</v>
      </c>
      <c r="H306" s="158" t="s">
        <v>127</v>
      </c>
    </row>
    <row r="307" spans="1:8" ht="15">
      <c r="A307" s="158" t="s">
        <v>139</v>
      </c>
      <c r="B307" s="158">
        <v>-8.1515000000000004</v>
      </c>
      <c r="C307" s="158" t="s">
        <v>140</v>
      </c>
      <c r="D307" s="158" t="s">
        <v>33</v>
      </c>
      <c r="E307" s="158" t="s">
        <v>42</v>
      </c>
      <c r="F307" s="158"/>
      <c r="G307" s="158" t="s">
        <v>18</v>
      </c>
      <c r="H307" s="158" t="s">
        <v>127</v>
      </c>
    </row>
    <row r="309" spans="1:8" ht="15.75">
      <c r="A309" s="80" t="s">
        <v>4</v>
      </c>
      <c r="B309" s="294" t="s">
        <v>143</v>
      </c>
      <c r="C309" s="82"/>
      <c r="D309" s="83"/>
      <c r="E309" s="82"/>
      <c r="F309" s="84"/>
      <c r="G309" s="82"/>
      <c r="H309" s="82"/>
    </row>
    <row r="310" spans="1:8" ht="15">
      <c r="A310" s="85" t="s">
        <v>5</v>
      </c>
      <c r="B310" s="86">
        <v>1</v>
      </c>
      <c r="C310" s="82"/>
      <c r="D310" s="82"/>
      <c r="E310" s="82"/>
      <c r="F310" s="84"/>
      <c r="G310" s="82"/>
      <c r="H310" s="82"/>
    </row>
    <row r="311" spans="1:8" ht="15">
      <c r="A311" s="85" t="s">
        <v>6</v>
      </c>
      <c r="B311" s="286" t="s">
        <v>144</v>
      </c>
      <c r="C311" s="82"/>
      <c r="D311" s="82"/>
      <c r="E311" s="82"/>
      <c r="F311" s="84"/>
      <c r="G311" s="82"/>
      <c r="H311" s="82"/>
    </row>
    <row r="312" spans="1:8" ht="15">
      <c r="A312" s="85" t="s">
        <v>7</v>
      </c>
      <c r="B312" s="88" t="s">
        <v>33</v>
      </c>
      <c r="C312" s="82"/>
      <c r="D312" s="82"/>
      <c r="E312" s="82"/>
      <c r="F312" s="84"/>
      <c r="G312" s="82"/>
      <c r="H312" s="82"/>
    </row>
    <row r="313" spans="1:8" ht="15">
      <c r="A313" s="85" t="s">
        <v>9</v>
      </c>
      <c r="B313" s="89" t="s">
        <v>27</v>
      </c>
      <c r="C313" s="82"/>
      <c r="D313" s="82"/>
      <c r="E313" s="82"/>
      <c r="F313" s="84"/>
      <c r="G313" s="82"/>
      <c r="H313" s="82"/>
    </row>
    <row r="314" spans="1:8" ht="15.75">
      <c r="A314" s="90" t="s">
        <v>10</v>
      </c>
      <c r="B314" s="81"/>
      <c r="C314" s="90"/>
      <c r="D314" s="90"/>
      <c r="E314" s="90"/>
      <c r="F314" s="84"/>
      <c r="G314" s="90"/>
      <c r="H314" s="90"/>
    </row>
    <row r="315" spans="1:8" ht="15.75">
      <c r="A315" s="90" t="s">
        <v>11</v>
      </c>
      <c r="B315" s="90" t="s">
        <v>12</v>
      </c>
      <c r="C315" s="90" t="s">
        <v>6</v>
      </c>
      <c r="D315" s="90" t="s">
        <v>7</v>
      </c>
      <c r="E315" s="90" t="s">
        <v>9</v>
      </c>
      <c r="F315" s="91" t="s">
        <v>13</v>
      </c>
      <c r="G315" s="90" t="s">
        <v>14</v>
      </c>
      <c r="H315" s="90" t="s">
        <v>15</v>
      </c>
    </row>
    <row r="316" spans="1:8" ht="15">
      <c r="A316" s="89" t="str">
        <f>B309</f>
        <v>waste wipe incineration</v>
      </c>
      <c r="B316" s="92">
        <f>B310</f>
        <v>1</v>
      </c>
      <c r="C316" s="89" t="str">
        <f>B311</f>
        <v>wipe incineation</v>
      </c>
      <c r="D316" s="89" t="str">
        <f>B312</f>
        <v>CH</v>
      </c>
      <c r="E316" s="89" t="str">
        <f>B313</f>
        <v>kilogram</v>
      </c>
      <c r="F316" s="84"/>
      <c r="G316" s="82" t="s">
        <v>16</v>
      </c>
      <c r="H316" s="89" t="str">
        <f>$B$1</f>
        <v>case1_consq</v>
      </c>
    </row>
    <row r="317" spans="1:8" ht="15">
      <c r="A317" s="287" t="s">
        <v>46</v>
      </c>
      <c r="B317" s="288">
        <v>1</v>
      </c>
      <c r="C317" s="289" t="s">
        <v>47</v>
      </c>
      <c r="D317" s="290" t="s">
        <v>33</v>
      </c>
      <c r="E317" s="290" t="s">
        <v>27</v>
      </c>
      <c r="F317" s="290"/>
      <c r="G317" s="289" t="s">
        <v>18</v>
      </c>
      <c r="H317" s="289" t="s">
        <v>127</v>
      </c>
    </row>
    <row r="318" spans="1:8" ht="15">
      <c r="A318" s="84" t="s">
        <v>137</v>
      </c>
      <c r="B318" s="84">
        <v>-0.49508999999999997</v>
      </c>
      <c r="C318" s="84" t="s">
        <v>138</v>
      </c>
      <c r="D318" s="84" t="s">
        <v>33</v>
      </c>
      <c r="E318" s="84" t="s">
        <v>40</v>
      </c>
      <c r="F318" s="84"/>
      <c r="G318" s="84" t="s">
        <v>18</v>
      </c>
      <c r="H318" s="84" t="s">
        <v>127</v>
      </c>
    </row>
    <row r="319" spans="1:8" ht="15">
      <c r="A319" s="84" t="s">
        <v>139</v>
      </c>
      <c r="B319" s="84">
        <v>-3.5777999999999999</v>
      </c>
      <c r="C319" s="84" t="s">
        <v>140</v>
      </c>
      <c r="D319" s="84" t="s">
        <v>33</v>
      </c>
      <c r="E319" s="84" t="s">
        <v>42</v>
      </c>
      <c r="F319" s="84"/>
      <c r="G319" s="84" t="s">
        <v>18</v>
      </c>
      <c r="H319" s="84" t="s">
        <v>127</v>
      </c>
    </row>
    <row r="321" spans="1:8" ht="15.75">
      <c r="A321" s="80" t="s">
        <v>4</v>
      </c>
      <c r="B321" s="294" t="s">
        <v>154</v>
      </c>
      <c r="C321" s="82"/>
      <c r="D321" s="83"/>
      <c r="E321" s="82"/>
      <c r="F321" s="84"/>
      <c r="G321" s="82"/>
      <c r="H321" s="82"/>
    </row>
    <row r="322" spans="1:8" ht="15">
      <c r="A322" s="85" t="s">
        <v>5</v>
      </c>
      <c r="B322" s="86">
        <v>1</v>
      </c>
      <c r="C322" s="82"/>
      <c r="D322" s="82"/>
      <c r="E322" s="82"/>
      <c r="F322" s="84"/>
      <c r="G322" s="82"/>
      <c r="H322" s="82"/>
    </row>
    <row r="323" spans="1:8" ht="15">
      <c r="A323" s="85" t="s">
        <v>6</v>
      </c>
      <c r="B323" s="286" t="s">
        <v>154</v>
      </c>
      <c r="C323" s="82"/>
      <c r="D323" s="82"/>
      <c r="E323" s="82"/>
      <c r="F323" s="84"/>
      <c r="G323" s="82"/>
      <c r="H323" s="82"/>
    </row>
    <row r="324" spans="1:8" ht="15">
      <c r="A324" s="85" t="s">
        <v>7</v>
      </c>
      <c r="B324" s="88" t="s">
        <v>26</v>
      </c>
      <c r="C324" s="82"/>
      <c r="D324" s="82"/>
      <c r="E324" s="82"/>
      <c r="F324" s="84"/>
      <c r="G324" s="82"/>
      <c r="H324" s="82"/>
    </row>
    <row r="325" spans="1:8" ht="15">
      <c r="A325" s="85" t="s">
        <v>9</v>
      </c>
      <c r="B325" s="89" t="s">
        <v>27</v>
      </c>
      <c r="C325" s="82"/>
      <c r="D325" s="82"/>
      <c r="E325" s="82"/>
      <c r="F325" s="84"/>
      <c r="G325" s="82"/>
      <c r="H325" s="82"/>
    </row>
    <row r="326" spans="1:8" ht="15.75">
      <c r="A326" s="90" t="s">
        <v>10</v>
      </c>
      <c r="B326" s="81"/>
      <c r="C326" s="90"/>
      <c r="D326" s="90"/>
      <c r="E326" s="90"/>
      <c r="F326" s="84"/>
      <c r="G326" s="90"/>
      <c r="H326" s="90"/>
    </row>
    <row r="327" spans="1:8" ht="15.75">
      <c r="A327" s="90" t="s">
        <v>11</v>
      </c>
      <c r="B327" s="90" t="s">
        <v>12</v>
      </c>
      <c r="C327" s="90" t="s">
        <v>6</v>
      </c>
      <c r="D327" s="90" t="s">
        <v>7</v>
      </c>
      <c r="E327" s="90" t="s">
        <v>9</v>
      </c>
      <c r="F327" s="91" t="s">
        <v>13</v>
      </c>
      <c r="G327" s="90" t="s">
        <v>14</v>
      </c>
      <c r="H327" s="90" t="s">
        <v>15</v>
      </c>
    </row>
    <row r="328" spans="1:8" ht="15">
      <c r="A328" s="89" t="str">
        <f>B321</f>
        <v>aluminium scrap</v>
      </c>
      <c r="B328" s="92">
        <f>B322</f>
        <v>1</v>
      </c>
      <c r="C328" s="89" t="str">
        <f>B323</f>
        <v>aluminium scrap</v>
      </c>
      <c r="D328" s="89" t="str">
        <f>B324</f>
        <v>RER</v>
      </c>
      <c r="E328" s="89" t="str">
        <f>B325</f>
        <v>kilogram</v>
      </c>
      <c r="F328" s="84"/>
      <c r="G328" s="82" t="s">
        <v>16</v>
      </c>
      <c r="H328" s="89" t="str">
        <f>$B$1</f>
        <v>case1_consq</v>
      </c>
    </row>
    <row r="329" spans="1:8" ht="15">
      <c r="A329" s="287" t="s">
        <v>24</v>
      </c>
      <c r="B329" s="288">
        <v>1</v>
      </c>
      <c r="C329" s="289" t="s">
        <v>25</v>
      </c>
      <c r="D329" s="290" t="s">
        <v>26</v>
      </c>
      <c r="E329" s="290" t="s">
        <v>27</v>
      </c>
      <c r="F329" s="290"/>
      <c r="G329" s="289" t="s">
        <v>18</v>
      </c>
      <c r="H329" s="289" t="s">
        <v>127</v>
      </c>
    </row>
    <row r="330" spans="1:8" ht="15">
      <c r="A330" s="84" t="s">
        <v>155</v>
      </c>
      <c r="B330" s="84">
        <v>-0.99109999999999998</v>
      </c>
      <c r="C330" s="84" t="s">
        <v>141</v>
      </c>
      <c r="D330" s="84" t="s">
        <v>8</v>
      </c>
      <c r="E330" s="290" t="s">
        <v>27</v>
      </c>
      <c r="F330" s="84"/>
      <c r="G330" s="84" t="s">
        <v>18</v>
      </c>
      <c r="H330" s="84" t="s">
        <v>127</v>
      </c>
    </row>
    <row r="332" spans="1:8" ht="15.75">
      <c r="A332" s="80" t="s">
        <v>4</v>
      </c>
      <c r="B332" s="294" t="s">
        <v>156</v>
      </c>
      <c r="C332" s="82"/>
      <c r="D332" s="83"/>
      <c r="E332" s="82"/>
      <c r="F332" s="84"/>
      <c r="G332" s="82"/>
      <c r="H332" s="82"/>
    </row>
    <row r="333" spans="1:8" ht="15">
      <c r="A333" s="85" t="s">
        <v>5</v>
      </c>
      <c r="B333" s="86">
        <v>1</v>
      </c>
      <c r="C333" s="82"/>
      <c r="D333" s="82"/>
      <c r="E333" s="82"/>
      <c r="F333" s="84"/>
      <c r="G333" s="82"/>
      <c r="H333" s="82"/>
    </row>
    <row r="334" spans="1:8" ht="15">
      <c r="A334" s="85" t="s">
        <v>6</v>
      </c>
      <c r="B334" s="286" t="s">
        <v>156</v>
      </c>
      <c r="C334" s="82"/>
      <c r="D334" s="82"/>
      <c r="E334" s="82"/>
      <c r="F334" s="84"/>
      <c r="G334" s="82"/>
      <c r="H334" s="82"/>
    </row>
    <row r="335" spans="1:8" ht="15">
      <c r="A335" s="85" t="s">
        <v>7</v>
      </c>
      <c r="B335" s="88" t="s">
        <v>60</v>
      </c>
      <c r="C335" s="82"/>
      <c r="D335" s="82"/>
      <c r="E335" s="82"/>
      <c r="F335" s="84"/>
      <c r="G335" s="82"/>
      <c r="H335" s="82"/>
    </row>
    <row r="336" spans="1:8" ht="15">
      <c r="A336" s="85" t="s">
        <v>9</v>
      </c>
      <c r="B336" s="89" t="s">
        <v>27</v>
      </c>
      <c r="C336" s="82"/>
      <c r="D336" s="82"/>
      <c r="E336" s="82"/>
      <c r="F336" s="84"/>
      <c r="G336" s="82"/>
      <c r="H336" s="82"/>
    </row>
    <row r="337" spans="1:8" ht="15.75">
      <c r="A337" s="90" t="s">
        <v>10</v>
      </c>
      <c r="B337" s="81"/>
      <c r="C337" s="90"/>
      <c r="D337" s="90"/>
      <c r="E337" s="90"/>
      <c r="F337" s="84"/>
      <c r="G337" s="90"/>
      <c r="H337" s="90"/>
    </row>
    <row r="338" spans="1:8" ht="15.75">
      <c r="A338" s="90" t="s">
        <v>11</v>
      </c>
      <c r="B338" s="90" t="s">
        <v>12</v>
      </c>
      <c r="C338" s="90" t="s">
        <v>6</v>
      </c>
      <c r="D338" s="90" t="s">
        <v>7</v>
      </c>
      <c r="E338" s="90" t="s">
        <v>9</v>
      </c>
      <c r="F338" s="91" t="s">
        <v>13</v>
      </c>
      <c r="G338" s="90" t="s">
        <v>14</v>
      </c>
      <c r="H338" s="90" t="s">
        <v>15</v>
      </c>
    </row>
    <row r="339" spans="1:8" ht="15">
      <c r="A339" s="89" t="str">
        <f>B332</f>
        <v>polyethylene recycling</v>
      </c>
      <c r="B339" s="92">
        <f>B333</f>
        <v>1</v>
      </c>
      <c r="C339" s="89" t="str">
        <f>B334</f>
        <v>polyethylene recycling</v>
      </c>
      <c r="D339" s="89" t="s">
        <v>60</v>
      </c>
      <c r="E339" s="89" t="str">
        <f>B336</f>
        <v>kilogram</v>
      </c>
      <c r="F339" s="84"/>
      <c r="G339" s="82" t="s">
        <v>16</v>
      </c>
      <c r="H339" s="89" t="str">
        <f>$B$1</f>
        <v>case1_consq</v>
      </c>
    </row>
    <row r="340" spans="1:8" ht="15">
      <c r="A340" s="287" t="s">
        <v>61</v>
      </c>
      <c r="B340" s="288">
        <v>1</v>
      </c>
      <c r="C340" s="289" t="s">
        <v>130</v>
      </c>
      <c r="D340" s="290" t="s">
        <v>60</v>
      </c>
      <c r="E340" s="290" t="s">
        <v>27</v>
      </c>
      <c r="F340" s="290"/>
      <c r="G340" s="289" t="s">
        <v>18</v>
      </c>
      <c r="H340" s="289" t="s">
        <v>127</v>
      </c>
    </row>
    <row r="341" spans="1:8" ht="15">
      <c r="A341" s="84" t="s">
        <v>157</v>
      </c>
      <c r="B341" s="84">
        <v>-0.94473311289560702</v>
      </c>
      <c r="C341" s="84" t="s">
        <v>62</v>
      </c>
      <c r="D341" s="84" t="s">
        <v>60</v>
      </c>
      <c r="E341" s="290" t="s">
        <v>27</v>
      </c>
      <c r="F341" s="84"/>
      <c r="G341" s="84" t="s">
        <v>18</v>
      </c>
      <c r="H341" s="84" t="s">
        <v>127</v>
      </c>
    </row>
    <row r="343" spans="1:8" ht="15.75">
      <c r="A343" s="80" t="s">
        <v>4</v>
      </c>
      <c r="B343" s="294" t="s">
        <v>158</v>
      </c>
      <c r="C343" s="82"/>
      <c r="D343" s="83"/>
      <c r="E343" s="82"/>
      <c r="F343" s="84"/>
      <c r="G343" s="82"/>
      <c r="H343" s="82"/>
    </row>
    <row r="344" spans="1:8" ht="15">
      <c r="A344" s="85" t="s">
        <v>5</v>
      </c>
      <c r="B344" s="86">
        <v>1</v>
      </c>
      <c r="C344" s="82"/>
      <c r="D344" s="82"/>
      <c r="E344" s="82"/>
      <c r="F344" s="84"/>
      <c r="G344" s="82"/>
      <c r="H344" s="82"/>
    </row>
    <row r="345" spans="1:8" ht="15">
      <c r="A345" s="85" t="s">
        <v>6</v>
      </c>
      <c r="B345" s="286" t="s">
        <v>158</v>
      </c>
      <c r="C345" s="82"/>
      <c r="D345" s="82"/>
      <c r="E345" s="82"/>
      <c r="F345" s="84"/>
      <c r="G345" s="82"/>
      <c r="H345" s="82"/>
    </row>
    <row r="346" spans="1:8" ht="15">
      <c r="A346" s="85" t="s">
        <v>7</v>
      </c>
      <c r="B346" s="88" t="s">
        <v>60</v>
      </c>
      <c r="C346" s="82"/>
      <c r="D346" s="82"/>
      <c r="E346" s="82"/>
      <c r="F346" s="84"/>
      <c r="G346" s="82"/>
      <c r="H346" s="82"/>
    </row>
    <row r="347" spans="1:8" ht="15">
      <c r="A347" s="85" t="s">
        <v>9</v>
      </c>
      <c r="B347" s="89" t="s">
        <v>27</v>
      </c>
      <c r="C347" s="82"/>
      <c r="D347" s="82"/>
      <c r="E347" s="82"/>
      <c r="F347" s="84"/>
      <c r="G347" s="82"/>
      <c r="H347" s="82"/>
    </row>
    <row r="348" spans="1:8" ht="15.75">
      <c r="A348" s="90" t="s">
        <v>10</v>
      </c>
      <c r="B348" s="81"/>
      <c r="C348" s="90"/>
      <c r="D348" s="90"/>
      <c r="E348" s="90"/>
      <c r="F348" s="84"/>
      <c r="G348" s="90"/>
      <c r="H348" s="90"/>
    </row>
    <row r="349" spans="1:8" ht="15.75">
      <c r="A349" s="90" t="s">
        <v>11</v>
      </c>
      <c r="B349" s="90" t="s">
        <v>12</v>
      </c>
      <c r="C349" s="90" t="s">
        <v>6</v>
      </c>
      <c r="D349" s="90" t="s">
        <v>7</v>
      </c>
      <c r="E349" s="90" t="s">
        <v>9</v>
      </c>
      <c r="F349" s="91" t="s">
        <v>13</v>
      </c>
      <c r="G349" s="90" t="s">
        <v>14</v>
      </c>
      <c r="H349" s="90" t="s">
        <v>15</v>
      </c>
    </row>
    <row r="350" spans="1:8" ht="15">
      <c r="A350" s="89" t="str">
        <f>B343</f>
        <v>polypropylene recycling</v>
      </c>
      <c r="B350" s="92">
        <f>B344</f>
        <v>1</v>
      </c>
      <c r="C350" s="89" t="str">
        <f>B345</f>
        <v>polypropylene recycling</v>
      </c>
      <c r="D350" s="89" t="s">
        <v>60</v>
      </c>
      <c r="E350" s="89" t="str">
        <f>B347</f>
        <v>kilogram</v>
      </c>
      <c r="F350" s="84"/>
      <c r="G350" s="82" t="s">
        <v>16</v>
      </c>
      <c r="H350" s="89" t="str">
        <f>$B$1</f>
        <v>case1_consq</v>
      </c>
    </row>
    <row r="351" spans="1:8" ht="15">
      <c r="A351" s="287" t="s">
        <v>63</v>
      </c>
      <c r="B351" s="288">
        <v>1</v>
      </c>
      <c r="C351" s="289" t="s">
        <v>131</v>
      </c>
      <c r="D351" s="290" t="s">
        <v>60</v>
      </c>
      <c r="E351" s="290" t="s">
        <v>27</v>
      </c>
      <c r="F351" s="290"/>
      <c r="G351" s="289" t="s">
        <v>18</v>
      </c>
      <c r="H351" s="289" t="s">
        <v>127</v>
      </c>
    </row>
    <row r="352" spans="1:8" ht="15">
      <c r="A352" s="84" t="s">
        <v>159</v>
      </c>
      <c r="B352" s="84">
        <v>-0.8</v>
      </c>
      <c r="C352" s="84" t="s">
        <v>64</v>
      </c>
      <c r="D352" s="84" t="s">
        <v>60</v>
      </c>
      <c r="E352" s="290" t="s">
        <v>27</v>
      </c>
      <c r="F352" s="84"/>
      <c r="G352" s="84" t="s">
        <v>18</v>
      </c>
      <c r="H352" s="84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287"/>
  <sheetViews>
    <sheetView topLeftCell="A32" zoomScaleNormal="100" workbookViewId="0">
      <selection activeCell="B71" sqref="B71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146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299">
        <f>ev391apos!B11</f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299">
        <f>ev391apos!B12</f>
        <v>6.25E-2</v>
      </c>
      <c r="C12" s="12" t="s">
        <v>160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A255</f>
        <v>autoclave</v>
      </c>
      <c r="B13" s="299">
        <f>ev391apos!B13</f>
        <v>0.16666666666666666</v>
      </c>
      <c r="C13" s="12" t="str">
        <f>C255</f>
        <v>autoclave cycle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299">
        <f>-ev391apos!B14</f>
        <v>7.5700000000000003E-3</v>
      </c>
      <c r="C14" s="76" t="s">
        <v>141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299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299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299">
        <f>ev391apos!B17</f>
        <v>-5.9100000000000005E-4</v>
      </c>
      <c r="C17" s="78" t="s">
        <v>145</v>
      </c>
      <c r="D17" s="78" t="s">
        <v>36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299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299">
        <f>ev391apos!B19</f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147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160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A255</f>
        <v>autoclave</v>
      </c>
      <c r="B31" s="29">
        <f>ev391apos!B31</f>
        <v>0.125</v>
      </c>
      <c r="C31" s="26" t="str">
        <f>C255</f>
        <v>autoclave cycle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10">
        <f>-ev391apos!B32</f>
        <v>4.5199999999999997E-3</v>
      </c>
      <c r="C32" s="70" t="s">
        <v>141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10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10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10">
        <f>ev391apos!B35</f>
        <v>-9.8900000000000008E-4</v>
      </c>
      <c r="C35" s="72" t="s">
        <v>145</v>
      </c>
      <c r="D35" s="72" t="s">
        <v>36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10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10">
        <f>ev391apos!B37</f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148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A240</f>
        <v>wet wipe</v>
      </c>
      <c r="B48" s="42">
        <f>ev391apos!B48</f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A255</f>
        <v>autoclave</v>
      </c>
      <c r="B49" s="42">
        <f>ev391apos!B49</f>
        <v>0.16666666666666666</v>
      </c>
      <c r="C49" s="37" t="str">
        <f>C255</f>
        <v>autoclave cycle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308">
        <f>-ev391apos!B50</f>
        <v>7.5700000000000003E-3</v>
      </c>
      <c r="C50" s="63" t="s">
        <v>141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9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9">
        <f>ev391apos!B53</f>
        <v>-5.9100000000000005E-4</v>
      </c>
      <c r="C53" s="63" t="s">
        <v>145</v>
      </c>
      <c r="D53" s="66" t="s">
        <v>36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9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149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301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301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A255</f>
        <v>autoclave</v>
      </c>
      <c r="B69" s="301">
        <f>ev391apos!B69</f>
        <v>0.125</v>
      </c>
      <c r="C69" s="53" t="str">
        <f>C255</f>
        <v>autoclave cycle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301">
        <f>-ev391apos!B70</f>
        <v>4.5199999999999997E-3</v>
      </c>
      <c r="C70" s="59" t="s">
        <v>141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301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301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301">
        <f>ev391apos!B73</f>
        <v>-9.8899999999999995E-3</v>
      </c>
      <c r="C73" s="59" t="s">
        <v>145</v>
      </c>
      <c r="D73" s="60" t="s">
        <v>36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301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301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301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301">
        <f>ev391apos!B77</f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150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303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A255</f>
        <v>autoclave</v>
      </c>
      <c r="B88" s="303">
        <f>ev391apos!B88</f>
        <v>8.3333333333333329E-2</v>
      </c>
      <c r="C88" s="89" t="str">
        <f>C255</f>
        <v>autoclave cycle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303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303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303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303">
        <f>ev391apos!B92</f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303">
        <f>ev391apos!B93</f>
        <v>-3.16E-3</v>
      </c>
      <c r="C93" s="95" t="s">
        <v>145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151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A209</f>
        <v>H400</v>
      </c>
      <c r="B103" s="116">
        <f>ev391apos!B103</f>
        <v>1</v>
      </c>
      <c r="C103" s="108" t="str">
        <f>C209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A255</f>
        <v>autoclave</v>
      </c>
      <c r="B104" s="116">
        <f>ev391apos!B104</f>
        <v>0.1111111111111111</v>
      </c>
      <c r="C104" s="108" t="str">
        <f>C255</f>
        <v>autoclave cycle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ev391apos!B109</f>
        <v>-8.9899999999999997E-3</v>
      </c>
      <c r="C109" s="114" t="s">
        <v>145</v>
      </c>
      <c r="D109" s="113" t="s">
        <v>36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152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6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A255</f>
        <v>autoclave</v>
      </c>
      <c r="B120" s="306">
        <f>ev391apos!B120</f>
        <v>8.3333333333333329E-2</v>
      </c>
      <c r="C120" s="126" t="str">
        <f>C255</f>
        <v>autoclave cycle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6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6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6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6">
        <f>ev391apos!B124</f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6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6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6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6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6">
        <f>ev391apos!B129</f>
        <v>-3.16E-3</v>
      </c>
      <c r="C129" s="119" t="s">
        <v>145</v>
      </c>
      <c r="D129" s="121" t="s">
        <v>36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153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A209</f>
        <v>H400</v>
      </c>
      <c r="B139" s="144">
        <f>ev391apos!B139</f>
        <v>1</v>
      </c>
      <c r="C139" s="141" t="str">
        <f>C209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A255</f>
        <v>autoclave</v>
      </c>
      <c r="B140" s="144">
        <f>ev391apos!B140</f>
        <v>0.1111111111111111</v>
      </c>
      <c r="C140" s="141" t="str">
        <f>C255</f>
        <v>autoclave cycle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ev391apos!B149</f>
        <v>-8.9899999999999997E-3</v>
      </c>
      <c r="C149" s="134" t="s">
        <v>145</v>
      </c>
      <c r="D149" s="136" t="s">
        <v>36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69" t="s">
        <v>155</v>
      </c>
      <c r="B159" s="169">
        <f>2.3205/513</f>
        <v>4.523391812865497E-3</v>
      </c>
      <c r="C159" s="169" t="s">
        <v>141</v>
      </c>
      <c r="D159" s="169" t="s">
        <v>8</v>
      </c>
      <c r="E159" s="169" t="s">
        <v>27</v>
      </c>
      <c r="F159" s="16" t="s">
        <v>18</v>
      </c>
      <c r="G159" s="183" t="s">
        <v>128</v>
      </c>
    </row>
    <row r="160" spans="1:8" ht="15">
      <c r="A160" s="183" t="s">
        <v>85</v>
      </c>
      <c r="B160" s="183">
        <v>9.3000000000000005E-4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128</v>
      </c>
    </row>
    <row r="161" spans="1:7" ht="15">
      <c r="A161" s="183" t="s">
        <v>87</v>
      </c>
      <c r="B161" s="183">
        <v>4.5199999999999997E-3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88</v>
      </c>
      <c r="B162" s="183">
        <v>4.5199999999999997E-3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128</v>
      </c>
    </row>
    <row r="163" spans="1:7" ht="15">
      <c r="A163" s="183" t="s">
        <v>89</v>
      </c>
      <c r="B163" s="183">
        <v>1.5799999999999999E-4</v>
      </c>
      <c r="C163" s="183" t="s">
        <v>90</v>
      </c>
      <c r="D163" s="183" t="s">
        <v>8</v>
      </c>
      <c r="E163" s="183" t="s">
        <v>27</v>
      </c>
      <c r="F163" s="183" t="s">
        <v>18</v>
      </c>
      <c r="G163" s="183" t="s">
        <v>128</v>
      </c>
    </row>
    <row r="164" spans="1:7" ht="15">
      <c r="A164" s="183" t="s">
        <v>91</v>
      </c>
      <c r="B164" s="183">
        <v>5.13E-3</v>
      </c>
      <c r="C164" s="183" t="s">
        <v>92</v>
      </c>
      <c r="D164" s="183" t="s">
        <v>26</v>
      </c>
      <c r="E164" s="183" t="s">
        <v>93</v>
      </c>
      <c r="F164" s="183" t="s">
        <v>18</v>
      </c>
      <c r="G164" s="183" t="s">
        <v>128</v>
      </c>
    </row>
    <row r="165" spans="1:7" ht="15">
      <c r="A165" s="183" t="s">
        <v>94</v>
      </c>
      <c r="B165" s="183">
        <v>1.13E-4</v>
      </c>
      <c r="C165" s="183" t="s">
        <v>95</v>
      </c>
      <c r="D165" s="183" t="s">
        <v>8</v>
      </c>
      <c r="E165" s="183" t="s">
        <v>93</v>
      </c>
      <c r="F165" s="183" t="s">
        <v>18</v>
      </c>
      <c r="G165" s="183" t="s">
        <v>128</v>
      </c>
    </row>
    <row r="166" spans="1:7" ht="15">
      <c r="A166" s="183" t="s">
        <v>96</v>
      </c>
      <c r="B166" s="183">
        <v>5.9100000000000005E-4</v>
      </c>
      <c r="C166" s="183" t="s">
        <v>97</v>
      </c>
      <c r="D166" s="183" t="s">
        <v>26</v>
      </c>
      <c r="E166" s="183" t="s">
        <v>27</v>
      </c>
      <c r="F166" s="183" t="s">
        <v>18</v>
      </c>
      <c r="G166" s="183" t="s">
        <v>128</v>
      </c>
    </row>
    <row r="167" spans="1:7">
      <c r="A167" s="192"/>
      <c r="B167" s="192"/>
      <c r="C167" s="192"/>
      <c r="D167" s="192"/>
      <c r="E167" s="192"/>
      <c r="F167" s="192"/>
      <c r="G167" s="192"/>
    </row>
    <row r="168" spans="1:7" ht="15.75">
      <c r="A168" s="181" t="s">
        <v>4</v>
      </c>
      <c r="B168" s="182" t="s">
        <v>19</v>
      </c>
      <c r="C168" s="183"/>
      <c r="D168" s="184"/>
      <c r="E168" s="183"/>
      <c r="F168" s="183"/>
      <c r="G168" s="183"/>
    </row>
    <row r="169" spans="1:7" ht="15">
      <c r="A169" s="185" t="s">
        <v>5</v>
      </c>
      <c r="B169" s="186">
        <v>1</v>
      </c>
      <c r="C169" s="183"/>
      <c r="D169" s="183"/>
      <c r="E169" s="183"/>
      <c r="F169" s="183"/>
      <c r="G169" s="183"/>
    </row>
    <row r="170" spans="1:7" ht="15">
      <c r="A170" s="185" t="s">
        <v>6</v>
      </c>
      <c r="B170" s="187" t="s">
        <v>20</v>
      </c>
      <c r="C170" s="183"/>
      <c r="D170" s="183"/>
      <c r="E170" s="183"/>
      <c r="F170" s="183"/>
      <c r="G170" s="183"/>
    </row>
    <row r="171" spans="1:7" ht="15">
      <c r="A171" s="185" t="s">
        <v>7</v>
      </c>
      <c r="B171" s="188" t="s">
        <v>8</v>
      </c>
      <c r="C171" s="183"/>
      <c r="D171" s="183"/>
      <c r="E171" s="183"/>
      <c r="F171" s="183"/>
      <c r="G171" s="183"/>
    </row>
    <row r="172" spans="1:7" ht="15">
      <c r="A172" s="185" t="s">
        <v>9</v>
      </c>
      <c r="B172" s="189" t="s">
        <v>9</v>
      </c>
      <c r="C172" s="183"/>
      <c r="D172" s="183"/>
      <c r="E172" s="183"/>
      <c r="F172" s="183"/>
      <c r="G172" s="183"/>
    </row>
    <row r="173" spans="1:7" ht="15.75">
      <c r="A173" s="190" t="s">
        <v>10</v>
      </c>
      <c r="B173" s="182"/>
      <c r="C173" s="190"/>
      <c r="D173" s="190"/>
      <c r="E173" s="190"/>
      <c r="F173" s="190"/>
      <c r="G173" s="190"/>
    </row>
    <row r="174" spans="1:7" ht="15.75">
      <c r="A174" s="190" t="s">
        <v>11</v>
      </c>
      <c r="B174" s="190" t="s">
        <v>12</v>
      </c>
      <c r="C174" s="190" t="s">
        <v>6</v>
      </c>
      <c r="D174" s="190" t="s">
        <v>7</v>
      </c>
      <c r="E174" s="190" t="s">
        <v>9</v>
      </c>
      <c r="F174" s="190" t="s">
        <v>14</v>
      </c>
      <c r="G174" s="190" t="s">
        <v>15</v>
      </c>
    </row>
    <row r="175" spans="1:7" ht="15">
      <c r="A175" s="189" t="s">
        <v>19</v>
      </c>
      <c r="B175" s="191">
        <v>1</v>
      </c>
      <c r="C175" s="189" t="s">
        <v>20</v>
      </c>
      <c r="D175" s="189" t="s">
        <v>8</v>
      </c>
      <c r="E175" s="189" t="s">
        <v>9</v>
      </c>
      <c r="F175" s="183" t="s">
        <v>16</v>
      </c>
      <c r="G175" s="189" t="str">
        <f>$B$1</f>
        <v>case1_cut_off</v>
      </c>
    </row>
    <row r="176" spans="1:7" ht="15">
      <c r="A176" s="189" t="s">
        <v>155</v>
      </c>
      <c r="B176" s="189">
        <v>7.5700000000000003E-3</v>
      </c>
      <c r="C176" s="189" t="s">
        <v>141</v>
      </c>
      <c r="D176" s="189" t="s">
        <v>8</v>
      </c>
      <c r="E176" s="189" t="s">
        <v>27</v>
      </c>
      <c r="F176" s="183" t="s">
        <v>18</v>
      </c>
      <c r="G176" s="183" t="s">
        <v>128</v>
      </c>
    </row>
    <row r="177" spans="1:7" ht="15">
      <c r="A177" s="183" t="s">
        <v>85</v>
      </c>
      <c r="B177" s="183">
        <v>1.56E-3</v>
      </c>
      <c r="C177" s="183" t="s">
        <v>85</v>
      </c>
      <c r="D177" s="183" t="s">
        <v>26</v>
      </c>
      <c r="E177" s="183" t="s">
        <v>86</v>
      </c>
      <c r="F177" s="183" t="s">
        <v>18</v>
      </c>
      <c r="G177" s="183" t="s">
        <v>128</v>
      </c>
    </row>
    <row r="178" spans="1:7" ht="15">
      <c r="A178" s="183" t="s">
        <v>87</v>
      </c>
      <c r="B178" s="183">
        <v>7.5700000000000003E-3</v>
      </c>
      <c r="C178" s="183" t="s">
        <v>87</v>
      </c>
      <c r="D178" s="183" t="s">
        <v>26</v>
      </c>
      <c r="E178" s="183" t="s">
        <v>27</v>
      </c>
      <c r="F178" s="183" t="s">
        <v>18</v>
      </c>
      <c r="G178" s="183" t="s">
        <v>128</v>
      </c>
    </row>
    <row r="179" spans="1:7" ht="15">
      <c r="A179" s="183" t="s">
        <v>88</v>
      </c>
      <c r="B179" s="183">
        <v>7.5700000000000003E-3</v>
      </c>
      <c r="C179" s="183" t="s">
        <v>88</v>
      </c>
      <c r="D179" s="183" t="s">
        <v>26</v>
      </c>
      <c r="E179" s="183" t="s">
        <v>27</v>
      </c>
      <c r="F179" s="183" t="s">
        <v>18</v>
      </c>
      <c r="G179" s="183" t="s">
        <v>128</v>
      </c>
    </row>
    <row r="180" spans="1:7" ht="15">
      <c r="A180" s="183" t="s">
        <v>89</v>
      </c>
      <c r="B180" s="183">
        <v>3.1599999999999998E-4</v>
      </c>
      <c r="C180" s="183" t="s">
        <v>90</v>
      </c>
      <c r="D180" s="183" t="s">
        <v>8</v>
      </c>
      <c r="E180" s="183" t="s">
        <v>27</v>
      </c>
      <c r="F180" s="183" t="s">
        <v>18</v>
      </c>
      <c r="G180" s="183" t="s">
        <v>128</v>
      </c>
    </row>
    <row r="181" spans="1:7" ht="15">
      <c r="A181" s="183" t="s">
        <v>91</v>
      </c>
      <c r="B181" s="183">
        <v>8.5900000000000004E-3</v>
      </c>
      <c r="C181" s="183" t="s">
        <v>92</v>
      </c>
      <c r="D181" s="183" t="s">
        <v>26</v>
      </c>
      <c r="E181" s="183" t="s">
        <v>93</v>
      </c>
      <c r="F181" s="183" t="s">
        <v>18</v>
      </c>
      <c r="G181" s="183" t="s">
        <v>128</v>
      </c>
    </row>
    <row r="182" spans="1:7" ht="15">
      <c r="A182" s="183" t="s">
        <v>94</v>
      </c>
      <c r="B182" s="183">
        <v>1.9000000000000001E-4</v>
      </c>
      <c r="C182" s="183" t="s">
        <v>95</v>
      </c>
      <c r="D182" s="183" t="s">
        <v>8</v>
      </c>
      <c r="E182" s="183" t="s">
        <v>93</v>
      </c>
      <c r="F182" s="183" t="s">
        <v>18</v>
      </c>
      <c r="G182" s="183" t="s">
        <v>128</v>
      </c>
    </row>
    <row r="183" spans="1:7" ht="15">
      <c r="A183" s="183" t="s">
        <v>96</v>
      </c>
      <c r="B183" s="183">
        <v>9.8900000000000008E-4</v>
      </c>
      <c r="C183" s="183" t="s">
        <v>97</v>
      </c>
      <c r="D183" s="183" t="s">
        <v>26</v>
      </c>
      <c r="E183" s="183" t="s">
        <v>27</v>
      </c>
      <c r="F183" s="183" t="s">
        <v>18</v>
      </c>
      <c r="G183" s="183" t="s">
        <v>128</v>
      </c>
    </row>
    <row r="185" spans="1:7" ht="15.75">
      <c r="A185" s="181" t="s">
        <v>4</v>
      </c>
      <c r="B185" s="182" t="s">
        <v>52</v>
      </c>
      <c r="C185" s="183"/>
      <c r="D185" s="184"/>
      <c r="E185" s="183"/>
      <c r="F185" s="183"/>
      <c r="G185" s="183"/>
    </row>
    <row r="186" spans="1:7" ht="15">
      <c r="A186" s="185" t="s">
        <v>5</v>
      </c>
      <c r="B186" s="186">
        <v>1</v>
      </c>
      <c r="C186" s="183"/>
      <c r="D186" s="183"/>
      <c r="E186" s="183"/>
      <c r="F186" s="183"/>
      <c r="G186" s="183"/>
    </row>
    <row r="187" spans="1:7" ht="15">
      <c r="A187" s="185" t="s">
        <v>6</v>
      </c>
      <c r="B187" s="187" t="s">
        <v>52</v>
      </c>
      <c r="C187" s="183"/>
      <c r="D187" s="183"/>
      <c r="E187" s="183"/>
      <c r="F187" s="183"/>
      <c r="G187" s="183"/>
    </row>
    <row r="188" spans="1:7" ht="15">
      <c r="A188" s="185" t="s">
        <v>7</v>
      </c>
      <c r="B188" s="188" t="s">
        <v>8</v>
      </c>
      <c r="C188" s="183"/>
      <c r="D188" s="183"/>
      <c r="E188" s="183"/>
      <c r="F188" s="183"/>
      <c r="G188" s="183"/>
    </row>
    <row r="189" spans="1:7" ht="15">
      <c r="A189" s="185" t="s">
        <v>9</v>
      </c>
      <c r="B189" s="189" t="s">
        <v>9</v>
      </c>
      <c r="C189" s="183"/>
      <c r="D189" s="183"/>
      <c r="E189" s="183"/>
      <c r="F189" s="183"/>
      <c r="G189" s="183"/>
    </row>
    <row r="190" spans="1:7" ht="15.75">
      <c r="A190" s="190" t="s">
        <v>10</v>
      </c>
      <c r="B190" s="182"/>
      <c r="C190" s="190"/>
      <c r="D190" s="190"/>
      <c r="E190" s="190"/>
      <c r="F190" s="190"/>
      <c r="G190" s="190"/>
    </row>
    <row r="191" spans="1:7" ht="15.75">
      <c r="A191" s="190" t="s">
        <v>11</v>
      </c>
      <c r="B191" s="190" t="s">
        <v>12</v>
      </c>
      <c r="C191" s="190" t="s">
        <v>6</v>
      </c>
      <c r="D191" s="190" t="s">
        <v>7</v>
      </c>
      <c r="E191" s="190" t="s">
        <v>9</v>
      </c>
      <c r="F191" s="190" t="s">
        <v>14</v>
      </c>
      <c r="G191" s="190" t="s">
        <v>15</v>
      </c>
    </row>
    <row r="192" spans="1:7" ht="15">
      <c r="A192" s="189" t="s">
        <v>52</v>
      </c>
      <c r="B192" s="191">
        <v>1</v>
      </c>
      <c r="C192" s="189" t="s">
        <v>52</v>
      </c>
      <c r="D192" s="189" t="s">
        <v>8</v>
      </c>
      <c r="E192" s="189" t="s">
        <v>9</v>
      </c>
      <c r="F192" s="183" t="s">
        <v>16</v>
      </c>
      <c r="G192" s="189" t="str">
        <f>$B$1</f>
        <v>case1_cut_off</v>
      </c>
    </row>
    <row r="193" spans="1:7" ht="15">
      <c r="A193" s="183" t="s">
        <v>98</v>
      </c>
      <c r="B193" s="183">
        <v>6.3E-2</v>
      </c>
      <c r="C193" s="183" t="s">
        <v>99</v>
      </c>
      <c r="D193" s="183" t="s">
        <v>8</v>
      </c>
      <c r="E193" s="183" t="s">
        <v>27</v>
      </c>
      <c r="F193" s="183" t="s">
        <v>18</v>
      </c>
      <c r="G193" s="183" t="s">
        <v>128</v>
      </c>
    </row>
    <row r="194" spans="1:7" ht="15">
      <c r="A194" s="183" t="s">
        <v>98</v>
      </c>
      <c r="B194" s="183">
        <v>8.0000000000000002E-3</v>
      </c>
      <c r="C194" s="183" t="s">
        <v>99</v>
      </c>
      <c r="D194" s="183" t="s">
        <v>8</v>
      </c>
      <c r="E194" s="183" t="s">
        <v>27</v>
      </c>
      <c r="F194" s="183" t="s">
        <v>18</v>
      </c>
      <c r="G194" s="183" t="s">
        <v>128</v>
      </c>
    </row>
    <row r="195" spans="1:7" ht="15">
      <c r="A195" s="183" t="s">
        <v>100</v>
      </c>
      <c r="B195" s="183">
        <v>7.2700000000000004E-3</v>
      </c>
      <c r="C195" s="183" t="s">
        <v>101</v>
      </c>
      <c r="D195" s="183" t="s">
        <v>26</v>
      </c>
      <c r="E195" s="183" t="s">
        <v>27</v>
      </c>
      <c r="F195" s="183" t="s">
        <v>18</v>
      </c>
      <c r="G195" s="183" t="s">
        <v>128</v>
      </c>
    </row>
    <row r="196" spans="1:7" ht="15">
      <c r="A196" s="183" t="s">
        <v>96</v>
      </c>
      <c r="B196" s="183">
        <v>2.8E-3</v>
      </c>
      <c r="C196" s="183" t="s">
        <v>97</v>
      </c>
      <c r="D196" s="183" t="s">
        <v>26</v>
      </c>
      <c r="E196" s="183" t="s">
        <v>27</v>
      </c>
      <c r="F196" s="183" t="s">
        <v>18</v>
      </c>
      <c r="G196" s="183" t="s">
        <v>128</v>
      </c>
    </row>
    <row r="197" spans="1:7" ht="15">
      <c r="A197" s="183" t="s">
        <v>91</v>
      </c>
      <c r="B197" s="183">
        <v>2.5999999999999998E-5</v>
      </c>
      <c r="C197" s="183" t="s">
        <v>92</v>
      </c>
      <c r="D197" s="183" t="s">
        <v>26</v>
      </c>
      <c r="E197" s="183" t="s">
        <v>93</v>
      </c>
      <c r="F197" s="183" t="s">
        <v>18</v>
      </c>
      <c r="G197" s="183" t="s">
        <v>128</v>
      </c>
    </row>
    <row r="198" spans="1:7" ht="15">
      <c r="A198" s="183" t="s">
        <v>102</v>
      </c>
      <c r="B198" s="183">
        <v>1.8100000000000001E-4</v>
      </c>
      <c r="C198" s="183" t="s">
        <v>103</v>
      </c>
      <c r="D198" s="183" t="s">
        <v>104</v>
      </c>
      <c r="E198" s="183" t="s">
        <v>93</v>
      </c>
      <c r="F198" s="183" t="s">
        <v>18</v>
      </c>
      <c r="G198" s="183" t="s">
        <v>128</v>
      </c>
    </row>
    <row r="199" spans="1:7" ht="15">
      <c r="A199" s="183" t="s">
        <v>94</v>
      </c>
      <c r="B199" s="183">
        <v>3.3300000000000001E-3</v>
      </c>
      <c r="C199" s="183" t="s">
        <v>95</v>
      </c>
      <c r="D199" s="183" t="s">
        <v>8</v>
      </c>
      <c r="E199" s="183" t="s">
        <v>93</v>
      </c>
      <c r="F199" s="183" t="s">
        <v>18</v>
      </c>
      <c r="G199" s="183" t="s">
        <v>128</v>
      </c>
    </row>
    <row r="200" spans="1:7" ht="15">
      <c r="A200" s="183" t="s">
        <v>91</v>
      </c>
      <c r="B200" s="183">
        <v>4.1300000000000001E-5</v>
      </c>
      <c r="C200" s="183" t="s">
        <v>92</v>
      </c>
      <c r="D200" s="183" t="s">
        <v>26</v>
      </c>
      <c r="E200" s="183" t="s">
        <v>93</v>
      </c>
      <c r="F200" s="183" t="s">
        <v>18</v>
      </c>
      <c r="G200" s="183" t="s">
        <v>128</v>
      </c>
    </row>
    <row r="201" spans="1:7">
      <c r="A201" s="192"/>
      <c r="B201" s="192"/>
      <c r="C201" s="192"/>
      <c r="D201" s="192"/>
      <c r="E201" s="192"/>
      <c r="F201" s="192"/>
      <c r="G201" s="192"/>
    </row>
    <row r="202" spans="1:7" ht="15.75">
      <c r="A202" s="181" t="s">
        <v>4</v>
      </c>
      <c r="B202" s="182" t="s">
        <v>65</v>
      </c>
      <c r="C202" s="183"/>
      <c r="D202" s="184"/>
      <c r="E202" s="183"/>
      <c r="F202" s="183"/>
      <c r="G202" s="183"/>
    </row>
    <row r="203" spans="1:7" ht="15">
      <c r="A203" s="185" t="s">
        <v>5</v>
      </c>
      <c r="B203" s="186">
        <v>1</v>
      </c>
      <c r="C203" s="183"/>
      <c r="D203" s="183"/>
      <c r="E203" s="183"/>
      <c r="F203" s="183"/>
      <c r="G203" s="183"/>
    </row>
    <row r="204" spans="1:7" ht="15">
      <c r="A204" s="185" t="s">
        <v>6</v>
      </c>
      <c r="B204" s="187" t="s">
        <v>65</v>
      </c>
      <c r="C204" s="183"/>
      <c r="D204" s="183"/>
      <c r="E204" s="183"/>
      <c r="F204" s="183"/>
      <c r="G204" s="183"/>
    </row>
    <row r="205" spans="1:7" ht="15">
      <c r="A205" s="185" t="s">
        <v>7</v>
      </c>
      <c r="B205" s="188" t="s">
        <v>8</v>
      </c>
      <c r="C205" s="183"/>
      <c r="D205" s="183"/>
      <c r="E205" s="183"/>
      <c r="F205" s="183"/>
      <c r="G205" s="183"/>
    </row>
    <row r="206" spans="1:7" ht="15">
      <c r="A206" s="185" t="s">
        <v>9</v>
      </c>
      <c r="B206" s="189" t="s">
        <v>9</v>
      </c>
      <c r="C206" s="183"/>
      <c r="D206" s="183"/>
      <c r="E206" s="183"/>
      <c r="F206" s="183"/>
      <c r="G206" s="183"/>
    </row>
    <row r="207" spans="1:7" ht="15.75">
      <c r="A207" s="190" t="s">
        <v>10</v>
      </c>
      <c r="B207" s="182"/>
      <c r="C207" s="190"/>
      <c r="D207" s="190"/>
      <c r="E207" s="190"/>
      <c r="F207" s="190"/>
      <c r="G207" s="190"/>
    </row>
    <row r="208" spans="1:7" ht="15.75">
      <c r="A208" s="190" t="s">
        <v>11</v>
      </c>
      <c r="B208" s="190" t="s">
        <v>12</v>
      </c>
      <c r="C208" s="190" t="s">
        <v>6</v>
      </c>
      <c r="D208" s="190" t="s">
        <v>7</v>
      </c>
      <c r="E208" s="190" t="s">
        <v>9</v>
      </c>
      <c r="F208" s="190" t="s">
        <v>14</v>
      </c>
      <c r="G208" s="190" t="s">
        <v>15</v>
      </c>
    </row>
    <row r="209" spans="1:8" ht="15">
      <c r="A209" s="189" t="s">
        <v>65</v>
      </c>
      <c r="B209" s="191">
        <v>1</v>
      </c>
      <c r="C209" s="189" t="s">
        <v>65</v>
      </c>
      <c r="D209" s="189" t="s">
        <v>8</v>
      </c>
      <c r="E209" s="189" t="s">
        <v>9</v>
      </c>
      <c r="F209" s="183" t="s">
        <v>16</v>
      </c>
      <c r="G209" s="189" t="str">
        <f>$B$1</f>
        <v>case1_cut_off</v>
      </c>
    </row>
    <row r="210" spans="1:8" ht="15">
      <c r="A210" s="183" t="s">
        <v>98</v>
      </c>
      <c r="B210" s="183">
        <v>0.19</v>
      </c>
      <c r="C210" s="183" t="s">
        <v>99</v>
      </c>
      <c r="D210" s="183" t="s">
        <v>8</v>
      </c>
      <c r="E210" s="183" t="s">
        <v>27</v>
      </c>
      <c r="F210" s="183" t="s">
        <v>18</v>
      </c>
      <c r="G210" s="183" t="s">
        <v>128</v>
      </c>
    </row>
    <row r="211" spans="1:8" ht="15">
      <c r="A211" s="183" t="s">
        <v>98</v>
      </c>
      <c r="B211" s="183">
        <v>1.2E-2</v>
      </c>
      <c r="C211" s="183" t="s">
        <v>99</v>
      </c>
      <c r="D211" s="183" t="s">
        <v>8</v>
      </c>
      <c r="E211" s="183" t="s">
        <v>27</v>
      </c>
      <c r="F211" s="183" t="s">
        <v>18</v>
      </c>
      <c r="G211" s="183" t="s">
        <v>128</v>
      </c>
    </row>
    <row r="212" spans="1:8" ht="15">
      <c r="A212" s="183" t="s">
        <v>100</v>
      </c>
      <c r="B212" s="183">
        <v>2.1899999999999999E-2</v>
      </c>
      <c r="C212" s="183" t="s">
        <v>101</v>
      </c>
      <c r="D212" s="183" t="s">
        <v>26</v>
      </c>
      <c r="E212" s="183" t="s">
        <v>27</v>
      </c>
      <c r="F212" s="183" t="s">
        <v>18</v>
      </c>
      <c r="G212" s="183" t="s">
        <v>128</v>
      </c>
    </row>
    <row r="213" spans="1:8" ht="15">
      <c r="A213" s="183" t="s">
        <v>96</v>
      </c>
      <c r="B213" s="183">
        <v>8.4499999999999992E-3</v>
      </c>
      <c r="C213" s="183" t="s">
        <v>97</v>
      </c>
      <c r="D213" s="183" t="s">
        <v>26</v>
      </c>
      <c r="E213" s="183" t="s">
        <v>27</v>
      </c>
      <c r="F213" s="183" t="s">
        <v>18</v>
      </c>
      <c r="G213" s="183" t="s">
        <v>128</v>
      </c>
    </row>
    <row r="214" spans="1:8" ht="15">
      <c r="A214" s="183" t="s">
        <v>91</v>
      </c>
      <c r="B214" s="183">
        <v>7.8399999999999995E-5</v>
      </c>
      <c r="C214" s="183" t="s">
        <v>92</v>
      </c>
      <c r="D214" s="183" t="s">
        <v>26</v>
      </c>
      <c r="E214" s="183" t="s">
        <v>93</v>
      </c>
      <c r="F214" s="183" t="s">
        <v>18</v>
      </c>
      <c r="G214" s="183" t="s">
        <v>128</v>
      </c>
    </row>
    <row r="215" spans="1:8" ht="15">
      <c r="A215" s="183" t="s">
        <v>102</v>
      </c>
      <c r="B215" s="183">
        <v>5.4600000000000004E-4</v>
      </c>
      <c r="C215" s="183" t="s">
        <v>103</v>
      </c>
      <c r="D215" s="183" t="s">
        <v>104</v>
      </c>
      <c r="E215" s="183" t="s">
        <v>93</v>
      </c>
      <c r="F215" s="183" t="s">
        <v>18</v>
      </c>
      <c r="G215" s="183" t="s">
        <v>128</v>
      </c>
    </row>
    <row r="216" spans="1:8" ht="15">
      <c r="A216" s="183" t="s">
        <v>94</v>
      </c>
      <c r="B216" s="183">
        <v>1.01E-2</v>
      </c>
      <c r="C216" s="183" t="s">
        <v>95</v>
      </c>
      <c r="D216" s="183" t="s">
        <v>8</v>
      </c>
      <c r="E216" s="183" t="s">
        <v>93</v>
      </c>
      <c r="F216" s="183" t="s">
        <v>18</v>
      </c>
      <c r="G216" s="183" t="s">
        <v>128</v>
      </c>
    </row>
    <row r="217" spans="1:8" ht="15">
      <c r="A217" s="183" t="s">
        <v>91</v>
      </c>
      <c r="B217" s="183">
        <v>1.2400000000000001E-4</v>
      </c>
      <c r="C217" s="183" t="s">
        <v>92</v>
      </c>
      <c r="D217" s="183" t="s">
        <v>26</v>
      </c>
      <c r="E217" s="183" t="s">
        <v>93</v>
      </c>
      <c r="F217" s="183" t="s">
        <v>18</v>
      </c>
      <c r="G217" s="183" t="s">
        <v>128</v>
      </c>
    </row>
    <row r="219" spans="1:8" ht="15.75">
      <c r="A219" s="181" t="s">
        <v>4</v>
      </c>
      <c r="B219" s="182" t="s">
        <v>21</v>
      </c>
      <c r="C219" s="183"/>
      <c r="D219" s="184"/>
      <c r="E219" s="183"/>
      <c r="F219" s="183"/>
      <c r="G219" s="183"/>
      <c r="H219" s="192"/>
    </row>
    <row r="220" spans="1:8" ht="15">
      <c r="A220" s="185" t="s">
        <v>5</v>
      </c>
      <c r="B220" s="186">
        <v>1</v>
      </c>
      <c r="C220" s="183"/>
      <c r="D220" s="183"/>
      <c r="E220" s="183"/>
      <c r="F220" s="183"/>
      <c r="G220" s="183"/>
      <c r="H220" s="192"/>
    </row>
    <row r="221" spans="1:8" ht="15">
      <c r="A221" s="185" t="s">
        <v>6</v>
      </c>
      <c r="B221" s="187" t="s">
        <v>160</v>
      </c>
      <c r="C221" s="183"/>
      <c r="D221" s="183"/>
      <c r="E221" s="183"/>
      <c r="F221" s="183"/>
      <c r="G221" s="183"/>
      <c r="H221" s="192"/>
    </row>
    <row r="222" spans="1:8" ht="15">
      <c r="A222" s="185" t="s">
        <v>7</v>
      </c>
      <c r="B222" s="188" t="s">
        <v>8</v>
      </c>
      <c r="C222" s="183"/>
      <c r="D222" s="183"/>
      <c r="E222" s="183"/>
      <c r="F222" s="183"/>
      <c r="G222" s="183"/>
      <c r="H222" s="192"/>
    </row>
    <row r="223" spans="1:8" ht="15">
      <c r="A223" s="185" t="s">
        <v>9</v>
      </c>
      <c r="B223" s="189" t="s">
        <v>9</v>
      </c>
      <c r="C223" s="183"/>
      <c r="D223" s="183"/>
      <c r="E223" s="183"/>
      <c r="F223" s="183"/>
      <c r="G223" s="183"/>
      <c r="H223" s="192"/>
    </row>
    <row r="224" spans="1:8" ht="15.75">
      <c r="A224" s="190" t="s">
        <v>10</v>
      </c>
      <c r="B224" s="182"/>
      <c r="C224" s="190"/>
      <c r="D224" s="190"/>
      <c r="E224" s="190"/>
      <c r="F224" s="190"/>
      <c r="G224" s="190"/>
      <c r="H224" s="192"/>
    </row>
    <row r="225" spans="1:8" ht="15.75">
      <c r="A225" s="190" t="s">
        <v>11</v>
      </c>
      <c r="B225" s="190" t="s">
        <v>12</v>
      </c>
      <c r="C225" s="190" t="s">
        <v>6</v>
      </c>
      <c r="D225" s="190" t="s">
        <v>7</v>
      </c>
      <c r="E225" s="190" t="s">
        <v>9</v>
      </c>
      <c r="F225" s="190" t="s">
        <v>14</v>
      </c>
      <c r="G225" s="190" t="s">
        <v>15</v>
      </c>
      <c r="H225" s="192"/>
    </row>
    <row r="226" spans="1:8" ht="15">
      <c r="A226" s="189" t="s">
        <v>21</v>
      </c>
      <c r="B226" s="191">
        <v>1</v>
      </c>
      <c r="C226" s="189" t="s">
        <v>160</v>
      </c>
      <c r="D226" s="189" t="s">
        <v>8</v>
      </c>
      <c r="E226" s="189" t="s">
        <v>9</v>
      </c>
      <c r="F226" s="183" t="s">
        <v>16</v>
      </c>
      <c r="G226" s="189" t="str">
        <f>$B$1</f>
        <v>case1_cut_off</v>
      </c>
      <c r="H226" s="192"/>
    </row>
    <row r="227" spans="1:8" ht="15">
      <c r="A227" s="183" t="s">
        <v>105</v>
      </c>
      <c r="B227" s="189">
        <v>5.1999999999999998E-3</v>
      </c>
      <c r="C227" s="193" t="s">
        <v>106</v>
      </c>
      <c r="D227" s="183" t="s">
        <v>26</v>
      </c>
      <c r="E227" s="183" t="s">
        <v>27</v>
      </c>
      <c r="F227" s="183" t="s">
        <v>18</v>
      </c>
      <c r="G227" s="183" t="s">
        <v>128</v>
      </c>
      <c r="H227" s="192"/>
    </row>
    <row r="228" spans="1:8" ht="15">
      <c r="A228" s="194" t="s">
        <v>73</v>
      </c>
      <c r="B228" s="191">
        <v>15</v>
      </c>
      <c r="C228" s="193" t="s">
        <v>74</v>
      </c>
      <c r="D228" s="183" t="s">
        <v>39</v>
      </c>
      <c r="E228" s="183" t="s">
        <v>40</v>
      </c>
      <c r="F228" s="183" t="s">
        <v>18</v>
      </c>
      <c r="G228" s="183" t="s">
        <v>128</v>
      </c>
      <c r="H228" s="192"/>
    </row>
    <row r="229" spans="1:8" ht="15">
      <c r="A229" s="194" t="s">
        <v>107</v>
      </c>
      <c r="B229" s="195">
        <v>70</v>
      </c>
      <c r="C229" s="183" t="s">
        <v>108</v>
      </c>
      <c r="D229" s="194" t="s">
        <v>60</v>
      </c>
      <c r="E229" s="194" t="s">
        <v>27</v>
      </c>
      <c r="F229" s="183" t="s">
        <v>18</v>
      </c>
      <c r="G229" s="183" t="s">
        <v>128</v>
      </c>
      <c r="H229" s="192"/>
    </row>
    <row r="230" spans="1:8" ht="15">
      <c r="A230" s="196" t="s">
        <v>109</v>
      </c>
      <c r="B230" s="197">
        <v>140</v>
      </c>
      <c r="C230" s="183" t="s">
        <v>110</v>
      </c>
      <c r="D230" s="196" t="s">
        <v>26</v>
      </c>
      <c r="E230" s="194" t="s">
        <v>27</v>
      </c>
      <c r="F230" s="183" t="s">
        <v>18</v>
      </c>
      <c r="G230" s="183" t="s">
        <v>128</v>
      </c>
      <c r="H230" s="192"/>
    </row>
    <row r="231" spans="1:8" ht="15">
      <c r="A231" s="196" t="s">
        <v>111</v>
      </c>
      <c r="B231" s="197">
        <v>-0.21</v>
      </c>
      <c r="C231" s="183" t="s">
        <v>112</v>
      </c>
      <c r="D231" s="194" t="s">
        <v>60</v>
      </c>
      <c r="E231" s="196" t="s">
        <v>113</v>
      </c>
      <c r="F231" s="183" t="s">
        <v>18</v>
      </c>
      <c r="G231" s="183" t="s">
        <v>128</v>
      </c>
      <c r="H231" s="192"/>
    </row>
    <row r="232" spans="1:8">
      <c r="A232" s="192"/>
      <c r="B232" s="192"/>
      <c r="C232" s="192"/>
      <c r="D232" s="192"/>
      <c r="E232" s="192"/>
      <c r="F232" s="192"/>
      <c r="G232" s="192"/>
      <c r="H232" s="192"/>
    </row>
    <row r="233" spans="1:8" ht="15.75">
      <c r="A233" s="181" t="s">
        <v>4</v>
      </c>
      <c r="B233" s="182" t="s">
        <v>114</v>
      </c>
      <c r="C233" s="183"/>
      <c r="D233" s="184"/>
      <c r="E233" s="183"/>
      <c r="F233" s="198"/>
      <c r="G233" s="183"/>
      <c r="H233" s="183"/>
    </row>
    <row r="234" spans="1:8" ht="15">
      <c r="A234" s="185" t="s">
        <v>5</v>
      </c>
      <c r="B234" s="186">
        <v>1</v>
      </c>
      <c r="C234" s="183"/>
      <c r="D234" s="183"/>
      <c r="E234" s="183"/>
      <c r="F234" s="198"/>
      <c r="G234" s="183"/>
      <c r="H234" s="183"/>
    </row>
    <row r="235" spans="1:8" ht="15">
      <c r="A235" s="185" t="s">
        <v>6</v>
      </c>
      <c r="B235" s="187" t="s">
        <v>114</v>
      </c>
      <c r="C235" s="183"/>
      <c r="D235" s="183"/>
      <c r="E235" s="183"/>
      <c r="F235" s="198"/>
      <c r="G235" s="183"/>
      <c r="H235" s="183"/>
    </row>
    <row r="236" spans="1:8" ht="15">
      <c r="A236" s="185" t="s">
        <v>7</v>
      </c>
      <c r="B236" s="188" t="s">
        <v>8</v>
      </c>
      <c r="C236" s="183"/>
      <c r="D236" s="183"/>
      <c r="E236" s="183"/>
      <c r="F236" s="198"/>
      <c r="G236" s="183"/>
      <c r="H236" s="183"/>
    </row>
    <row r="237" spans="1:8" ht="15">
      <c r="A237" s="185" t="s">
        <v>9</v>
      </c>
      <c r="B237" s="189" t="s">
        <v>9</v>
      </c>
      <c r="C237" s="183"/>
      <c r="D237" s="183"/>
      <c r="E237" s="183"/>
      <c r="F237" s="198"/>
      <c r="G237" s="183"/>
      <c r="H237" s="183"/>
    </row>
    <row r="238" spans="1:8" ht="15.75">
      <c r="A238" s="190" t="s">
        <v>10</v>
      </c>
      <c r="B238" s="182"/>
      <c r="C238" s="190"/>
      <c r="D238" s="190"/>
      <c r="E238" s="190"/>
      <c r="F238" s="198"/>
      <c r="G238" s="190"/>
      <c r="H238" s="190"/>
    </row>
    <row r="239" spans="1:8" ht="15.75">
      <c r="A239" s="190" t="s">
        <v>11</v>
      </c>
      <c r="B239" s="190" t="s">
        <v>12</v>
      </c>
      <c r="C239" s="190" t="s">
        <v>6</v>
      </c>
      <c r="D239" s="190" t="s">
        <v>7</v>
      </c>
      <c r="E239" s="190" t="s">
        <v>9</v>
      </c>
      <c r="F239" s="199" t="s">
        <v>13</v>
      </c>
      <c r="G239" s="190" t="s">
        <v>14</v>
      </c>
      <c r="H239" s="190" t="s">
        <v>15</v>
      </c>
    </row>
    <row r="240" spans="1:8" ht="15">
      <c r="A240" s="189" t="s">
        <v>114</v>
      </c>
      <c r="B240" s="191">
        <v>1</v>
      </c>
      <c r="C240" s="189" t="s">
        <v>114</v>
      </c>
      <c r="D240" s="189" t="s">
        <v>8</v>
      </c>
      <c r="E240" s="189" t="s">
        <v>9</v>
      </c>
      <c r="F240" s="198"/>
      <c r="G240" s="183" t="s">
        <v>16</v>
      </c>
      <c r="H240" s="189" t="str">
        <f>$B$1</f>
        <v>case1_cut_off</v>
      </c>
    </row>
    <row r="241" spans="1:8" ht="15">
      <c r="A241" s="183" t="s">
        <v>115</v>
      </c>
      <c r="B241" s="189">
        <v>1E-3</v>
      </c>
      <c r="C241" s="193" t="s">
        <v>116</v>
      </c>
      <c r="D241" s="183" t="s">
        <v>8</v>
      </c>
      <c r="E241" s="183" t="s">
        <v>27</v>
      </c>
      <c r="F241" s="198"/>
      <c r="G241" s="183" t="s">
        <v>18</v>
      </c>
      <c r="H241" s="183" t="s">
        <v>128</v>
      </c>
    </row>
    <row r="242" spans="1:8" ht="15">
      <c r="A242" s="194" t="s">
        <v>117</v>
      </c>
      <c r="B242" s="189">
        <v>2E-3</v>
      </c>
      <c r="C242" s="193" t="s">
        <v>118</v>
      </c>
      <c r="D242" s="183" t="s">
        <v>26</v>
      </c>
      <c r="E242" s="183" t="s">
        <v>27</v>
      </c>
      <c r="F242" s="198"/>
      <c r="G242" s="183" t="s">
        <v>18</v>
      </c>
      <c r="H242" s="183" t="s">
        <v>128</v>
      </c>
    </row>
    <row r="243" spans="1:8" ht="15">
      <c r="A243" s="194" t="s">
        <v>119</v>
      </c>
      <c r="B243" s="187">
        <v>2.8E-3</v>
      </c>
      <c r="C243" s="183" t="s">
        <v>120</v>
      </c>
      <c r="D243" s="194" t="s">
        <v>26</v>
      </c>
      <c r="E243" s="194" t="s">
        <v>27</v>
      </c>
      <c r="F243" s="198"/>
      <c r="G243" s="183" t="s">
        <v>18</v>
      </c>
      <c r="H243" s="183" t="s">
        <v>128</v>
      </c>
    </row>
    <row r="244" spans="1:8" ht="15">
      <c r="A244" s="196" t="s">
        <v>100</v>
      </c>
      <c r="B244" s="200">
        <v>5.4299999999999999E-3</v>
      </c>
      <c r="C244" s="183" t="s">
        <v>101</v>
      </c>
      <c r="D244" s="196" t="s">
        <v>26</v>
      </c>
      <c r="E244" s="194" t="s">
        <v>27</v>
      </c>
      <c r="F244" s="198"/>
      <c r="G244" s="183" t="s">
        <v>18</v>
      </c>
      <c r="H244" s="183" t="s">
        <v>128</v>
      </c>
    </row>
    <row r="245" spans="1:8" ht="15">
      <c r="A245" s="194" t="s">
        <v>121</v>
      </c>
      <c r="B245" s="187">
        <v>2.8E-3</v>
      </c>
      <c r="C245" s="194"/>
      <c r="D245" s="194"/>
      <c r="E245" s="194" t="s">
        <v>27</v>
      </c>
      <c r="F245" s="194" t="s">
        <v>122</v>
      </c>
      <c r="G245" s="194" t="s">
        <v>69</v>
      </c>
      <c r="H245" s="194" t="s">
        <v>70</v>
      </c>
    </row>
    <row r="246" spans="1:8" ht="15">
      <c r="A246" s="194" t="s">
        <v>123</v>
      </c>
      <c r="B246" s="189">
        <v>2E-3</v>
      </c>
      <c r="C246" s="194"/>
      <c r="D246" s="194"/>
      <c r="E246" s="194" t="s">
        <v>27</v>
      </c>
      <c r="F246" s="194" t="s">
        <v>122</v>
      </c>
      <c r="G246" s="194" t="s">
        <v>69</v>
      </c>
      <c r="H246" s="194" t="s">
        <v>70</v>
      </c>
    </row>
    <row r="247" spans="1:8">
      <c r="A247" s="192"/>
      <c r="B247" s="192"/>
      <c r="C247" s="192"/>
      <c r="D247" s="192"/>
      <c r="E247" s="192"/>
      <c r="F247" s="192"/>
      <c r="G247" s="192"/>
      <c r="H247" s="192"/>
    </row>
    <row r="248" spans="1:8" ht="15.75">
      <c r="A248" s="181" t="s">
        <v>4</v>
      </c>
      <c r="B248" s="182" t="s">
        <v>22</v>
      </c>
      <c r="C248" s="183"/>
      <c r="D248" s="184"/>
      <c r="E248" s="183"/>
      <c r="F248" s="198"/>
      <c r="G248" s="183"/>
      <c r="H248" s="183"/>
    </row>
    <row r="249" spans="1:8" ht="15">
      <c r="A249" s="185" t="s">
        <v>5</v>
      </c>
      <c r="B249" s="186">
        <v>1</v>
      </c>
      <c r="C249" s="183"/>
      <c r="D249" s="183"/>
      <c r="E249" s="183"/>
      <c r="F249" s="198"/>
      <c r="G249" s="183"/>
      <c r="H249" s="183"/>
    </row>
    <row r="250" spans="1:8" ht="15">
      <c r="A250" s="185" t="s">
        <v>6</v>
      </c>
      <c r="B250" s="187" t="s">
        <v>23</v>
      </c>
      <c r="C250" s="183"/>
      <c r="D250" s="183"/>
      <c r="E250" s="183"/>
      <c r="F250" s="198"/>
      <c r="G250" s="183"/>
      <c r="H250" s="183"/>
    </row>
    <row r="251" spans="1:8" ht="15">
      <c r="A251" s="185" t="s">
        <v>7</v>
      </c>
      <c r="B251" s="188" t="s">
        <v>8</v>
      </c>
      <c r="C251" s="183"/>
      <c r="D251" s="183"/>
      <c r="E251" s="183"/>
      <c r="F251" s="198"/>
      <c r="G251" s="183"/>
      <c r="H251" s="183"/>
    </row>
    <row r="252" spans="1:8" ht="15">
      <c r="A252" s="185" t="s">
        <v>9</v>
      </c>
      <c r="B252" s="189" t="s">
        <v>9</v>
      </c>
      <c r="C252" s="183"/>
      <c r="D252" s="183"/>
      <c r="E252" s="183"/>
      <c r="F252" s="198"/>
      <c r="G252" s="183"/>
      <c r="H252" s="183"/>
    </row>
    <row r="253" spans="1:8" ht="15.75">
      <c r="A253" s="190" t="s">
        <v>10</v>
      </c>
      <c r="B253" s="182"/>
      <c r="C253" s="190"/>
      <c r="D253" s="190"/>
      <c r="E253" s="190"/>
      <c r="F253" s="198"/>
      <c r="G253" s="190"/>
      <c r="H253" s="190"/>
    </row>
    <row r="254" spans="1:8" ht="15.75">
      <c r="A254" s="190" t="s">
        <v>11</v>
      </c>
      <c r="B254" s="190" t="s">
        <v>12</v>
      </c>
      <c r="C254" s="190" t="s">
        <v>6</v>
      </c>
      <c r="D254" s="190" t="s">
        <v>7</v>
      </c>
      <c r="E254" s="190" t="s">
        <v>9</v>
      </c>
      <c r="F254" s="199" t="s">
        <v>13</v>
      </c>
      <c r="G254" s="190" t="s">
        <v>14</v>
      </c>
      <c r="H254" s="190" t="s">
        <v>15</v>
      </c>
    </row>
    <row r="255" spans="1:8" ht="15">
      <c r="A255" s="189" t="s">
        <v>22</v>
      </c>
      <c r="B255" s="191">
        <v>1</v>
      </c>
      <c r="C255" s="189" t="s">
        <v>23</v>
      </c>
      <c r="D255" s="189" t="s">
        <v>8</v>
      </c>
      <c r="E255" s="189" t="s">
        <v>9</v>
      </c>
      <c r="F255" s="198"/>
      <c r="G255" s="183" t="s">
        <v>16</v>
      </c>
      <c r="H255" s="189" t="str">
        <f>$B$1</f>
        <v>case1_cut_off</v>
      </c>
    </row>
    <row r="256" spans="1:8" ht="15">
      <c r="A256" s="183" t="s">
        <v>73</v>
      </c>
      <c r="B256" s="183">
        <v>10.9</v>
      </c>
      <c r="C256" s="183" t="s">
        <v>74</v>
      </c>
      <c r="D256" s="183" t="s">
        <v>39</v>
      </c>
      <c r="E256" s="183" t="s">
        <v>40</v>
      </c>
      <c r="F256" s="183"/>
      <c r="G256" s="183" t="s">
        <v>18</v>
      </c>
      <c r="H256" s="183" t="s">
        <v>128</v>
      </c>
    </row>
    <row r="257" spans="1:8" ht="15">
      <c r="A257" s="183" t="s">
        <v>107</v>
      </c>
      <c r="B257" s="183">
        <v>280</v>
      </c>
      <c r="C257" s="183" t="s">
        <v>108</v>
      </c>
      <c r="D257" s="183" t="s">
        <v>60</v>
      </c>
      <c r="E257" s="183" t="s">
        <v>27</v>
      </c>
      <c r="F257" s="183"/>
      <c r="G257" s="183" t="s">
        <v>18</v>
      </c>
      <c r="H257" s="183" t="s">
        <v>128</v>
      </c>
    </row>
    <row r="258" spans="1:8" ht="15">
      <c r="A258" s="183" t="s">
        <v>111</v>
      </c>
      <c r="B258" s="183">
        <v>-0.28000000000000003</v>
      </c>
      <c r="C258" s="183" t="s">
        <v>112</v>
      </c>
      <c r="D258" s="183" t="s">
        <v>60</v>
      </c>
      <c r="E258" s="183" t="s">
        <v>113</v>
      </c>
      <c r="F258" s="183"/>
      <c r="G258" s="183" t="s">
        <v>18</v>
      </c>
      <c r="H258" s="183" t="s">
        <v>128</v>
      </c>
    </row>
    <row r="260" spans="1:8" ht="15.75">
      <c r="A260" s="215" t="s">
        <v>4</v>
      </c>
      <c r="B260" s="215" t="s">
        <v>66</v>
      </c>
      <c r="C260" s="216"/>
      <c r="D260" s="216"/>
      <c r="E260" s="216"/>
      <c r="F260" s="216"/>
      <c r="G260" s="216"/>
      <c r="H260" s="216"/>
    </row>
    <row r="261" spans="1:8" ht="15">
      <c r="A261" s="217" t="s">
        <v>5</v>
      </c>
      <c r="B261" s="218">
        <v>1</v>
      </c>
      <c r="C261" s="216"/>
      <c r="D261" s="216"/>
      <c r="E261" s="216"/>
      <c r="F261" s="216"/>
      <c r="G261" s="216"/>
      <c r="H261" s="216"/>
    </row>
    <row r="262" spans="1:8" ht="15">
      <c r="A262" s="217" t="s">
        <v>6</v>
      </c>
      <c r="B262" s="216" t="s">
        <v>66</v>
      </c>
      <c r="C262" s="216"/>
      <c r="D262" s="216"/>
      <c r="E262" s="216"/>
      <c r="F262" s="216"/>
      <c r="G262" s="216"/>
      <c r="H262" s="216"/>
    </row>
    <row r="263" spans="1:8" ht="15">
      <c r="A263" s="217" t="s">
        <v>7</v>
      </c>
      <c r="B263" s="216" t="s">
        <v>8</v>
      </c>
      <c r="C263" s="216"/>
      <c r="D263" s="216"/>
      <c r="E263" s="216"/>
      <c r="F263" s="216"/>
      <c r="G263" s="216"/>
      <c r="H263" s="216"/>
    </row>
    <row r="264" spans="1:8" ht="15">
      <c r="A264" s="217" t="s">
        <v>9</v>
      </c>
      <c r="B264" s="216" t="s">
        <v>42</v>
      </c>
      <c r="C264" s="216"/>
      <c r="D264" s="216"/>
      <c r="E264" s="216"/>
      <c r="F264" s="216"/>
      <c r="G264" s="216"/>
      <c r="H264" s="216"/>
    </row>
    <row r="265" spans="1:8" ht="15.75">
      <c r="A265" s="215" t="s">
        <v>10</v>
      </c>
      <c r="B265" s="216"/>
      <c r="C265" s="216"/>
      <c r="D265" s="216"/>
      <c r="E265" s="216"/>
      <c r="F265" s="216"/>
      <c r="G265" s="216"/>
      <c r="H265" s="216"/>
    </row>
    <row r="266" spans="1:8" ht="15.75">
      <c r="A266" s="219" t="s">
        <v>11</v>
      </c>
      <c r="B266" s="219" t="s">
        <v>12</v>
      </c>
      <c r="C266" s="219" t="s">
        <v>6</v>
      </c>
      <c r="D266" s="219" t="s">
        <v>7</v>
      </c>
      <c r="E266" s="219" t="s">
        <v>9</v>
      </c>
      <c r="F266" s="220" t="s">
        <v>13</v>
      </c>
      <c r="G266" s="219" t="s">
        <v>14</v>
      </c>
      <c r="H266" s="219" t="s">
        <v>15</v>
      </c>
    </row>
    <row r="267" spans="1:8" ht="15">
      <c r="A267" s="221" t="s">
        <v>66</v>
      </c>
      <c r="B267" s="222">
        <v>1</v>
      </c>
      <c r="C267" s="221" t="s">
        <v>66</v>
      </c>
      <c r="D267" s="221" t="s">
        <v>8</v>
      </c>
      <c r="E267" s="221" t="s">
        <v>42</v>
      </c>
      <c r="F267" s="216"/>
      <c r="G267" s="223" t="s">
        <v>16</v>
      </c>
      <c r="H267" s="221" t="str">
        <f>$B$1</f>
        <v>case1_cut_off</v>
      </c>
    </row>
    <row r="268" spans="1:8" ht="15">
      <c r="A268" s="216" t="s">
        <v>67</v>
      </c>
      <c r="B268" s="216">
        <v>0.28850999999999999</v>
      </c>
      <c r="C268" s="216"/>
      <c r="D268" s="216"/>
      <c r="E268" s="216" t="s">
        <v>42</v>
      </c>
      <c r="F268" s="216" t="s">
        <v>68</v>
      </c>
      <c r="G268" s="224" t="s">
        <v>69</v>
      </c>
      <c r="H268" s="224" t="s">
        <v>70</v>
      </c>
    </row>
    <row r="269" spans="1:8" ht="15">
      <c r="A269" s="216" t="s">
        <v>66</v>
      </c>
      <c r="B269" s="216">
        <v>1</v>
      </c>
      <c r="C269" s="216" t="s">
        <v>66</v>
      </c>
      <c r="D269" s="216" t="s">
        <v>8</v>
      </c>
      <c r="E269" s="216" t="s">
        <v>42</v>
      </c>
      <c r="F269" s="216"/>
      <c r="G269" s="216" t="s">
        <v>16</v>
      </c>
      <c r="H269" s="221" t="str">
        <f>$B$1</f>
        <v>case1_cut_off</v>
      </c>
    </row>
    <row r="270" spans="1:8" ht="15">
      <c r="A270" s="216" t="s">
        <v>71</v>
      </c>
      <c r="B270" s="216">
        <v>6.5544999999999996E-8</v>
      </c>
      <c r="C270" s="216" t="s">
        <v>72</v>
      </c>
      <c r="D270" s="216" t="s">
        <v>33</v>
      </c>
      <c r="E270" s="216" t="s">
        <v>9</v>
      </c>
      <c r="F270" s="216"/>
      <c r="G270" s="216" t="s">
        <v>18</v>
      </c>
      <c r="H270" s="223" t="s">
        <v>128</v>
      </c>
    </row>
    <row r="271" spans="1:8" ht="15">
      <c r="A271" s="216" t="s">
        <v>73</v>
      </c>
      <c r="B271" s="216">
        <v>0.23457</v>
      </c>
      <c r="C271" s="216" t="s">
        <v>74</v>
      </c>
      <c r="D271" s="216" t="s">
        <v>39</v>
      </c>
      <c r="E271" s="216" t="s">
        <v>40</v>
      </c>
      <c r="F271" s="216"/>
      <c r="G271" s="216" t="s">
        <v>18</v>
      </c>
      <c r="H271" s="223" t="s">
        <v>128</v>
      </c>
    </row>
    <row r="272" spans="1:8" ht="15">
      <c r="A272" s="216" t="s">
        <v>75</v>
      </c>
      <c r="B272" s="216">
        <v>6.5544999999999996E-8</v>
      </c>
      <c r="C272" s="216" t="s">
        <v>76</v>
      </c>
      <c r="D272" s="216" t="s">
        <v>33</v>
      </c>
      <c r="E272" s="216" t="s">
        <v>9</v>
      </c>
      <c r="F272" s="216"/>
      <c r="G272" s="216" t="s">
        <v>18</v>
      </c>
      <c r="H272" s="223" t="s">
        <v>128</v>
      </c>
    </row>
    <row r="273" spans="1:8" ht="15">
      <c r="A273" s="203"/>
      <c r="B273" s="203"/>
      <c r="C273" s="203"/>
      <c r="D273" s="203"/>
      <c r="E273" s="203"/>
      <c r="F273" s="203"/>
      <c r="G273" s="203"/>
      <c r="H273" s="203"/>
    </row>
    <row r="274" spans="1:8" ht="15.75">
      <c r="A274" s="225" t="s">
        <v>4</v>
      </c>
      <c r="B274" s="225" t="s">
        <v>41</v>
      </c>
      <c r="C274" s="226"/>
      <c r="D274" s="226"/>
      <c r="E274" s="226"/>
      <c r="F274" s="226"/>
      <c r="G274" s="226"/>
      <c r="H274" s="226"/>
    </row>
    <row r="275" spans="1:8" ht="15">
      <c r="A275" s="226" t="s">
        <v>5</v>
      </c>
      <c r="B275" s="227">
        <v>1</v>
      </c>
      <c r="C275" s="226"/>
      <c r="D275" s="226"/>
      <c r="E275" s="226"/>
      <c r="F275" s="226"/>
      <c r="G275" s="226"/>
      <c r="H275" s="226"/>
    </row>
    <row r="276" spans="1:8" ht="15">
      <c r="A276" s="226" t="s">
        <v>6</v>
      </c>
      <c r="B276" s="226" t="s">
        <v>41</v>
      </c>
      <c r="C276" s="226"/>
      <c r="D276" s="226"/>
      <c r="E276" s="226"/>
      <c r="F276" s="226"/>
      <c r="G276" s="226"/>
      <c r="H276" s="226"/>
    </row>
    <row r="277" spans="1:8" ht="15">
      <c r="A277" s="226" t="s">
        <v>7</v>
      </c>
      <c r="B277" s="226" t="s">
        <v>8</v>
      </c>
      <c r="C277" s="226"/>
      <c r="D277" s="226"/>
      <c r="E277" s="226"/>
      <c r="F277" s="226"/>
      <c r="G277" s="226"/>
      <c r="H277" s="226"/>
    </row>
    <row r="278" spans="1:8" ht="15">
      <c r="A278" s="226" t="s">
        <v>9</v>
      </c>
      <c r="B278" s="226" t="s">
        <v>42</v>
      </c>
      <c r="C278" s="226"/>
      <c r="D278" s="226"/>
      <c r="E278" s="226"/>
      <c r="F278" s="226"/>
      <c r="G278" s="226"/>
      <c r="H278" s="226"/>
    </row>
    <row r="279" spans="1:8" ht="15.75">
      <c r="A279" s="225" t="s">
        <v>10</v>
      </c>
      <c r="B279" s="226"/>
      <c r="C279" s="226"/>
      <c r="D279" s="226"/>
      <c r="E279" s="226"/>
      <c r="F279" s="226"/>
      <c r="G279" s="226"/>
      <c r="H279" s="226"/>
    </row>
    <row r="280" spans="1:8" ht="15.75">
      <c r="A280" s="228" t="s">
        <v>11</v>
      </c>
      <c r="B280" s="228" t="s">
        <v>12</v>
      </c>
      <c r="C280" s="228" t="s">
        <v>6</v>
      </c>
      <c r="D280" s="228" t="s">
        <v>7</v>
      </c>
      <c r="E280" s="228" t="s">
        <v>9</v>
      </c>
      <c r="F280" s="229" t="s">
        <v>13</v>
      </c>
      <c r="G280" s="228" t="s">
        <v>14</v>
      </c>
      <c r="H280" s="228" t="s">
        <v>15</v>
      </c>
    </row>
    <row r="281" spans="1:8" ht="15">
      <c r="A281" s="226" t="s">
        <v>41</v>
      </c>
      <c r="B281" s="226">
        <v>1</v>
      </c>
      <c r="C281" s="226" t="s">
        <v>41</v>
      </c>
      <c r="D281" s="226" t="s">
        <v>8</v>
      </c>
      <c r="E281" s="226" t="s">
        <v>42</v>
      </c>
      <c r="F281" s="226"/>
      <c r="G281" s="226" t="s">
        <v>16</v>
      </c>
      <c r="H281" s="230" t="str">
        <f>$B$1</f>
        <v>case1_cut_off</v>
      </c>
    </row>
    <row r="282" spans="1:8" ht="15">
      <c r="A282" s="226" t="s">
        <v>66</v>
      </c>
      <c r="B282" s="226">
        <v>0.1026</v>
      </c>
      <c r="C282" s="226" t="s">
        <v>66</v>
      </c>
      <c r="D282" s="226" t="s">
        <v>8</v>
      </c>
      <c r="E282" s="226" t="s">
        <v>42</v>
      </c>
      <c r="F282" s="226"/>
      <c r="G282" s="226" t="s">
        <v>18</v>
      </c>
      <c r="H282" s="230" t="str">
        <f>$B$1</f>
        <v>case1_cut_off</v>
      </c>
    </row>
    <row r="283" spans="1:8" ht="15">
      <c r="A283" s="226" t="s">
        <v>77</v>
      </c>
      <c r="B283" s="226">
        <v>5.1299999999999998E-2</v>
      </c>
      <c r="C283" s="226" t="s">
        <v>78</v>
      </c>
      <c r="D283" s="226" t="s">
        <v>60</v>
      </c>
      <c r="E283" s="226" t="s">
        <v>42</v>
      </c>
      <c r="F283" s="226"/>
      <c r="G283" s="226" t="s">
        <v>18</v>
      </c>
      <c r="H283" s="226" t="s">
        <v>128</v>
      </c>
    </row>
    <row r="284" spans="1:8" ht="15">
      <c r="A284" s="226" t="s">
        <v>79</v>
      </c>
      <c r="B284" s="226">
        <v>0.44869999999999999</v>
      </c>
      <c r="C284" s="226" t="s">
        <v>78</v>
      </c>
      <c r="D284" s="226" t="s">
        <v>33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80</v>
      </c>
      <c r="B285" s="226">
        <v>0.20513000000000001</v>
      </c>
      <c r="C285" s="226" t="s">
        <v>81</v>
      </c>
      <c r="D285" s="226" t="s">
        <v>60</v>
      </c>
      <c r="E285" s="226" t="s">
        <v>42</v>
      </c>
      <c r="F285" s="226"/>
      <c r="G285" s="226" t="s">
        <v>18</v>
      </c>
      <c r="H285" s="226" t="s">
        <v>128</v>
      </c>
    </row>
    <row r="286" spans="1:8" ht="15">
      <c r="A286" s="226" t="s">
        <v>82</v>
      </c>
      <c r="B286" s="226">
        <v>0.17949999999999999</v>
      </c>
      <c r="C286" s="226" t="s">
        <v>83</v>
      </c>
      <c r="D286" s="226" t="s">
        <v>33</v>
      </c>
      <c r="E286" s="226" t="s">
        <v>42</v>
      </c>
      <c r="F286" s="226"/>
      <c r="G286" s="226" t="s">
        <v>18</v>
      </c>
      <c r="H286" s="226" t="s">
        <v>128</v>
      </c>
    </row>
    <row r="287" spans="1:8" ht="15">
      <c r="A287" s="226" t="s">
        <v>84</v>
      </c>
      <c r="B287" s="226">
        <v>1.2800000000000001E-2</v>
      </c>
      <c r="C287" s="226" t="s">
        <v>84</v>
      </c>
      <c r="D287" s="226" t="s">
        <v>60</v>
      </c>
      <c r="E287" s="226" t="s">
        <v>42</v>
      </c>
      <c r="F287" s="226"/>
      <c r="G287" s="226" t="s">
        <v>18</v>
      </c>
      <c r="H287" s="226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2025-01-09T15:26:39Z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