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d/Research/scale_sim_files/scale-sim-v2/topologies/mlperf/"/>
    </mc:Choice>
  </mc:AlternateContent>
  <xr:revisionPtr revIDLastSave="0" documentId="13_ncr:1_{6A4D0DAF-ECAB-8441-9CE1-60320F8598CF}" xr6:coauthVersionLast="45" xr6:coauthVersionMax="45" xr10:uidLastSave="{00000000-0000-0000-0000-000000000000}"/>
  <bookViews>
    <workbookView xWindow="21300" yWindow="460" windowWidth="28040" windowHeight="17440" activeTab="1" xr2:uid="{00000000-000D-0000-FFFF-FFFF00000000}"/>
  </bookViews>
  <sheets>
    <sheet name="DeepSpeech2" sheetId="1" r:id="rId1"/>
    <sheet name="Parame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2" l="1"/>
  <c r="S3" i="2"/>
  <c r="T3" i="2"/>
  <c r="R4" i="2"/>
  <c r="S4" i="2"/>
  <c r="T4" i="2"/>
  <c r="R5" i="2"/>
  <c r="S5" i="2"/>
  <c r="T5" i="2"/>
  <c r="R6" i="2"/>
  <c r="S6" i="2"/>
  <c r="T6" i="2"/>
  <c r="R7" i="2"/>
  <c r="S7" i="2"/>
  <c r="T7" i="2"/>
  <c r="T2" i="2"/>
  <c r="S2" i="2"/>
  <c r="R2" i="2"/>
  <c r="M3" i="2" l="1"/>
  <c r="N3" i="2"/>
  <c r="O3" i="2"/>
  <c r="P3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P2" i="2"/>
  <c r="O2" i="2"/>
  <c r="N2" i="2"/>
  <c r="M2" i="2"/>
  <c r="J3" i="2"/>
  <c r="K3" i="2"/>
  <c r="J4" i="2"/>
  <c r="K4" i="2"/>
  <c r="J5" i="2"/>
  <c r="K5" i="2"/>
  <c r="J6" i="2"/>
  <c r="K6" i="2"/>
  <c r="J7" i="2"/>
  <c r="K7" i="2"/>
  <c r="K2" i="2"/>
  <c r="J2" i="2"/>
</calcChain>
</file>

<file path=xl/sharedStrings.xml><?xml version="1.0" encoding="utf-8"?>
<sst xmlns="http://schemas.openxmlformats.org/spreadsheetml/2006/main" count="40" uniqueCount="23">
  <si>
    <t>Layer</t>
  </si>
  <si>
    <t xml:space="preserve"> IFMAP Width</t>
  </si>
  <si>
    <t xml:space="preserve"> Filter Height</t>
  </si>
  <si>
    <t xml:space="preserve"> Filter Width</t>
  </si>
  <si>
    <t xml:space="preserve"> Channels</t>
  </si>
  <si>
    <t xml:space="preserve"> Num Filter</t>
  </si>
  <si>
    <t xml:space="preserve"> Strides</t>
  </si>
  <si>
    <t>BatchRNN1</t>
  </si>
  <si>
    <t xml:space="preserve"> </t>
  </si>
  <si>
    <t>BatchRNN2</t>
  </si>
  <si>
    <t>BatchRNN3</t>
  </si>
  <si>
    <t>FC</t>
  </si>
  <si>
    <t>Conv1</t>
  </si>
  <si>
    <t>Conv2</t>
  </si>
  <si>
    <t>Eh</t>
  </si>
  <si>
    <t>Ew</t>
  </si>
  <si>
    <t>Num Inputs</t>
  </si>
  <si>
    <t>Num Outputs</t>
  </si>
  <si>
    <t>Num Weights</t>
  </si>
  <si>
    <t>Num Compute</t>
  </si>
  <si>
    <t>M</t>
  </si>
  <si>
    <t>N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</si>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</sst>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selection sqref="A1:H7"/>
    </sheetView>
  </sheetViews>
  <sheetFormatPr baseColWidth="10" defaultRowHeight="16"/>
  <cols>
    <col min="1" max="1" width="17" bestFit="1" customWidth="1"/>
  </cols>
  <sheetData>
    <row r="1" spans="1:9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>
      <c r="A2" t="s">
        <v>12</v>
      </c>
      <c r="B2">
        <v>700</v>
      </c>
      <c r="C2">
        <v>161</v>
      </c>
      <c r="D2">
        <v>41</v>
      </c>
      <c r="E2">
        <v>11</v>
      </c>
      <c r="F2">
        <v>1</v>
      </c>
      <c r="G2">
        <v>32</v>
      </c>
      <c r="H2">
        <v>2</v>
      </c>
    </row>
    <row r="3" spans="1:9">
      <c r="A3" t="s">
        <v>13</v>
      </c>
      <c r="B3">
        <v>341</v>
      </c>
      <c r="C3">
        <v>79</v>
      </c>
      <c r="D3">
        <v>21</v>
      </c>
      <c r="E3">
        <v>11</v>
      </c>
      <c r="F3">
        <v>32</v>
      </c>
      <c r="G3">
        <v>32</v>
      </c>
      <c r="H3">
        <v>2</v>
      </c>
    </row>
    <row r="4" spans="1:9">
      <c r="A4" t="s">
        <v>7</v>
      </c>
      <c r="B4">
        <v>672</v>
      </c>
      <c r="C4">
        <v>2560</v>
      </c>
      <c r="D4">
        <v>1</v>
      </c>
      <c r="E4">
        <v>2560</v>
      </c>
      <c r="F4">
        <v>1</v>
      </c>
      <c r="G4">
        <v>4</v>
      </c>
      <c r="H4">
        <v>1</v>
      </c>
      <c r="I4" t="s">
        <v>8</v>
      </c>
    </row>
    <row r="5" spans="1:9">
      <c r="A5" t="s">
        <v>9</v>
      </c>
      <c r="B5">
        <v>2560</v>
      </c>
      <c r="C5">
        <v>2560</v>
      </c>
      <c r="D5">
        <v>1</v>
      </c>
      <c r="E5">
        <v>2560</v>
      </c>
      <c r="F5">
        <v>1</v>
      </c>
      <c r="G5">
        <v>4</v>
      </c>
      <c r="H5">
        <v>1</v>
      </c>
      <c r="I5" t="s">
        <v>8</v>
      </c>
    </row>
    <row r="6" spans="1:9">
      <c r="A6" t="s">
        <v>10</v>
      </c>
      <c r="B6">
        <v>2560</v>
      </c>
      <c r="C6">
        <v>2560</v>
      </c>
      <c r="D6">
        <v>1</v>
      </c>
      <c r="E6">
        <v>2560</v>
      </c>
      <c r="F6">
        <v>1</v>
      </c>
      <c r="G6">
        <v>4</v>
      </c>
      <c r="H6">
        <v>1</v>
      </c>
      <c r="I6" t="s">
        <v>8</v>
      </c>
    </row>
    <row r="7" spans="1:9">
      <c r="A7" t="s">
        <v>11</v>
      </c>
      <c r="B7">
        <v>1</v>
      </c>
      <c r="C7">
        <v>2560</v>
      </c>
      <c r="D7">
        <v>1</v>
      </c>
      <c r="E7">
        <v>2560</v>
      </c>
      <c r="F7">
        <v>1</v>
      </c>
      <c r="G7">
        <v>29</v>
      </c>
      <c r="H7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"/>
  <sheetViews>
    <sheetView tabSelected="1" workbookViewId="0">
      <selection activeCell="R2" sqref="R2:R7"/>
    </sheetView>
  </sheetViews>
  <sheetFormatPr baseColWidth="10" defaultRowHeight="16"/>
  <cols>
    <col min="14" max="14" width="12.1640625" bestFit="1" customWidth="1"/>
    <col min="15" max="15" width="12.5" bestFit="1" customWidth="1"/>
  </cols>
  <sheetData>
    <row r="1" spans="1:20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14</v>
      </c>
      <c r="K1" t="s">
        <v>15</v>
      </c>
      <c r="M1" t="s">
        <v>16</v>
      </c>
      <c r="N1" t="s">
        <v>17</v>
      </c>
      <c r="O1" t="s">
        <v>18</v>
      </c>
      <c r="P1" t="s">
        <v>19</v>
      </c>
      <c r="R1" t="s">
        <v>20</v>
      </c>
      <c r="S1" t="s">
        <v>21</v>
      </c>
      <c r="T1" t="s">
        <v>22</v>
      </c>
    </row>
    <row r="2" spans="1:20">
      <c r="A2" t="s">
        <v>12</v>
      </c>
      <c r="B2">
        <v>700</v>
      </c>
      <c r="C2">
        <v>161</v>
      </c>
      <c r="D2">
        <v>41</v>
      </c>
      <c r="E2">
        <v>11</v>
      </c>
      <c r="F2">
        <v>1</v>
      </c>
      <c r="G2">
        <v>32</v>
      </c>
      <c r="H2">
        <v>2</v>
      </c>
      <c r="J2">
        <f>_xlfn.CEILING.MATH((B2-D2+H2)/2)</f>
        <v>331</v>
      </c>
      <c r="K2">
        <f>_xlfn.CEILING.MATH((C2-E2+H2)/H2)</f>
        <v>76</v>
      </c>
      <c r="M2">
        <f>B2*C2*F2</f>
        <v>112700</v>
      </c>
      <c r="N2">
        <f>J2*K2*G2</f>
        <v>804992</v>
      </c>
      <c r="O2">
        <f>D2*E2*F2*G2</f>
        <v>14432</v>
      </c>
      <c r="P2">
        <f>D2*E2*F2*N2</f>
        <v>363051392</v>
      </c>
      <c r="R2">
        <f>J2*K2</f>
        <v>25156</v>
      </c>
      <c r="S2">
        <f>G2</f>
        <v>32</v>
      </c>
      <c r="T2">
        <f>D2*E2</f>
        <v>451</v>
      </c>
    </row>
    <row r="3" spans="1:20">
      <c r="A3" t="s">
        <v>13</v>
      </c>
      <c r="B3">
        <v>341</v>
      </c>
      <c r="C3">
        <v>79</v>
      </c>
      <c r="D3">
        <v>21</v>
      </c>
      <c r="E3">
        <v>11</v>
      </c>
      <c r="F3">
        <v>32</v>
      </c>
      <c r="G3">
        <v>32</v>
      </c>
      <c r="H3">
        <v>2</v>
      </c>
      <c r="J3">
        <f t="shared" ref="J3:J7" si="0">_xlfn.CEILING.MATH((B3-D3+H3)/2)</f>
        <v>161</v>
      </c>
      <c r="K3">
        <f t="shared" ref="K3:K7" si="1">_xlfn.CEILING.MATH((C3-E3+H3)/H3)</f>
        <v>35</v>
      </c>
      <c r="M3">
        <f t="shared" ref="M3:M7" si="2">B3*C3*F3</f>
        <v>862048</v>
      </c>
      <c r="N3">
        <f t="shared" ref="N3:N7" si="3">J3*K3*G3</f>
        <v>180320</v>
      </c>
      <c r="O3">
        <f t="shared" ref="O3:O7" si="4">D3*E3*F3*G3</f>
        <v>236544</v>
      </c>
      <c r="P3">
        <f t="shared" ref="P3:P7" si="5">D3*E3*F3*N3</f>
        <v>1332925440</v>
      </c>
      <c r="R3">
        <f t="shared" ref="R3:R7" si="6">J3*K3</f>
        <v>5635</v>
      </c>
      <c r="S3">
        <f t="shared" ref="S3:S7" si="7">G3</f>
        <v>32</v>
      </c>
      <c r="T3">
        <f t="shared" ref="T3:T7" si="8">D3*E3</f>
        <v>231</v>
      </c>
    </row>
    <row r="4" spans="1:20">
      <c r="A4" t="s">
        <v>7</v>
      </c>
      <c r="B4">
        <v>672</v>
      </c>
      <c r="C4">
        <v>2560</v>
      </c>
      <c r="D4">
        <v>1</v>
      </c>
      <c r="E4">
        <v>2560</v>
      </c>
      <c r="F4">
        <v>1</v>
      </c>
      <c r="G4">
        <v>4</v>
      </c>
      <c r="H4">
        <v>1</v>
      </c>
      <c r="J4">
        <f t="shared" si="0"/>
        <v>336</v>
      </c>
      <c r="K4">
        <f t="shared" si="1"/>
        <v>1</v>
      </c>
      <c r="M4">
        <f t="shared" si="2"/>
        <v>1720320</v>
      </c>
      <c r="N4">
        <f t="shared" si="3"/>
        <v>1344</v>
      </c>
      <c r="O4">
        <f t="shared" si="4"/>
        <v>10240</v>
      </c>
      <c r="P4">
        <f t="shared" si="5"/>
        <v>3440640</v>
      </c>
      <c r="R4">
        <f t="shared" si="6"/>
        <v>336</v>
      </c>
      <c r="S4">
        <f t="shared" si="7"/>
        <v>4</v>
      </c>
      <c r="T4">
        <f t="shared" si="8"/>
        <v>2560</v>
      </c>
    </row>
    <row r="5" spans="1:20">
      <c r="A5" t="s">
        <v>9</v>
      </c>
      <c r="B5">
        <v>2560</v>
      </c>
      <c r="C5">
        <v>2560</v>
      </c>
      <c r="D5">
        <v>1</v>
      </c>
      <c r="E5">
        <v>2560</v>
      </c>
      <c r="F5">
        <v>1</v>
      </c>
      <c r="G5">
        <v>4</v>
      </c>
      <c r="H5">
        <v>1</v>
      </c>
      <c r="J5">
        <f t="shared" si="0"/>
        <v>1280</v>
      </c>
      <c r="K5">
        <f t="shared" si="1"/>
        <v>1</v>
      </c>
      <c r="M5">
        <f t="shared" si="2"/>
        <v>6553600</v>
      </c>
      <c r="N5">
        <f t="shared" si="3"/>
        <v>5120</v>
      </c>
      <c r="O5">
        <f t="shared" si="4"/>
        <v>10240</v>
      </c>
      <c r="P5">
        <f t="shared" si="5"/>
        <v>13107200</v>
      </c>
      <c r="R5">
        <f t="shared" si="6"/>
        <v>1280</v>
      </c>
      <c r="S5">
        <f t="shared" si="7"/>
        <v>4</v>
      </c>
      <c r="T5">
        <f t="shared" si="8"/>
        <v>2560</v>
      </c>
    </row>
    <row r="6" spans="1:20">
      <c r="A6" t="s">
        <v>10</v>
      </c>
      <c r="B6">
        <v>2560</v>
      </c>
      <c r="C6">
        <v>2560</v>
      </c>
      <c r="D6">
        <v>1</v>
      </c>
      <c r="E6">
        <v>2560</v>
      </c>
      <c r="F6">
        <v>1</v>
      </c>
      <c r="G6">
        <v>4</v>
      </c>
      <c r="H6">
        <v>1</v>
      </c>
      <c r="J6">
        <f t="shared" si="0"/>
        <v>1280</v>
      </c>
      <c r="K6">
        <f t="shared" si="1"/>
        <v>1</v>
      </c>
      <c r="M6">
        <f t="shared" si="2"/>
        <v>6553600</v>
      </c>
      <c r="N6">
        <f t="shared" si="3"/>
        <v>5120</v>
      </c>
      <c r="O6">
        <f t="shared" si="4"/>
        <v>10240</v>
      </c>
      <c r="P6">
        <f t="shared" si="5"/>
        <v>13107200</v>
      </c>
      <c r="R6">
        <f t="shared" si="6"/>
        <v>1280</v>
      </c>
      <c r="S6">
        <f t="shared" si="7"/>
        <v>4</v>
      </c>
      <c r="T6">
        <f t="shared" si="8"/>
        <v>2560</v>
      </c>
    </row>
    <row r="7" spans="1:20">
      <c r="A7" t="s">
        <v>11</v>
      </c>
      <c r="B7">
        <v>1</v>
      </c>
      <c r="C7">
        <v>2560</v>
      </c>
      <c r="D7">
        <v>1</v>
      </c>
      <c r="E7">
        <v>2560</v>
      </c>
      <c r="F7">
        <v>1</v>
      </c>
      <c r="G7">
        <v>29</v>
      </c>
      <c r="H7">
        <v>1</v>
      </c>
      <c r="J7">
        <f t="shared" si="0"/>
        <v>1</v>
      </c>
      <c r="K7">
        <f t="shared" si="1"/>
        <v>1</v>
      </c>
      <c r="M7">
        <f t="shared" si="2"/>
        <v>2560</v>
      </c>
      <c r="N7">
        <f t="shared" si="3"/>
        <v>29</v>
      </c>
      <c r="O7">
        <f t="shared" si="4"/>
        <v>74240</v>
      </c>
      <c r="P7">
        <f t="shared" si="5"/>
        <v>74240</v>
      </c>
      <c r="R7">
        <f t="shared" si="6"/>
        <v>1</v>
      </c>
      <c r="S7">
        <f t="shared" si="7"/>
        <v>29</v>
      </c>
      <c r="T7">
        <f t="shared" si="8"/>
        <v>2560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DeepSpeech2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Samajdar, Ananda</cp:lastModifiedBy>
  <dcterms:modified xsi:type="dcterms:W3CDTF">2020-08-01T04:09:02Z</dcterms:modified>
</cp:coreProperties>
</file>