
<file path=[Content_Types].xml><?xml version="1.0" encoding="utf-8"?>
<Types xmlns="http://schemas.openxmlformats.org/package/2006/content-types">
  <Default Extension="bin" ContentType="application/vnd.ms-office.vbaProject"/>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202300"/>
  <mc:AlternateContent xmlns:mc="http://schemas.openxmlformats.org/markup-compatibility/2006">
    <mc:Choice Requires="x15">
      <x15ac:absPath xmlns:x15ac="http://schemas.microsoft.com/office/spreadsheetml/2010/11/ac" url="https://d.docs.live.net/21267cec6301d378/Desktop/Coursework/SEM 1/601 - Data Mgmt/"/>
    </mc:Choice>
  </mc:AlternateContent>
  <xr:revisionPtr revIDLastSave="163" documentId="13_ncr:1_{2334B264-D817-4D49-B9FE-C0EABCD953F6}" xr6:coauthVersionLast="47" xr6:coauthVersionMax="47" xr10:uidLastSave="{68448CEC-8159-437E-9371-AE20F1BF9414}"/>
  <bookViews>
    <workbookView showSheetTabs="0" xWindow="-108" yWindow="-108" windowWidth="23256" windowHeight="12456" xr2:uid="{32F8980D-F89C-4CFE-9918-539C17CC9E65}"/>
  </bookViews>
  <sheets>
    <sheet name="Main Dashboard" sheetId="7" r:id="rId1"/>
    <sheet name="City Summary" sheetId="17" r:id="rId2"/>
    <sheet name="Information" sheetId="16" r:id="rId3"/>
    <sheet name="Team Members" sheetId="18" r:id="rId4"/>
    <sheet name="Pivot Table" sheetId="5" r:id="rId5"/>
    <sheet name="Combined Data" sheetId="1" r:id="rId6"/>
    <sheet name="Temperature" sheetId="8" r:id="rId7"/>
    <sheet name="Salaries" sheetId="9" r:id="rId8"/>
    <sheet name=" Rent" sheetId="10" r:id="rId9"/>
    <sheet name="Crime" sheetId="11" r:id="rId10"/>
    <sheet name="Flights" sheetId="12" r:id="rId11"/>
    <sheet name="Cost of Living" sheetId="13" r:id="rId12"/>
    <sheet name="Healthcare" sheetId="14" r:id="rId13"/>
    <sheet name="Recreation Spots" sheetId="15" r:id="rId14"/>
  </sheets>
  <definedNames>
    <definedName name="image_dv">INDIRECT('City Summary'!$K$5)</definedName>
    <definedName name="Img_Austin">'Combined Data'!$O$9</definedName>
    <definedName name="Img_Blank">'Combined Data'!#REF!</definedName>
    <definedName name="Img_Boston">'Combined Data'!$O$5</definedName>
    <definedName name="Img_Chicago">'Combined Data'!$O$13</definedName>
    <definedName name="Img_Denver">'Combined Data'!$O$8</definedName>
    <definedName name="Img_Houston">'Combined Data'!$O$10</definedName>
    <definedName name="Img_Losangles">'Combined Data'!$O$11</definedName>
    <definedName name="Img_NewYork">'Combined Data'!$O$6</definedName>
    <definedName name="Img_Phoenix">'Combined Data'!$O$14</definedName>
    <definedName name="Img_SanDiago">'Combined Data'!$O$12</definedName>
    <definedName name="Img_SanFransisco">'Combined Data'!$O$3</definedName>
    <definedName name="Img_Seattle">'Combined Data'!$O$4</definedName>
    <definedName name="Img_Wahington">'Combined Data'!$O$7</definedName>
    <definedName name="Slicer_Cities">#N/A</definedName>
  </definedNames>
  <calcPr calcId="191029" concurrentCalc="0"/>
  <pivotCaches>
    <pivotCache cacheId="0"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 i="17" l="1"/>
  <c r="H21" i="17"/>
  <c r="F21" i="17"/>
  <c r="D21" i="17"/>
  <c r="H16" i="17"/>
  <c r="D16" i="17"/>
  <c r="H12" i="17"/>
  <c r="D12" i="17"/>
</calcChain>
</file>

<file path=xl/sharedStrings.xml><?xml version="1.0" encoding="utf-8"?>
<sst xmlns="http://schemas.openxmlformats.org/spreadsheetml/2006/main" count="1425" uniqueCount="879">
  <si>
    <t>Cities</t>
  </si>
  <si>
    <t>Temperature</t>
  </si>
  <si>
    <t>Rent</t>
  </si>
  <si>
    <t>Heathcare</t>
  </si>
  <si>
    <t>Cost of Living</t>
  </si>
  <si>
    <t>Tax Rates</t>
  </si>
  <si>
    <t>Crime Rates</t>
  </si>
  <si>
    <t>Flights Data</t>
  </si>
  <si>
    <t>High</t>
  </si>
  <si>
    <t>Low</t>
  </si>
  <si>
    <t>Avg Rent</t>
  </si>
  <si>
    <t>Ranking</t>
  </si>
  <si>
    <t>Healthcare Index</t>
  </si>
  <si>
    <t>Healthcare Exp Index</t>
  </si>
  <si>
    <t>Cost of Living Index</t>
  </si>
  <si>
    <t>Crime Index</t>
  </si>
  <si>
    <t>Safety Index</t>
  </si>
  <si>
    <t>Direct Flights to India</t>
  </si>
  <si>
    <t>San Francisco</t>
  </si>
  <si>
    <t>Yes</t>
  </si>
  <si>
    <t>Seattle</t>
  </si>
  <si>
    <t>No</t>
  </si>
  <si>
    <t>Boston</t>
  </si>
  <si>
    <t>New York</t>
  </si>
  <si>
    <t>Washington</t>
  </si>
  <si>
    <t>Denver</t>
  </si>
  <si>
    <t>Austin</t>
  </si>
  <si>
    <t>Houston</t>
  </si>
  <si>
    <t>Los Angeles</t>
  </si>
  <si>
    <t>San Diego</t>
  </si>
  <si>
    <t>Chicago</t>
  </si>
  <si>
    <t>Phoenix</t>
  </si>
  <si>
    <t>Salaries</t>
  </si>
  <si>
    <t>Avg Salary</t>
  </si>
  <si>
    <t>Average Salary</t>
  </si>
  <si>
    <t>Average Rent</t>
  </si>
  <si>
    <t>Tax Rates %</t>
  </si>
  <si>
    <t>Cost of Living (Index)</t>
  </si>
  <si>
    <t>City</t>
  </si>
  <si>
    <t>High °C</t>
  </si>
  <si>
    <t>Low °C</t>
  </si>
  <si>
    <t>High °F</t>
  </si>
  <si>
    <t>Low °F</t>
  </si>
  <si>
    <t>Atlanta</t>
  </si>
  <si>
    <t>Baltimore</t>
  </si>
  <si>
    <t>Birmingham</t>
  </si>
  <si>
    <t>Buffalo</t>
  </si>
  <si>
    <t>Charlotte</t>
  </si>
  <si>
    <t>Cincinnati</t>
  </si>
  <si>
    <t>Cleveland</t>
  </si>
  <si>
    <t>Columbus</t>
  </si>
  <si>
    <t>Dallas</t>
  </si>
  <si>
    <t>Detroit</t>
  </si>
  <si>
    <t>Fresno</t>
  </si>
  <si>
    <t>Grand Rapids</t>
  </si>
  <si>
    <t>Hartford</t>
  </si>
  <si>
    <t>Honolulu</t>
  </si>
  <si>
    <t>Indianapolis</t>
  </si>
  <si>
    <t>Jacksonville</t>
  </si>
  <si>
    <t>Kansas City</t>
  </si>
  <si>
    <t>Las Vegas</t>
  </si>
  <si>
    <t>Louisville</t>
  </si>
  <si>
    <t>Memphis</t>
  </si>
  <si>
    <t>Miami</t>
  </si>
  <si>
    <t>Milwaukee</t>
  </si>
  <si>
    <t>Minneapolis</t>
  </si>
  <si>
    <t>Nashville</t>
  </si>
  <si>
    <t>New Orleans</t>
  </si>
  <si>
    <t>Oklahoma City</t>
  </si>
  <si>
    <t>Orlando</t>
  </si>
  <si>
    <t>Philadelphia</t>
  </si>
  <si>
    <t>Pittsburgh</t>
  </si>
  <si>
    <t>Portland</t>
  </si>
  <si>
    <t>Providence</t>
  </si>
  <si>
    <t>Raleigh</t>
  </si>
  <si>
    <t>Richmond</t>
  </si>
  <si>
    <t>Riverside</t>
  </si>
  <si>
    <t>Rochester</t>
  </si>
  <si>
    <t>Sacramento</t>
  </si>
  <si>
    <t>Salt Lake City</t>
  </si>
  <si>
    <t>San Antonio</t>
  </si>
  <si>
    <t>San Jose</t>
  </si>
  <si>
    <t>St. Louis</t>
  </si>
  <si>
    <t>Tampa</t>
  </si>
  <si>
    <t>Tucson</t>
  </si>
  <si>
    <t>Tulsa</t>
  </si>
  <si>
    <t>Virginia Beach</t>
  </si>
  <si>
    <t>#</t>
  </si>
  <si>
    <t>Avg. salary*</t>
  </si>
  <si>
    <t>San Francisco, California</t>
  </si>
  <si>
    <t>San Jose, California</t>
  </si>
  <si>
    <t>Seattle, Washington</t>
  </si>
  <si>
    <t>Boston, Massachusetts</t>
  </si>
  <si>
    <t>New York, New York</t>
  </si>
  <si>
    <t>Washington, D.C.</t>
  </si>
  <si>
    <t>Denver, Colorado</t>
  </si>
  <si>
    <t>Austin, Texas</t>
  </si>
  <si>
    <t>Houston, Texas</t>
  </si>
  <si>
    <t>Los Angeles, California</t>
  </si>
  <si>
    <t>San Diego, California</t>
  </si>
  <si>
    <t>Chicago, Illinois</t>
  </si>
  <si>
    <t>Philadelphia, Pennsylvania</t>
  </si>
  <si>
    <t>Dallas, Texas</t>
  </si>
  <si>
    <t>Detroit, Michigan</t>
  </si>
  <si>
    <t>Charlotte, North Carolina</t>
  </si>
  <si>
    <t>Nashville, Tennessee</t>
  </si>
  <si>
    <t>Phoenix, Arizona</t>
  </si>
  <si>
    <t>Columbus, Ohio</t>
  </si>
  <si>
    <t>Indianapolis, Indiana</t>
  </si>
  <si>
    <t>Fort Worth, Texas</t>
  </si>
  <si>
    <t>Forth Worth</t>
  </si>
  <si>
    <t>Jacksonville, Florida</t>
  </si>
  <si>
    <t>San Antonio, Texas</t>
  </si>
  <si>
    <t>Oklahoma City, Oklahoma</t>
  </si>
  <si>
    <t>El Paso, Texas</t>
  </si>
  <si>
    <t>El Paso</t>
  </si>
  <si>
    <t>Studio</t>
  </si>
  <si>
    <t>1 BR</t>
  </si>
  <si>
    <t>2 BR</t>
  </si>
  <si>
    <t>3 BR</t>
  </si>
  <si>
    <t>4 BR</t>
  </si>
  <si>
    <t>5 BR</t>
  </si>
  <si>
    <t>Abilene</t>
  </si>
  <si>
    <t>Akron</t>
  </si>
  <si>
    <t>Albany</t>
  </si>
  <si>
    <t>Albuquerque</t>
  </si>
  <si>
    <t>Alexandria</t>
  </si>
  <si>
    <t>Altoona</t>
  </si>
  <si>
    <t>Amarillo</t>
  </si>
  <si>
    <t>Ames</t>
  </si>
  <si>
    <t>Anchorage</t>
  </si>
  <si>
    <t>Ann Arbor</t>
  </si>
  <si>
    <t>Appleton</t>
  </si>
  <si>
    <t>Arlington</t>
  </si>
  <si>
    <t>Asheville</t>
  </si>
  <si>
    <t>Athens</t>
  </si>
  <si>
    <t>Atlantic City</t>
  </si>
  <si>
    <t>Auburn</t>
  </si>
  <si>
    <t>Augusta</t>
  </si>
  <si>
    <t>Bakersfield</t>
  </si>
  <si>
    <t>Bangor</t>
  </si>
  <si>
    <t>Baton Rouge</t>
  </si>
  <si>
    <t>Battle Creek</t>
  </si>
  <si>
    <t>Bay City</t>
  </si>
  <si>
    <t>Beaumont</t>
  </si>
  <si>
    <t>Beckley</t>
  </si>
  <si>
    <t>Bellingham</t>
  </si>
  <si>
    <t>Bend</t>
  </si>
  <si>
    <t>Billings</t>
  </si>
  <si>
    <t>Binghamton</t>
  </si>
  <si>
    <t>Bismarck</t>
  </si>
  <si>
    <t>Blacksburg</t>
  </si>
  <si>
    <t>Bloomington</t>
  </si>
  <si>
    <t>Boise</t>
  </si>
  <si>
    <t>Boulder</t>
  </si>
  <si>
    <t>Bowling Green</t>
  </si>
  <si>
    <t>Brunswick</t>
  </si>
  <si>
    <t>Burlington</t>
  </si>
  <si>
    <t>Cape Coral</t>
  </si>
  <si>
    <t>Cape Girardeau</t>
  </si>
  <si>
    <t>Carson City</t>
  </si>
  <si>
    <t>Casper</t>
  </si>
  <si>
    <t>Cedar Rapids</t>
  </si>
  <si>
    <t>Chambersburg</t>
  </si>
  <si>
    <t>Champaign</t>
  </si>
  <si>
    <t>Chapel Hill</t>
  </si>
  <si>
    <t>Charleston</t>
  </si>
  <si>
    <t>Charlottesville</t>
  </si>
  <si>
    <t>Chattanooga</t>
  </si>
  <si>
    <t>Cheyenne</t>
  </si>
  <si>
    <t>Chico</t>
  </si>
  <si>
    <t>Clarksville</t>
  </si>
  <si>
    <t>Coeur d'Alene</t>
  </si>
  <si>
    <t>College Station</t>
  </si>
  <si>
    <t>Colorado Springs</t>
  </si>
  <si>
    <t>Columbia</t>
  </si>
  <si>
    <t>Corpus Christi</t>
  </si>
  <si>
    <t>Corvallis</t>
  </si>
  <si>
    <t>Cumberland</t>
  </si>
  <si>
    <t>Dalton</t>
  </si>
  <si>
    <t>Danville</t>
  </si>
  <si>
    <t>Davenport</t>
  </si>
  <si>
    <t>Dayton</t>
  </si>
  <si>
    <t>Daytona Beach</t>
  </si>
  <si>
    <t>Decatur</t>
  </si>
  <si>
    <t>Des Moines</t>
  </si>
  <si>
    <t>Dothan</t>
  </si>
  <si>
    <t>Dover</t>
  </si>
  <si>
    <t>Dubuque</t>
  </si>
  <si>
    <t>Duluth</t>
  </si>
  <si>
    <t>Durham</t>
  </si>
  <si>
    <t>East Stroudsburg</t>
  </si>
  <si>
    <t>Eau Claire</t>
  </si>
  <si>
    <t>El Centro</t>
  </si>
  <si>
    <t>Elmira</t>
  </si>
  <si>
    <t>Erie</t>
  </si>
  <si>
    <t>Eugene</t>
  </si>
  <si>
    <t>Evansville</t>
  </si>
  <si>
    <t>Fairbanks</t>
  </si>
  <si>
    <t>Fargo</t>
  </si>
  <si>
    <t>Farmington</t>
  </si>
  <si>
    <t>Fayetteville</t>
  </si>
  <si>
    <t>Flagstaff</t>
  </si>
  <si>
    <t>Flint</t>
  </si>
  <si>
    <t>Florence</t>
  </si>
  <si>
    <t>Fond du Lac</t>
  </si>
  <si>
    <t>Fort Collins</t>
  </si>
  <si>
    <t>Fort Smith</t>
  </si>
  <si>
    <t>Fort Wayne</t>
  </si>
  <si>
    <t>Fort Worth</t>
  </si>
  <si>
    <t>Gadsden</t>
  </si>
  <si>
    <t>Gainesville</t>
  </si>
  <si>
    <t>Gettysburg</t>
  </si>
  <si>
    <t>Glens Falls</t>
  </si>
  <si>
    <t>Goldsboro</t>
  </si>
  <si>
    <t>Grand Forks</t>
  </si>
  <si>
    <t>Grand Island</t>
  </si>
  <si>
    <t>Grand Junction</t>
  </si>
  <si>
    <t>Grants Pass</t>
  </si>
  <si>
    <t>Great Falls</t>
  </si>
  <si>
    <t>Greeley</t>
  </si>
  <si>
    <t>Green Bay</t>
  </si>
  <si>
    <t>Greensboro</t>
  </si>
  <si>
    <t>Greenville</t>
  </si>
  <si>
    <t>Gulfport</t>
  </si>
  <si>
    <t>Hagerstown</t>
  </si>
  <si>
    <t>Hammond</t>
  </si>
  <si>
    <t>Harrisburg</t>
  </si>
  <si>
    <t>Harrisonburg</t>
  </si>
  <si>
    <t>Hattiesburg</t>
  </si>
  <si>
    <t>Hilton Head Island</t>
  </si>
  <si>
    <t>Hinesville</t>
  </si>
  <si>
    <t>Homosassa</t>
  </si>
  <si>
    <t>Hot Springs</t>
  </si>
  <si>
    <t>Houma</t>
  </si>
  <si>
    <t>Huntsville</t>
  </si>
  <si>
    <t>Idaho Falls</t>
  </si>
  <si>
    <t>Iowa City</t>
  </si>
  <si>
    <t>Ithaca</t>
  </si>
  <si>
    <t>Jackson</t>
  </si>
  <si>
    <t>Jefferson City</t>
  </si>
  <si>
    <t>Johnson City</t>
  </si>
  <si>
    <t>Johnstown</t>
  </si>
  <si>
    <t>Jonesboro</t>
  </si>
  <si>
    <t>Joplin</t>
  </si>
  <si>
    <t>Kalamazoo</t>
  </si>
  <si>
    <t>Kankakee</t>
  </si>
  <si>
    <t>Kingston</t>
  </si>
  <si>
    <t>Knoxville</t>
  </si>
  <si>
    <t>Kokomo</t>
  </si>
  <si>
    <t>La Crosse</t>
  </si>
  <si>
    <t>Lafayette</t>
  </si>
  <si>
    <t>Lake Charles</t>
  </si>
  <si>
    <t>Lake Havasu</t>
  </si>
  <si>
    <t>Lancaster</t>
  </si>
  <si>
    <t>Lansing</t>
  </si>
  <si>
    <t>Laredo</t>
  </si>
  <si>
    <t>Las Cruces</t>
  </si>
  <si>
    <t>Lawrence</t>
  </si>
  <si>
    <t>Lawton</t>
  </si>
  <si>
    <t>Lebanon</t>
  </si>
  <si>
    <t>Lewiston</t>
  </si>
  <si>
    <t>Lexington</t>
  </si>
  <si>
    <t>Lima</t>
  </si>
  <si>
    <t>Lincoln</t>
  </si>
  <si>
    <t>Little Rock</t>
  </si>
  <si>
    <t>Logan</t>
  </si>
  <si>
    <t>Longview</t>
  </si>
  <si>
    <t>Lubbock</t>
  </si>
  <si>
    <t>Lynchburg</t>
  </si>
  <si>
    <t>Macon</t>
  </si>
  <si>
    <t>Madera</t>
  </si>
  <si>
    <t>Madison</t>
  </si>
  <si>
    <t>Manchester</t>
  </si>
  <si>
    <t>Manhattan</t>
  </si>
  <si>
    <t>Mankato</t>
  </si>
  <si>
    <t>Mansfield</t>
  </si>
  <si>
    <t>Medford</t>
  </si>
  <si>
    <t>Merced</t>
  </si>
  <si>
    <t>Michigan City</t>
  </si>
  <si>
    <t>Midland</t>
  </si>
  <si>
    <t>Missoula</t>
  </si>
  <si>
    <t>Mobile</t>
  </si>
  <si>
    <t>Modesto</t>
  </si>
  <si>
    <t>Monroe</t>
  </si>
  <si>
    <t>Montgomery</t>
  </si>
  <si>
    <t>Morgantown</t>
  </si>
  <si>
    <t>Morristown</t>
  </si>
  <si>
    <t>Mount Vernon</t>
  </si>
  <si>
    <t>Muncie</t>
  </si>
  <si>
    <t>Muskegon</t>
  </si>
  <si>
    <t>Myrtle Beach</t>
  </si>
  <si>
    <t>Napa</t>
  </si>
  <si>
    <t>Naples</t>
  </si>
  <si>
    <t>New Bern</t>
  </si>
  <si>
    <t>New Haven</t>
  </si>
  <si>
    <t>Norwich</t>
  </si>
  <si>
    <t>Ocala</t>
  </si>
  <si>
    <t>Ocean City</t>
  </si>
  <si>
    <t>Odessa</t>
  </si>
  <si>
    <t>Omaha</t>
  </si>
  <si>
    <t>Oshkosh</t>
  </si>
  <si>
    <t>Owensboro</t>
  </si>
  <si>
    <t>Panama City</t>
  </si>
  <si>
    <t>Pensacola</t>
  </si>
  <si>
    <t>Peoria</t>
  </si>
  <si>
    <t>Pine Bluff</t>
  </si>
  <si>
    <t>Pittsfield</t>
  </si>
  <si>
    <t>Pocatello</t>
  </si>
  <si>
    <t>Port St Lucie</t>
  </si>
  <si>
    <t>Prescott</t>
  </si>
  <si>
    <t>Pueblo</t>
  </si>
  <si>
    <t>Punta Gorda</t>
  </si>
  <si>
    <t>Racine</t>
  </si>
  <si>
    <t>Rapid City</t>
  </si>
  <si>
    <t>Reading</t>
  </si>
  <si>
    <t>Redding</t>
  </si>
  <si>
    <t>Reno</t>
  </si>
  <si>
    <t>Roanoke</t>
  </si>
  <si>
    <t>Rockford</t>
  </si>
  <si>
    <t>Rocky Mount</t>
  </si>
  <si>
    <t>Rome</t>
  </si>
  <si>
    <t>Saginaw</t>
  </si>
  <si>
    <t>Salem</t>
  </si>
  <si>
    <t>Salinas</t>
  </si>
  <si>
    <t>Salisbury</t>
  </si>
  <si>
    <t>San Angelo</t>
  </si>
  <si>
    <t>San Luis Obispo</t>
  </si>
  <si>
    <t>Santa Cruz</t>
  </si>
  <si>
    <t>Santa Fe</t>
  </si>
  <si>
    <t>Santa Rosa</t>
  </si>
  <si>
    <t>Savannah</t>
  </si>
  <si>
    <t>Sebring</t>
  </si>
  <si>
    <t>Sheboygan</t>
  </si>
  <si>
    <t>Sioux City</t>
  </si>
  <si>
    <t>Sioux Falls</t>
  </si>
  <si>
    <t>South Bend</t>
  </si>
  <si>
    <t>Spartanburg</t>
  </si>
  <si>
    <t>Spokane</t>
  </si>
  <si>
    <t>Springfield</t>
  </si>
  <si>
    <t>St Cloud</t>
  </si>
  <si>
    <t>St George</t>
  </si>
  <si>
    <t>St Joseph</t>
  </si>
  <si>
    <t>St Louis</t>
  </si>
  <si>
    <t>State College</t>
  </si>
  <si>
    <t>Sumter</t>
  </si>
  <si>
    <t>Syracuse</t>
  </si>
  <si>
    <t>Tallahassee</t>
  </si>
  <si>
    <t>Terre Haute</t>
  </si>
  <si>
    <t>Texarkana</t>
  </si>
  <si>
    <t>The Villages</t>
  </si>
  <si>
    <t>Toledo</t>
  </si>
  <si>
    <t>Topeka</t>
  </si>
  <si>
    <t>Trenton</t>
  </si>
  <si>
    <t>Tuscaloosa</t>
  </si>
  <si>
    <t>Tyler</t>
  </si>
  <si>
    <t>Valdosta</t>
  </si>
  <si>
    <t>Victoria</t>
  </si>
  <si>
    <t>Waco</t>
  </si>
  <si>
    <t>Walla Walla</t>
  </si>
  <si>
    <t>Warner Robins</t>
  </si>
  <si>
    <t>Wausau</t>
  </si>
  <si>
    <t>Wenatchee</t>
  </si>
  <si>
    <t>West Lafayette</t>
  </si>
  <si>
    <t>Wheeling</t>
  </si>
  <si>
    <t>Wichita</t>
  </si>
  <si>
    <t>Wichita Falls</t>
  </si>
  <si>
    <t>Williamsport</t>
  </si>
  <si>
    <t>Wilmington</t>
  </si>
  <si>
    <t>Winchester</t>
  </si>
  <si>
    <t>Winston-Salem</t>
  </si>
  <si>
    <t>Worcester</t>
  </si>
  <si>
    <t>Yakima</t>
  </si>
  <si>
    <t>Yuba City</t>
  </si>
  <si>
    <t>Yuma</t>
  </si>
  <si>
    <t>Rank</t>
  </si>
  <si>
    <t>Caracas, Venezuela</t>
  </si>
  <si>
    <t>Caracas</t>
  </si>
  <si>
    <t>San Pedro Sula, Honduras</t>
  </si>
  <si>
    <t>San Pedro Sula</t>
  </si>
  <si>
    <t>Rio de Janeiro, Brazil</t>
  </si>
  <si>
    <t>Rio de Janeiro</t>
  </si>
  <si>
    <t>Memphis, TN, United States</t>
  </si>
  <si>
    <t>Salvador, Brazil</t>
  </si>
  <si>
    <t>Salvador</t>
  </si>
  <si>
    <t>Port of Spain, Trinidad And Tobago</t>
  </si>
  <si>
    <t>Port of Spain</t>
  </si>
  <si>
    <t>Recife, Brazil</t>
  </si>
  <si>
    <t>Recife</t>
  </si>
  <si>
    <t>Rosario, Argentina</t>
  </si>
  <si>
    <t>Rosario</t>
  </si>
  <si>
    <t>Baltimore, MD, United States</t>
  </si>
  <si>
    <t>Fortaleza, Brazil</t>
  </si>
  <si>
    <t>Fortaleza</t>
  </si>
  <si>
    <t>Guayaquil, Ecuador</t>
  </si>
  <si>
    <t>Guayaquil</t>
  </si>
  <si>
    <t>Detroit, MI, United States</t>
  </si>
  <si>
    <t>Tijuana, Mexico</t>
  </si>
  <si>
    <t>Tijuana</t>
  </si>
  <si>
    <t>Cali, Colombia</t>
  </si>
  <si>
    <t>Cali</t>
  </si>
  <si>
    <t>Albuquerque, NM, United States</t>
  </si>
  <si>
    <t>Lima, Peru</t>
  </si>
  <si>
    <t>Porto Alegre, Brazil</t>
  </si>
  <si>
    <t>Porto Alegre</t>
  </si>
  <si>
    <t>Sao Paulo, Brazil</t>
  </si>
  <si>
    <t>Sao Paulo</t>
  </si>
  <si>
    <t>Saint Louis, MO, United States</t>
  </si>
  <si>
    <t>Saint Louis</t>
  </si>
  <si>
    <t>Oakland, CA, United States</t>
  </si>
  <si>
    <t>Oakland</t>
  </si>
  <si>
    <t>San Juan, Puerto Rico</t>
  </si>
  <si>
    <t>San Juan</t>
  </si>
  <si>
    <t>Santo Domingo, Dominican Republic</t>
  </si>
  <si>
    <t>Santo Domingo</t>
  </si>
  <si>
    <t>Milwaukee, WI, United States</t>
  </si>
  <si>
    <t>Mexico City, Mexico</t>
  </si>
  <si>
    <t>Mexico City</t>
  </si>
  <si>
    <t>New Orleans, LA, United States</t>
  </si>
  <si>
    <t>Bogota, Colombia</t>
  </si>
  <si>
    <t>Bogota</t>
  </si>
  <si>
    <t>Campinas, Brazil</t>
  </si>
  <si>
    <t>Campinas</t>
  </si>
  <si>
    <t>Chicago, IL, United States</t>
  </si>
  <si>
    <t>Philadelphia, PA, United States</t>
  </si>
  <si>
    <t>Atlanta, GA, United States</t>
  </si>
  <si>
    <t>Houston, TX, United States</t>
  </si>
  <si>
    <t>Buenos Aires, Argentina</t>
  </si>
  <si>
    <t>Buenos Aires</t>
  </si>
  <si>
    <t>Santiago, Chile</t>
  </si>
  <si>
    <t>Santiago</t>
  </si>
  <si>
    <t>Quito, Ecuador</t>
  </si>
  <si>
    <t>Quito</t>
  </si>
  <si>
    <t>Belo Horizonte, Brazil</t>
  </si>
  <si>
    <t>Belo Horizonte</t>
  </si>
  <si>
    <t>Guadalajara, Mexico</t>
  </si>
  <si>
    <t>Guadalajara</t>
  </si>
  <si>
    <t>Curitiba, Brazil</t>
  </si>
  <si>
    <t>Curitiba</t>
  </si>
  <si>
    <t>Cordoba, Argentina</t>
  </si>
  <si>
    <t>Cordoba</t>
  </si>
  <si>
    <t>San Francisco, CA, United States</t>
  </si>
  <si>
    <t>Kelowna, Canada</t>
  </si>
  <si>
    <t>Kelowna</t>
  </si>
  <si>
    <t>Sudbury, Canada</t>
  </si>
  <si>
    <t>Sudbury</t>
  </si>
  <si>
    <t>Washington, DC, United States</t>
  </si>
  <si>
    <t>Sault Ste. Marie, Canada</t>
  </si>
  <si>
    <t>Sault Ste. Marie</t>
  </si>
  <si>
    <t>Indianapolis, IN, United States</t>
  </si>
  <si>
    <t>Winnipeg, Canada</t>
  </si>
  <si>
    <t>Winnipeg</t>
  </si>
  <si>
    <t>San Salvador, El Salvador</t>
  </si>
  <si>
    <t>San Salvador</t>
  </si>
  <si>
    <t>Brasilia, Brazil</t>
  </si>
  <si>
    <t>Brasilia</t>
  </si>
  <si>
    <t>Puebla, Mexico</t>
  </si>
  <si>
    <t>Puebla</t>
  </si>
  <si>
    <t>Portland, OR, United States</t>
  </si>
  <si>
    <t>San Jose, Costa Rica</t>
  </si>
  <si>
    <t>Minneapolis, MN, United States</t>
  </si>
  <si>
    <t>Montevideo, Uruguay</t>
  </si>
  <si>
    <t>Montevideo</t>
  </si>
  <si>
    <t>Las Vegas, NV, United States</t>
  </si>
  <si>
    <t>Cancun, Mexico</t>
  </si>
  <si>
    <t>Cancun</t>
  </si>
  <si>
    <t>Medellin, Colombia</t>
  </si>
  <si>
    <t>Medellin</t>
  </si>
  <si>
    <t>Seattle, WA, United States</t>
  </si>
  <si>
    <t>Hamilton, Canada</t>
  </si>
  <si>
    <t>Hamilton</t>
  </si>
  <si>
    <t>Tucson, AZ, United States</t>
  </si>
  <si>
    <t>London, Canada</t>
  </si>
  <si>
    <t>London</t>
  </si>
  <si>
    <t>Phoenix, AZ, United States</t>
  </si>
  <si>
    <t>Miami, FL, United States</t>
  </si>
  <si>
    <t>Los Angeles, CA, United States</t>
  </si>
  <si>
    <t>Nanaimo, BC, Canada</t>
  </si>
  <si>
    <t>Nanaimo</t>
  </si>
  <si>
    <t>Dallas, TX, United States</t>
  </si>
  <si>
    <t>San Miguel de Allende, Mexico</t>
  </si>
  <si>
    <t>San Miguel de Allende</t>
  </si>
  <si>
    <t>New York, NY, United States</t>
  </si>
  <si>
    <t>Sacramento, CA, United States</t>
  </si>
  <si>
    <t>Columbus, OH, United States</t>
  </si>
  <si>
    <t>Saskatoon, Canada</t>
  </si>
  <si>
    <t>Saskatoon</t>
  </si>
  <si>
    <t>Orlando, FL, United States</t>
  </si>
  <si>
    <t>San Antonio, TX, United States</t>
  </si>
  <si>
    <t>Florianopolis, Brazil</t>
  </si>
  <si>
    <t>Florianopolis</t>
  </si>
  <si>
    <t>Monterrey, Mexico</t>
  </si>
  <si>
    <t>Monterrey</t>
  </si>
  <si>
    <t>Honolulu, HI, United States</t>
  </si>
  <si>
    <t>Panama City, Panama</t>
  </si>
  <si>
    <t>Denver, CO, United States</t>
  </si>
  <si>
    <t>Edmonton, Canada</t>
  </si>
  <si>
    <t>Edmonton</t>
  </si>
  <si>
    <t>St.Catharines, Canada</t>
  </si>
  <si>
    <t>St.Catharines</t>
  </si>
  <si>
    <t>Cuenca, Ecuador</t>
  </si>
  <si>
    <t>Cuenca</t>
  </si>
  <si>
    <t>Windsor, Canada</t>
  </si>
  <si>
    <t>Windsor</t>
  </si>
  <si>
    <t>Tampa, FL, United States</t>
  </si>
  <si>
    <t>Mississauga, Canada</t>
  </si>
  <si>
    <t>Mississauga</t>
  </si>
  <si>
    <t>Vaughan, Canada</t>
  </si>
  <si>
    <t>Vaughan</t>
  </si>
  <si>
    <t>Toronto, Canada</t>
  </si>
  <si>
    <t>Toronto</t>
  </si>
  <si>
    <t>Vancouver, Canada</t>
  </si>
  <si>
    <t>Vancouver</t>
  </si>
  <si>
    <t>Kitchener, Canada</t>
  </si>
  <si>
    <t>Kitchener</t>
  </si>
  <si>
    <t>Austin, TX, United States</t>
  </si>
  <si>
    <t>Boston, MA, United States</t>
  </si>
  <si>
    <t>Halifax, Canada</t>
  </si>
  <si>
    <t>Halifax</t>
  </si>
  <si>
    <t>Victoria, Canada</t>
  </si>
  <si>
    <t>San Diego, CA, United States</t>
  </si>
  <si>
    <t>Calgary, Canada</t>
  </si>
  <si>
    <t>Calgary</t>
  </si>
  <si>
    <t>Queretaro (Santiago de Querétaro), Mexico</t>
  </si>
  <si>
    <t>Queretaro (Santiago de Querétaro)</t>
  </si>
  <si>
    <t>Boise, ID, United States</t>
  </si>
  <si>
    <t>Puerto Vallarta, Mexico</t>
  </si>
  <si>
    <t>Puerto Vallarta</t>
  </si>
  <si>
    <t>Guelph, Canada</t>
  </si>
  <si>
    <t>Guelph</t>
  </si>
  <si>
    <t>Salt Lake City, UT, United States</t>
  </si>
  <si>
    <t>Montreal, Canada</t>
  </si>
  <si>
    <t>Montreal</t>
  </si>
  <si>
    <t>Ottawa, Canada</t>
  </si>
  <si>
    <t>Ottawa</t>
  </si>
  <si>
    <t>Oakville, Canada</t>
  </si>
  <si>
    <t>Oakville</t>
  </si>
  <si>
    <t>Merida, Mexico</t>
  </si>
  <si>
    <t>Merida</t>
  </si>
  <si>
    <t>Quebec City, Canada</t>
  </si>
  <si>
    <t>Quebec City</t>
  </si>
  <si>
    <t>Airport</t>
  </si>
  <si>
    <t>Direct Flights</t>
  </si>
  <si>
    <t>Harry Reid International Airport (LAS)</t>
  </si>
  <si>
    <t>Seattle Tacoma International Airport (SEA)</t>
  </si>
  <si>
    <t>Boston Logan International Airport (BOS)</t>
  </si>
  <si>
    <t>Hartsfield Jackson International Airport (ATL)</t>
  </si>
  <si>
    <t>Miami International Airport (MIA)</t>
  </si>
  <si>
    <t>Ronald Reagan Washington National Airport</t>
  </si>
  <si>
    <t>Portland International Airport (PDX)</t>
  </si>
  <si>
    <t>San Diego International Airport (SAN)</t>
  </si>
  <si>
    <t>San Fransisco International Airport</t>
  </si>
  <si>
    <t>John F. Kennedy International Airport</t>
  </si>
  <si>
    <t>Chicago O'Hare International Airport</t>
  </si>
  <si>
    <t>Denver International Airport (DEN)</t>
  </si>
  <si>
    <t>Austin Bergstrom International Airport (AUS)</t>
  </si>
  <si>
    <t>George Bush Intercontinental Airport (IAHH)</t>
  </si>
  <si>
    <t>Los Angeles International Airport (LAX)</t>
  </si>
  <si>
    <t>Phoenix Sky Harbour International Airport</t>
  </si>
  <si>
    <t>Rent Index</t>
  </si>
  <si>
    <t>Cost of Living Plus Rent Index</t>
  </si>
  <si>
    <t>Groceries Index</t>
  </si>
  <si>
    <t>Restaurant Price Index</t>
  </si>
  <si>
    <t>Local Purchasing Power Index</t>
  </si>
  <si>
    <t>Hamilton, Bermuda</t>
  </si>
  <si>
    <t>San Jose, CA, United States</t>
  </si>
  <si>
    <t>Raleigh, NC, United States</t>
  </si>
  <si>
    <t>Charlotte, NC, United States</t>
  </si>
  <si>
    <t>Omaha, NE, United States</t>
  </si>
  <si>
    <t>Fort Lauderdale, FL, United States</t>
  </si>
  <si>
    <t>Fort Lauderdale</t>
  </si>
  <si>
    <t>Nashville, TN, United States</t>
  </si>
  <si>
    <t>Pittsburgh, PA, United States</t>
  </si>
  <si>
    <t>Oklahoma City, OK, United States</t>
  </si>
  <si>
    <t>Eugene, OR, United States</t>
  </si>
  <si>
    <t>Spokane, WA, United States</t>
  </si>
  <si>
    <t>Kamloops, Canada</t>
  </si>
  <si>
    <t>Kamloops</t>
  </si>
  <si>
    <t>Fort Worth, TX, United States</t>
  </si>
  <si>
    <t>Jacksonville, FL, United States</t>
  </si>
  <si>
    <t>Louisville, KY, United States</t>
  </si>
  <si>
    <t>Kansas City, MO, United States</t>
  </si>
  <si>
    <t>Reno, NV, United States</t>
  </si>
  <si>
    <t>Wichita, KS, United States</t>
  </si>
  <si>
    <t>Knoxville, TN, United States</t>
  </si>
  <si>
    <t>Cincinnati, OH, United States</t>
  </si>
  <si>
    <t>Health Care Index</t>
  </si>
  <si>
    <t>Health Care
Exp. Index</t>
  </si>
  <si>
    <t>Madison, WI</t>
  </si>
  <si>
    <t>Honolulu, HI</t>
  </si>
  <si>
    <t>Boston, MA</t>
  </si>
  <si>
    <t>Minneapolis, MN</t>
  </si>
  <si>
    <t>Philadelphia, PA</t>
  </si>
  <si>
    <t>Denver, CO</t>
  </si>
  <si>
    <t>Portland, OR</t>
  </si>
  <si>
    <t>Charlotte, NC</t>
  </si>
  <si>
    <t>Columbus, OH</t>
  </si>
  <si>
    <t>Salt Lake City, UT</t>
  </si>
  <si>
    <t>Houston, TX</t>
  </si>
  <si>
    <t>Seattle, WA</t>
  </si>
  <si>
    <t>Austin, TX</t>
  </si>
  <si>
    <t>San Antonio, TX</t>
  </si>
  <si>
    <t>Sacramento, CA</t>
  </si>
  <si>
    <t>Tampa, FL</t>
  </si>
  <si>
    <t>San Diego, CA</t>
  </si>
  <si>
    <t>Atlanta, GA</t>
  </si>
  <si>
    <t>Phoenix, AZ</t>
  </si>
  <si>
    <t>Raleigh, NC</t>
  </si>
  <si>
    <t>Dallas, TX</t>
  </si>
  <si>
    <t>Washington, DC</t>
  </si>
  <si>
    <t>Chicago, IL</t>
  </si>
  <si>
    <t>San Francisco, CA</t>
  </si>
  <si>
    <t>Miami, FL</t>
  </si>
  <si>
    <t>New York, NY</t>
  </si>
  <si>
    <t>Tucson, AZ</t>
  </si>
  <si>
    <t>Los Angeles, CA</t>
  </si>
  <si>
    <t>San Jose, CA</t>
  </si>
  <si>
    <t>Orlando, FL</t>
  </si>
  <si>
    <t>Las Vegas, NV</t>
  </si>
  <si>
    <t>Country</t>
  </si>
  <si>
    <t>Remote connection: Average WiFi speed (Mbps per second)</t>
  </si>
  <si>
    <t>Co-working spaces: Number of co-working spaces</t>
  </si>
  <si>
    <t>Caffeine: Average price of buying a coffee</t>
  </si>
  <si>
    <t>Travel: Average price of taxi (per km)</t>
  </si>
  <si>
    <t>After-work drinks: Average price for 2 beers in a bar</t>
  </si>
  <si>
    <t>Accommodation: Average price of 1 bedroom apartment per month</t>
  </si>
  <si>
    <t>Food: Average cost of a meal at a local, mid-level restaurant</t>
  </si>
  <si>
    <t>Climate: Average number of sunshine hours</t>
  </si>
  <si>
    <t>Tourist attractions: Number of â€˜Things to doâ€™ on Tripadvisor</t>
  </si>
  <si>
    <t>Instagramability: Number of photos with #</t>
  </si>
  <si>
    <t>Bangkok</t>
  </si>
  <si>
    <t>Thailand</t>
  </si>
  <si>
    <t>New Delhi</t>
  </si>
  <si>
    <t>India</t>
  </si>
  <si>
    <t>Lisbon</t>
  </si>
  <si>
    <t>Portugal</t>
  </si>
  <si>
    <t>Barcelona</t>
  </si>
  <si>
    <t>Spain</t>
  </si>
  <si>
    <t>Argentina</t>
  </si>
  <si>
    <t>Budapest</t>
  </si>
  <si>
    <t>Hungary</t>
  </si>
  <si>
    <t>Mumbai</t>
  </si>
  <si>
    <t>Istanbul</t>
  </si>
  <si>
    <t>Turkey</t>
  </si>
  <si>
    <t>Bucharest</t>
  </si>
  <si>
    <t>Romania</t>
  </si>
  <si>
    <t>Phuket</t>
  </si>
  <si>
    <t>Chiang Mai</t>
  </si>
  <si>
    <t>Madrid</t>
  </si>
  <si>
    <t>Jakarta</t>
  </si>
  <si>
    <t>Indonesia</t>
  </si>
  <si>
    <t>SÃ£o Paulo</t>
  </si>
  <si>
    <t>Brazil</t>
  </si>
  <si>
    <t>Sofia</t>
  </si>
  <si>
    <t>Bulgaria</t>
  </si>
  <si>
    <t>Mexico</t>
  </si>
  <si>
    <t>Hanoi</t>
  </si>
  <si>
    <t>Vietnam</t>
  </si>
  <si>
    <t>Krakow</t>
  </si>
  <si>
    <t>Poland</t>
  </si>
  <si>
    <t>Kuala Lumpur</t>
  </si>
  <si>
    <t>Malaysia</t>
  </si>
  <si>
    <t>Ho Chi Minh City</t>
  </si>
  <si>
    <t>Singapore</t>
  </si>
  <si>
    <t>Belgrade</t>
  </si>
  <si>
    <t>Serbia</t>
  </si>
  <si>
    <t>Prague</t>
  </si>
  <si>
    <t>Czech Republic</t>
  </si>
  <si>
    <t>Cape Town</t>
  </si>
  <si>
    <t>South Africa</t>
  </si>
  <si>
    <t>Siem Reap</t>
  </si>
  <si>
    <t>Cambodia</t>
  </si>
  <si>
    <t>Porto</t>
  </si>
  <si>
    <t>Valencia</t>
  </si>
  <si>
    <t>Kyiv</t>
  </si>
  <si>
    <t>Ukraine</t>
  </si>
  <si>
    <t>United States</t>
  </si>
  <si>
    <t>Moscow</t>
  </si>
  <si>
    <t>Russia</t>
  </si>
  <si>
    <t>Hoi An</t>
  </si>
  <si>
    <t>Hong Kong</t>
  </si>
  <si>
    <t>Colombo</t>
  </si>
  <si>
    <t>Sri Lanka</t>
  </si>
  <si>
    <t>Seoul</t>
  </si>
  <si>
    <t>South Korea</t>
  </si>
  <si>
    <t>Chile</t>
  </si>
  <si>
    <t>Berlin</t>
  </si>
  <si>
    <t>Germany</t>
  </si>
  <si>
    <t>Tokyo</t>
  </si>
  <si>
    <t>Japan</t>
  </si>
  <si>
    <t>Marrakech</t>
  </si>
  <si>
    <t>Morocco</t>
  </si>
  <si>
    <t>Vienna</t>
  </si>
  <si>
    <t>Austria</t>
  </si>
  <si>
    <t>Colombia</t>
  </si>
  <si>
    <t>Malaga</t>
  </si>
  <si>
    <t>Dubai</t>
  </si>
  <si>
    <t>United Arab Emirates</t>
  </si>
  <si>
    <t>Kathmandu</t>
  </si>
  <si>
    <t>Nepal</t>
  </si>
  <si>
    <t>Seville</t>
  </si>
  <si>
    <t>Sydney</t>
  </si>
  <si>
    <t>Australia</t>
  </si>
  <si>
    <t>Johannesburg</t>
  </si>
  <si>
    <t>Melbourne</t>
  </si>
  <si>
    <t>Taipei</t>
  </si>
  <si>
    <t>Taiwan</t>
  </si>
  <si>
    <t>Italy</t>
  </si>
  <si>
    <t>Faro</t>
  </si>
  <si>
    <t>Osaka</t>
  </si>
  <si>
    <t>Greece</t>
  </si>
  <si>
    <t>Phnom Penh</t>
  </si>
  <si>
    <t>Beijing</t>
  </si>
  <si>
    <t>China</t>
  </si>
  <si>
    <t>Peru</t>
  </si>
  <si>
    <t>Canada</t>
  </si>
  <si>
    <t>Warsaw</t>
  </si>
  <si>
    <t>Minsk</t>
  </si>
  <si>
    <t>Belarus</t>
  </si>
  <si>
    <t>Cartagena</t>
  </si>
  <si>
    <t>Paris</t>
  </si>
  <si>
    <t>France</t>
  </si>
  <si>
    <t>Ljubljana</t>
  </si>
  <si>
    <t>Slovenia</t>
  </si>
  <si>
    <t>Ecuador</t>
  </si>
  <si>
    <t>Oaxaca</t>
  </si>
  <si>
    <t>Liverpool</t>
  </si>
  <si>
    <t>United Kingdom</t>
  </si>
  <si>
    <t>Washington DC</t>
  </si>
  <si>
    <t>Tallinn</t>
  </si>
  <si>
    <t>Estonia</t>
  </si>
  <si>
    <t>Zagreb</t>
  </si>
  <si>
    <t>Croatia</t>
  </si>
  <si>
    <t>Xi'an</t>
  </si>
  <si>
    <t>Yangon</t>
  </si>
  <si>
    <t>Burma/Myanmar</t>
  </si>
  <si>
    <t>Kyoto</t>
  </si>
  <si>
    <t>Hamburg</t>
  </si>
  <si>
    <t>Milan</t>
  </si>
  <si>
    <t>Arequipa</t>
  </si>
  <si>
    <t>Uruguay</t>
  </si>
  <si>
    <t>Split</t>
  </si>
  <si>
    <t>Pokhara</t>
  </si>
  <si>
    <t>Brussels</t>
  </si>
  <si>
    <t>Belgium</t>
  </si>
  <si>
    <t>Shanghai</t>
  </si>
  <si>
    <t>Dublin</t>
  </si>
  <si>
    <t>Ireland</t>
  </si>
  <si>
    <t>Riga</t>
  </si>
  <si>
    <t>Latvia</t>
  </si>
  <si>
    <t>Lyon</t>
  </si>
  <si>
    <t>Palma de Mallorca</t>
  </si>
  <si>
    <t>Brisbane</t>
  </si>
  <si>
    <t>Auckland</t>
  </si>
  <si>
    <t>New Zealand</t>
  </si>
  <si>
    <t>Vilnius</t>
  </si>
  <si>
    <t>Lithuania</t>
  </si>
  <si>
    <t>Stockholm</t>
  </si>
  <si>
    <t>Sweden</t>
  </si>
  <si>
    <t>Manila</t>
  </si>
  <si>
    <t>Philippines</t>
  </si>
  <si>
    <t>Hawaii</t>
  </si>
  <si>
    <t>Munich</t>
  </si>
  <si>
    <t>Perth</t>
  </si>
  <si>
    <t>Marseille</t>
  </si>
  <si>
    <t>Cologne</t>
  </si>
  <si>
    <t>Amsterdam</t>
  </si>
  <si>
    <t>Netherlands</t>
  </si>
  <si>
    <t>Hvar</t>
  </si>
  <si>
    <t>Dusseldorf</t>
  </si>
  <si>
    <t>Costa Rica</t>
  </si>
  <si>
    <t>Abu Dhabi</t>
  </si>
  <si>
    <t>Helsinki</t>
  </si>
  <si>
    <t>Finland</t>
  </si>
  <si>
    <t>Adelaide</t>
  </si>
  <si>
    <t>Bordeaux</t>
  </si>
  <si>
    <t>Frankfurt</t>
  </si>
  <si>
    <t>Vientiane</t>
  </si>
  <si>
    <t>Laos</t>
  </si>
  <si>
    <t>Stuttgart</t>
  </si>
  <si>
    <t>Hannover</t>
  </si>
  <si>
    <t>Copenhagen</t>
  </si>
  <si>
    <t>Denmark</t>
  </si>
  <si>
    <t>Dresden</t>
  </si>
  <si>
    <t>Rotterdam</t>
  </si>
  <si>
    <t>St. Petersburg</t>
  </si>
  <si>
    <t>La Paz</t>
  </si>
  <si>
    <t>Bolivia</t>
  </si>
  <si>
    <t>Doha</t>
  </si>
  <si>
    <t>Qatar</t>
  </si>
  <si>
    <t>Tel Aviv</t>
  </si>
  <si>
    <t>Israel</t>
  </si>
  <si>
    <t>Edinburgh</t>
  </si>
  <si>
    <t>Dakar</t>
  </si>
  <si>
    <t>Senegal</t>
  </si>
  <si>
    <t>Dubrovnik</t>
  </si>
  <si>
    <t>Muscat</t>
  </si>
  <si>
    <t>Oman</t>
  </si>
  <si>
    <t>Oslo</t>
  </si>
  <si>
    <t>Norway</t>
  </si>
  <si>
    <t>Glasgow</t>
  </si>
  <si>
    <t>Belfast</t>
  </si>
  <si>
    <t>Kuwait City</t>
  </si>
  <si>
    <t>Kuwait</t>
  </si>
  <si>
    <t>Salzburg</t>
  </si>
  <si>
    <t>Beirut</t>
  </si>
  <si>
    <t>Zurich</t>
  </si>
  <si>
    <t>Switzerland</t>
  </si>
  <si>
    <t>Geneva</t>
  </si>
  <si>
    <t>Valletta</t>
  </si>
  <si>
    <t>Malta</t>
  </si>
  <si>
    <t>Reykjavik</t>
  </si>
  <si>
    <t>Iceland</t>
  </si>
  <si>
    <t>https://www.doxo.com/wp-content/uploads/2024/01/United-States-2023-Utilities-Industry-Household-Spending-doxo-insights-Report.pdf?utm_source=insights</t>
  </si>
  <si>
    <t>https://www.rentable.co/rental-data</t>
  </si>
  <si>
    <t>https://www.careerbuilder.com/advice/blog/average-salary-by-city</t>
  </si>
  <si>
    <t>https://ktla.com/news/california/study-finds-that-californians-spend-the-most-on-groceries-in-america/</t>
  </si>
  <si>
    <t>https://www.currentresults.com/Weather/US/average-annual-temperatures-large-cities.php</t>
  </si>
  <si>
    <t>Crime</t>
  </si>
  <si>
    <t>United States Crime Rates By City Population (kaggle.com)</t>
  </si>
  <si>
    <t>Health care</t>
  </si>
  <si>
    <t>Health Care in United States (numbeo.com)</t>
  </si>
  <si>
    <t>Tax rates</t>
  </si>
  <si>
    <t>State Sales Taxes By County, City, and Zip Code (tax-rates.org)</t>
  </si>
  <si>
    <t>Crime Index Values</t>
  </si>
  <si>
    <t>Healthcare_Index</t>
  </si>
  <si>
    <t>Healthcare_Exp_Index</t>
  </si>
  <si>
    <t>Select City</t>
  </si>
  <si>
    <t>Available</t>
  </si>
  <si>
    <t>Not Available</t>
  </si>
  <si>
    <t>Pavitra Saxena</t>
  </si>
  <si>
    <t>Rupali Madishetty</t>
  </si>
  <si>
    <t>Vaishnavi Buddharaju</t>
  </si>
  <si>
    <t>Data Metric</t>
  </si>
  <si>
    <t>Description</t>
  </si>
  <si>
    <t>Source</t>
  </si>
  <si>
    <t>Team 8's Dashboard - Best Places to Live</t>
  </si>
  <si>
    <t>Tourist Attraction</t>
  </si>
  <si>
    <t>Images</t>
  </si>
  <si>
    <t>Img_SanFransisco</t>
  </si>
  <si>
    <t>Img_Seattle</t>
  </si>
  <si>
    <t>Img_Boston</t>
  </si>
  <si>
    <t>Img_NewYork</t>
  </si>
  <si>
    <t>Img_Wahington</t>
  </si>
  <si>
    <t>Img_Denver</t>
  </si>
  <si>
    <t>Img_Austin</t>
  </si>
  <si>
    <t>Img_Houston</t>
  </si>
  <si>
    <t>Img_Losangles</t>
  </si>
  <si>
    <t>Img_SanDiago</t>
  </si>
  <si>
    <t>Img_Chicago</t>
  </si>
  <si>
    <t>Img_Phoenix</t>
  </si>
  <si>
    <t>Click here to see tourist attractions</t>
  </si>
  <si>
    <t>- San Francisco Chinatown
- Golden Gate Bridge
- Muir Woods
- Fisherman’s Wharf
- Yosemite National Park</t>
  </si>
  <si>
    <t>- Space needle
- Chihuly garden and glass
- Museum of Pop Culture(MoPop)
 - Seattle Great Wheel
- Green Lake</t>
  </si>
  <si>
    <t>- Fenway Park
- Boston Public garden
- View Boston
- Boston Tea Party Ships and Museum
- John F. Kennedy Presidential Museum and Library</t>
  </si>
  <si>
    <t>- Times Square
- Statue of Liberty
- Empire State Building
- Brooklyn Bridge
- 9/11 Memorial and Museum</t>
  </si>
  <si>
    <t>- Washington State Ferries
- Snoqualmie Falls
- Lake Washington
- Olympic National Park
- Hiram M. Chittenden Locks</t>
  </si>
  <si>
    <t>- Denver Botanic Gardens
- Denver Zoo
- Denver Museum of Nature And Science
- Coors Field
- Mount Blue Sky</t>
  </si>
  <si>
    <t>- Texas State Capitol
- Barton Springs Pool
- LBJ Presidential Library
- Lady Bird Lake Hike-and-Bike Trail
- The Driskill</t>
  </si>
  <si>
    <t>- Houston Zoo
- Space Center Houston
- Hermann Park
- The Galleria
- Houston Museum of Natural Science</t>
  </si>
  <si>
    <t>- The Getty 
- Universal Studios Hollywood
- Santa Monica Pier
- Universal Citywalk
- Disneyland Resort</t>
  </si>
  <si>
    <t>-Legoland San Diego
- Seaport Village
- Torrey Pines State Natural Reserve
- SeaWorld San Diego
- Belmont Park</t>
  </si>
  <si>
    <t>- Millenium Park
- Riverwalk
- Navy Pier
- Skydeck Chicago 
- 360 Chicago</t>
  </si>
  <si>
    <t>- Antelope Canyon
- Desert Botanical Garden
- Musical Instrument Museum
- Camelback Mountain
- South Mountain Park
- Hall of Flame Museum of Firefighting</t>
  </si>
  <si>
    <t>Average monthly bill for utilities</t>
  </si>
  <si>
    <t>Average monthly rent</t>
  </si>
  <si>
    <t>Average salary</t>
  </si>
  <si>
    <t>Average spending on groceries</t>
  </si>
  <si>
    <t>Annual temperature for each city</t>
  </si>
  <si>
    <t>Crime Rate Index and Safety Index</t>
  </si>
  <si>
    <t>Healthcare Index and Healthcare Safety Index</t>
  </si>
  <si>
    <t>Tax Rates for each city</t>
  </si>
  <si>
    <t>City Wise popular tourist attractions</t>
  </si>
  <si>
    <t xml:space="preserve">Tourist Attractions </t>
  </si>
  <si>
    <t>Direct Flights from the cities selected to India</t>
  </si>
  <si>
    <t>We manually made a dataset after condensing the list of cities based on our parameters.</t>
  </si>
  <si>
    <t>Best Places to live in USA - Bibliography</t>
  </si>
  <si>
    <t xml:space="preserve">Link to Video Demo - </t>
  </si>
  <si>
    <t>https://drive.google.com/file/d/1MDFvFwyBDNdtHKA8qegdqOYQFNGRg8vm/view?usp=sharing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</si>
</sst>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6" formatCode="&quot;$&quot;#,##0_);[Red]\(&quot;$&quot;#,##0\)"/>
    <numFmt numFmtId="164" formatCode="&quot;$&quot;#,##0"/>
  </numFmts>
  <fonts count="22" x14ac:knownFonts="1">
    <font>
      <sz val="11"/>
      <color theme="1"/>
      <name val="Aptos Narrow"/>
      <family val="2"/>
      <scheme val="minor"/>
    </font>
    <font>
      <b/>
      <sz val="10"/>
      <color theme="1"/>
      <name val="Arial"/>
      <family val="2"/>
    </font>
    <font>
      <sz val="10"/>
      <color theme="1"/>
      <name val="Arial"/>
      <family val="2"/>
    </font>
    <font>
      <b/>
      <sz val="11"/>
      <color theme="1"/>
      <name val="Aptos Narrow"/>
      <family val="2"/>
      <scheme val="minor"/>
    </font>
    <font>
      <u/>
      <sz val="11"/>
      <color theme="10"/>
      <name val="Aptos Narrow"/>
      <family val="2"/>
      <scheme val="minor"/>
    </font>
    <font>
      <b/>
      <sz val="28"/>
      <color rgb="FF996600"/>
      <name val="Nunito"/>
    </font>
    <font>
      <b/>
      <sz val="22"/>
      <color rgb="FF996600"/>
      <name val="Nunito"/>
    </font>
    <font>
      <b/>
      <sz val="18"/>
      <color theme="1"/>
      <name val="Aptos Display"/>
      <family val="2"/>
      <scheme val="major"/>
    </font>
    <font>
      <b/>
      <sz val="28"/>
      <color theme="9" tint="-0.499984740745262"/>
      <name val="Nunito"/>
    </font>
    <font>
      <b/>
      <sz val="12"/>
      <color theme="9" tint="-0.499984740745262"/>
      <name val="Aptos Narrow"/>
      <family val="2"/>
      <scheme val="minor"/>
    </font>
    <font>
      <b/>
      <sz val="14"/>
      <color rgb="FF579602"/>
      <name val="Aptos Narrow"/>
      <family val="2"/>
      <scheme val="minor"/>
    </font>
    <font>
      <sz val="11"/>
      <color theme="0"/>
      <name val="Aptos Narrow"/>
      <family val="2"/>
      <scheme val="minor"/>
    </font>
    <font>
      <sz val="11"/>
      <color rgb="FFFF0000"/>
      <name val="Aptos Narrow"/>
      <family val="2"/>
      <scheme val="minor"/>
    </font>
    <font>
      <b/>
      <sz val="22"/>
      <color rgb="FFFF0000"/>
      <name val="Nunito"/>
    </font>
    <font>
      <sz val="14"/>
      <color theme="1"/>
      <name val="Baguet Script"/>
    </font>
    <font>
      <b/>
      <sz val="24"/>
      <color theme="1"/>
      <name val="Aptos Display"/>
      <family val="2"/>
      <scheme val="major"/>
    </font>
    <font>
      <sz val="18"/>
      <color theme="1"/>
      <name val="Baguet Script"/>
    </font>
    <font>
      <b/>
      <sz val="12"/>
      <color theme="1"/>
      <name val="Aptos Narrow"/>
      <family val="2"/>
      <scheme val="minor"/>
    </font>
    <font>
      <b/>
      <sz val="10"/>
      <color theme="1"/>
      <name val="Aptos Narrow"/>
      <family val="2"/>
      <scheme val="minor"/>
    </font>
    <font>
      <sz val="10"/>
      <color theme="1"/>
      <name val="Aptos Narrow"/>
      <family val="2"/>
      <scheme val="minor"/>
    </font>
    <font>
      <sz val="11"/>
      <color theme="10"/>
      <name val="Aptos Narrow"/>
      <family val="2"/>
      <scheme val="minor"/>
    </font>
    <font>
      <b/>
      <sz val="12"/>
      <color rgb="FFF39B0B"/>
      <name val="Cavolini"/>
      <family val="4"/>
    </font>
  </fonts>
  <fills count="8">
    <fill>
      <patternFill patternType="none"/>
    </fill>
    <fill>
      <patternFill patternType="gray125"/>
    </fill>
    <fill>
      <patternFill patternType="solid">
        <fgColor rgb="FFFFFFFF"/>
        <bgColor indexed="64"/>
      </patternFill>
    </fill>
    <fill>
      <patternFill patternType="solid">
        <fgColor theme="2"/>
        <bgColor indexed="64"/>
      </patternFill>
    </fill>
    <fill>
      <patternFill patternType="solid">
        <fgColor rgb="FFD9EAD3"/>
        <bgColor indexed="64"/>
      </patternFill>
    </fill>
    <fill>
      <patternFill patternType="solid">
        <fgColor theme="0"/>
        <bgColor indexed="64"/>
      </patternFill>
    </fill>
    <fill>
      <gradientFill degree="270">
        <stop position="0">
          <color theme="0"/>
        </stop>
        <stop position="1">
          <color rgb="FFD6EF79"/>
        </stop>
      </gradientFill>
    </fill>
    <fill>
      <patternFill patternType="solid">
        <fgColor rgb="FFFDF7F5"/>
        <bgColor indexed="64"/>
      </patternFill>
    </fill>
  </fills>
  <borders count="47">
    <border>
      <left/>
      <right/>
      <top/>
      <bottom/>
      <diagonal/>
    </border>
    <border>
      <left style="medium">
        <color rgb="FFCCCCCC"/>
      </left>
      <right style="medium">
        <color rgb="FF000000"/>
      </right>
      <top style="medium">
        <color rgb="FFCCCCCC"/>
      </top>
      <bottom style="thick">
        <color rgb="FF000000"/>
      </bottom>
      <diagonal/>
    </border>
    <border>
      <left style="medium">
        <color rgb="FFCCCCCC"/>
      </left>
      <right style="thick">
        <color rgb="FF000000"/>
      </right>
      <top style="medium">
        <color rgb="FFCCCCCC"/>
      </top>
      <bottom style="thick">
        <color rgb="FF000000"/>
      </bottom>
      <diagonal/>
    </border>
    <border>
      <left style="medium">
        <color rgb="FFCCCCCC"/>
      </left>
      <right style="medium">
        <color rgb="FF000000"/>
      </right>
      <top style="medium">
        <color rgb="FFCCCCCC"/>
      </top>
      <bottom style="medium">
        <color rgb="FF000000"/>
      </bottom>
      <diagonal/>
    </border>
    <border>
      <left style="medium">
        <color rgb="FFCCCCCC"/>
      </left>
      <right style="thick">
        <color rgb="FF000000"/>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rgb="FF000000"/>
      </left>
      <right/>
      <top style="thick">
        <color rgb="FF000000"/>
      </top>
      <bottom/>
      <diagonal/>
    </border>
    <border>
      <left/>
      <right style="thick">
        <color rgb="FF000000"/>
      </right>
      <top style="thick">
        <color rgb="FF000000"/>
      </top>
      <bottom/>
      <diagonal/>
    </border>
    <border>
      <left style="thick">
        <color indexed="64"/>
      </left>
      <right/>
      <top/>
      <bottom/>
      <diagonal/>
    </border>
    <border>
      <left style="thick">
        <color indexed="64"/>
      </left>
      <right style="thick">
        <color indexed="64"/>
      </right>
      <top style="thick">
        <color indexed="64"/>
      </top>
      <bottom style="thick">
        <color indexed="64"/>
      </bottom>
      <diagonal/>
    </border>
    <border>
      <left style="thick">
        <color indexed="64"/>
      </left>
      <right/>
      <top style="thick">
        <color indexed="64"/>
      </top>
      <bottom/>
      <diagonal/>
    </border>
    <border>
      <left/>
      <right/>
      <top style="thick">
        <color rgb="FF000000"/>
      </top>
      <bottom/>
      <diagonal/>
    </border>
    <border>
      <left style="thick">
        <color rgb="FF000000"/>
      </left>
      <right/>
      <top/>
      <bottom/>
      <diagonal/>
    </border>
    <border>
      <left/>
      <right style="thick">
        <color rgb="FF000000"/>
      </right>
      <top style="thick">
        <color indexed="64"/>
      </top>
      <bottom style="medium">
        <color rgb="FF000000"/>
      </bottom>
      <diagonal/>
    </border>
    <border>
      <left/>
      <right style="thick">
        <color rgb="FF000000"/>
      </right>
      <top style="medium">
        <color rgb="FFCCCCCC"/>
      </top>
      <bottom style="medium">
        <color rgb="FF000000"/>
      </bottom>
      <diagonal/>
    </border>
    <border>
      <left style="thick">
        <color rgb="FF000000"/>
      </left>
      <right style="thick">
        <color indexed="64"/>
      </right>
      <top style="thick">
        <color indexed="64"/>
      </top>
      <bottom/>
      <diagonal/>
    </border>
    <border>
      <left style="thick">
        <color rgb="FF000000"/>
      </left>
      <right style="thick">
        <color indexed="64"/>
      </right>
      <top/>
      <bottom/>
      <diagonal/>
    </border>
    <border>
      <left style="thick">
        <color rgb="FF000000"/>
      </left>
      <right/>
      <top style="medium">
        <color rgb="FFCCCCCC"/>
      </top>
      <bottom style="medium">
        <color rgb="FF000000"/>
      </bottom>
      <diagonal/>
    </border>
    <border>
      <left style="thick">
        <color rgb="FF000000"/>
      </left>
      <right/>
      <top style="medium">
        <color rgb="FFCCCCCC"/>
      </top>
      <bottom style="thick">
        <color rgb="FF000000"/>
      </bottom>
      <diagonal/>
    </border>
    <border>
      <left/>
      <right style="thick">
        <color rgb="FF000000"/>
      </right>
      <top style="medium">
        <color rgb="FFCCCCCC"/>
      </top>
      <bottom style="thick">
        <color rgb="FF000000"/>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rgb="FF000000"/>
      </left>
      <right style="thick">
        <color indexed="64"/>
      </right>
      <top style="thick">
        <color indexed="64"/>
      </top>
      <bottom style="medium">
        <color rgb="FF00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thick">
        <color rgb="FF000000"/>
      </left>
      <right/>
      <top style="medium">
        <color indexed="64"/>
      </top>
      <bottom style="medium">
        <color rgb="FF000000"/>
      </bottom>
      <diagonal/>
    </border>
    <border>
      <left/>
      <right style="thick">
        <color rgb="FF000000"/>
      </right>
      <top style="medium">
        <color indexed="64"/>
      </top>
      <bottom style="medium">
        <color rgb="FF000000"/>
      </bottom>
      <diagonal/>
    </border>
    <border>
      <left style="medium">
        <color rgb="FFCCCCCC"/>
      </left>
      <right style="thick">
        <color rgb="FF000000"/>
      </right>
      <top style="medium">
        <color indexed="64"/>
      </top>
      <bottom style="medium">
        <color rgb="FF000000"/>
      </bottom>
      <diagonal/>
    </border>
    <border>
      <left/>
      <right/>
      <top style="medium">
        <color indexed="64"/>
      </top>
      <bottom style="medium">
        <color rgb="FF000000"/>
      </bottom>
      <diagonal/>
    </border>
    <border>
      <left style="medium">
        <color indexed="64"/>
      </left>
      <right style="thick">
        <color rgb="FF000000"/>
      </right>
      <top style="thick">
        <color rgb="FF000000"/>
      </top>
      <bottom style="medium">
        <color rgb="FF000000"/>
      </bottom>
      <diagonal/>
    </border>
    <border>
      <left/>
      <right style="medium">
        <color indexed="64"/>
      </right>
      <top/>
      <bottom/>
      <diagonal/>
    </border>
    <border>
      <left style="medium">
        <color indexed="64"/>
      </left>
      <right style="thick">
        <color rgb="FF000000"/>
      </right>
      <top style="medium">
        <color rgb="FFCCCCCC"/>
      </top>
      <bottom style="medium">
        <color rgb="FF000000"/>
      </bottom>
      <diagonal/>
    </border>
    <border>
      <left style="medium">
        <color indexed="64"/>
      </left>
      <right style="thick">
        <color rgb="FF000000"/>
      </right>
      <top style="medium">
        <color rgb="FFCCCCCC"/>
      </top>
      <bottom style="medium">
        <color indexed="64"/>
      </bottom>
      <diagonal/>
    </border>
    <border>
      <left style="medium">
        <color rgb="FFCCCCCC"/>
      </left>
      <right style="medium">
        <color rgb="FF000000"/>
      </right>
      <top style="medium">
        <color rgb="FFCCCCCC"/>
      </top>
      <bottom style="medium">
        <color indexed="64"/>
      </bottom>
      <diagonal/>
    </border>
    <border>
      <left style="medium">
        <color rgb="FFCCCCCC"/>
      </left>
      <right style="thick">
        <color rgb="FF000000"/>
      </right>
      <top style="medium">
        <color rgb="FFCCCCCC"/>
      </top>
      <bottom style="medium">
        <color indexed="64"/>
      </bottom>
      <diagonal/>
    </border>
    <border>
      <left/>
      <right style="medium">
        <color indexed="64"/>
      </right>
      <top/>
      <bottom style="medium">
        <color indexed="64"/>
      </bottom>
      <diagonal/>
    </border>
    <border>
      <left style="medium">
        <color rgb="FFCCCCCC"/>
      </left>
      <right/>
      <top style="medium">
        <color indexed="64"/>
      </top>
      <bottom style="medium">
        <color rgb="FF000000"/>
      </bottom>
      <diagonal/>
    </border>
    <border>
      <left style="medium">
        <color rgb="FFCCCCCC"/>
      </left>
      <right/>
      <top style="medium">
        <color rgb="FFCCCCCC"/>
      </top>
      <bottom style="thick">
        <color rgb="FF000000"/>
      </bottom>
      <diagonal/>
    </border>
    <border>
      <left style="medium">
        <color rgb="FFCCCCCC"/>
      </left>
      <right/>
      <top style="medium">
        <color rgb="FFCCCCCC"/>
      </top>
      <bottom style="medium">
        <color rgb="FF000000"/>
      </bottom>
      <diagonal/>
    </border>
    <border>
      <left style="medium">
        <color rgb="FFCCCCCC"/>
      </left>
      <right/>
      <top style="medium">
        <color rgb="FFCCCCCC"/>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s>
  <cellStyleXfs count="2">
    <xf numFmtId="0" fontId="0" fillId="0" borderId="0"/>
    <xf numFmtId="0" fontId="4" fillId="0" borderId="0" applyNumberFormat="0" applyFill="0" applyBorder="0" applyAlignment="0" applyProtection="0"/>
  </cellStyleXfs>
  <cellXfs count="96">
    <xf numFmtId="0" fontId="0" fillId="0" borderId="0" xfId="0"/>
    <xf numFmtId="0" fontId="1" fillId="0" borderId="1" xfId="0" applyFont="1" applyBorder="1" applyAlignment="1">
      <alignment horizontal="center" wrapText="1"/>
    </xf>
    <xf numFmtId="0" fontId="1" fillId="0" borderId="2" xfId="0" applyFont="1" applyBorder="1" applyAlignment="1">
      <alignment horizontal="center" wrapText="1"/>
    </xf>
    <xf numFmtId="0" fontId="2" fillId="0" borderId="3" xfId="0" applyFont="1" applyBorder="1" applyAlignment="1">
      <alignment horizontal="center" wrapText="1"/>
    </xf>
    <xf numFmtId="0" fontId="2" fillId="0" borderId="4" xfId="0" applyFont="1" applyBorder="1" applyAlignment="1">
      <alignment horizontal="center" wrapText="1"/>
    </xf>
    <xf numFmtId="6" fontId="2" fillId="0" borderId="4" xfId="0" applyNumberFormat="1" applyFont="1" applyBorder="1" applyAlignment="1">
      <alignment horizontal="center" wrapText="1"/>
    </xf>
    <xf numFmtId="10" fontId="2" fillId="0" borderId="4" xfId="0" applyNumberFormat="1" applyFont="1" applyBorder="1" applyAlignment="1">
      <alignment horizontal="center" wrapText="1"/>
    </xf>
    <xf numFmtId="0" fontId="2" fillId="2" borderId="3" xfId="0" applyFont="1" applyFill="1" applyBorder="1" applyAlignment="1">
      <alignment horizontal="center" wrapText="1"/>
    </xf>
    <xf numFmtId="0" fontId="0" fillId="3" borderId="5" xfId="0" applyFill="1" applyBorder="1"/>
    <xf numFmtId="0" fontId="0" fillId="0" borderId="7" xfId="0" applyBorder="1" applyAlignment="1">
      <alignment horizontal="left"/>
    </xf>
    <xf numFmtId="0" fontId="0" fillId="0" borderId="6" xfId="0" applyBorder="1" applyAlignment="1">
      <alignment horizontal="left"/>
    </xf>
    <xf numFmtId="0" fontId="0" fillId="0" borderId="8" xfId="0" applyBorder="1" applyAlignment="1">
      <alignment horizontal="left"/>
    </xf>
    <xf numFmtId="0" fontId="3" fillId="0" borderId="0" xfId="0" applyFont="1"/>
    <xf numFmtId="6" fontId="0" fillId="0" borderId="0" xfId="0" applyNumberFormat="1"/>
    <xf numFmtId="0" fontId="3" fillId="0" borderId="0" xfId="0" applyFont="1" applyAlignment="1">
      <alignment wrapText="1"/>
    </xf>
    <xf numFmtId="11" fontId="0" fillId="0" borderId="0" xfId="0" applyNumberFormat="1"/>
    <xf numFmtId="0" fontId="0" fillId="0" borderId="5" xfId="0" applyBorder="1" applyAlignment="1">
      <alignment horizontal="left"/>
    </xf>
    <xf numFmtId="164" fontId="0" fillId="0" borderId="5" xfId="0" applyNumberFormat="1" applyBorder="1"/>
    <xf numFmtId="10" fontId="0" fillId="0" borderId="8" xfId="0" applyNumberFormat="1" applyBorder="1"/>
    <xf numFmtId="10" fontId="0" fillId="0" borderId="7" xfId="0" applyNumberFormat="1" applyBorder="1"/>
    <xf numFmtId="10" fontId="0" fillId="0" borderId="6" xfId="0" applyNumberFormat="1" applyBorder="1"/>
    <xf numFmtId="0" fontId="0" fillId="0" borderId="0" xfId="0" applyAlignment="1">
      <alignment horizontal="left"/>
    </xf>
    <xf numFmtId="0" fontId="0" fillId="3" borderId="0" xfId="0" applyFill="1"/>
    <xf numFmtId="0" fontId="5" fillId="0" borderId="0" xfId="0" applyFont="1"/>
    <xf numFmtId="0" fontId="0" fillId="0" borderId="0" xfId="0" applyAlignment="1">
      <alignment horizontal="center"/>
    </xf>
    <xf numFmtId="0" fontId="7" fillId="0" borderId="0" xfId="0" applyFont="1"/>
    <xf numFmtId="0" fontId="0" fillId="5" borderId="0" xfId="0" applyFill="1"/>
    <xf numFmtId="0" fontId="6" fillId="5" borderId="0" xfId="0" applyFont="1" applyFill="1" applyAlignment="1">
      <alignment horizontal="center" vertical="center"/>
    </xf>
    <xf numFmtId="0" fontId="9" fillId="6" borderId="0" xfId="0" applyFont="1" applyFill="1"/>
    <xf numFmtId="0" fontId="10" fillId="5" borderId="0" xfId="0" applyFont="1" applyFill="1"/>
    <xf numFmtId="10" fontId="10" fillId="5" borderId="0" xfId="0" applyNumberFormat="1" applyFont="1" applyFill="1"/>
    <xf numFmtId="0" fontId="10" fillId="5" borderId="0" xfId="0" applyFont="1" applyFill="1" applyAlignment="1">
      <alignment horizontal="center" vertical="center"/>
    </xf>
    <xf numFmtId="0" fontId="10" fillId="5" borderId="0" xfId="0" applyFont="1" applyFill="1" applyAlignment="1">
      <alignment horizontal="center"/>
    </xf>
    <xf numFmtId="0" fontId="0" fillId="0" borderId="27" xfId="0" applyBorder="1"/>
    <xf numFmtId="0" fontId="1" fillId="0" borderId="28" xfId="0" applyFont="1" applyBorder="1" applyAlignment="1">
      <alignment horizontal="center" wrapText="1"/>
    </xf>
    <xf numFmtId="0" fontId="1" fillId="0" borderId="30" xfId="0" applyFont="1" applyBorder="1" applyAlignment="1">
      <alignment horizontal="center" wrapText="1"/>
    </xf>
    <xf numFmtId="0" fontId="1" fillId="0" borderId="32" xfId="0" applyFont="1" applyBorder="1" applyAlignment="1">
      <alignment horizontal="center" wrapText="1"/>
    </xf>
    <xf numFmtId="0" fontId="0" fillId="0" borderId="33" xfId="0" applyBorder="1"/>
    <xf numFmtId="0" fontId="2" fillId="0" borderId="34" xfId="0" applyFont="1" applyBorder="1" applyAlignment="1">
      <alignment horizontal="center" wrapText="1"/>
    </xf>
    <xf numFmtId="0" fontId="2" fillId="0" borderId="35" xfId="0" applyFont="1" applyBorder="1" applyAlignment="1">
      <alignment horizontal="center" wrapText="1"/>
    </xf>
    <xf numFmtId="0" fontId="2" fillId="0" borderId="36" xfId="0" applyFont="1" applyBorder="1" applyAlignment="1">
      <alignment horizontal="center" wrapText="1"/>
    </xf>
    <xf numFmtId="0" fontId="2" fillId="0" borderId="37" xfId="0" applyFont="1" applyBorder="1" applyAlignment="1">
      <alignment horizontal="center" wrapText="1"/>
    </xf>
    <xf numFmtId="6" fontId="2" fillId="0" borderId="37" xfId="0" applyNumberFormat="1" applyFont="1" applyBorder="1" applyAlignment="1">
      <alignment horizontal="center" wrapText="1"/>
    </xf>
    <xf numFmtId="0" fontId="2" fillId="2" borderId="36" xfId="0" applyFont="1" applyFill="1" applyBorder="1" applyAlignment="1">
      <alignment horizontal="center" wrapText="1"/>
    </xf>
    <xf numFmtId="10" fontId="2" fillId="0" borderId="37" xfId="0" applyNumberFormat="1" applyFont="1" applyBorder="1" applyAlignment="1">
      <alignment horizontal="center" wrapText="1"/>
    </xf>
    <xf numFmtId="0" fontId="0" fillId="0" borderId="38" xfId="0" applyBorder="1"/>
    <xf numFmtId="0" fontId="1" fillId="0" borderId="39" xfId="0" applyFont="1" applyBorder="1" applyAlignment="1">
      <alignment horizontal="center" wrapText="1"/>
    </xf>
    <xf numFmtId="0" fontId="1" fillId="0" borderId="40" xfId="0" applyFont="1" applyBorder="1" applyAlignment="1">
      <alignment horizontal="center" wrapText="1"/>
    </xf>
    <xf numFmtId="0" fontId="2" fillId="0" borderId="41" xfId="0" applyFont="1" applyBorder="1" applyAlignment="1">
      <alignment horizontal="center" wrapText="1"/>
    </xf>
    <xf numFmtId="0" fontId="2" fillId="0" borderId="42" xfId="0" applyFont="1" applyBorder="1" applyAlignment="1">
      <alignment horizontal="center" wrapText="1"/>
    </xf>
    <xf numFmtId="0" fontId="1" fillId="0" borderId="43" xfId="0" applyFont="1" applyBorder="1" applyAlignment="1">
      <alignment horizontal="center" wrapText="1"/>
    </xf>
    <xf numFmtId="0" fontId="0" fillId="0" borderId="26" xfId="0" applyBorder="1"/>
    <xf numFmtId="0" fontId="0" fillId="0" borderId="44" xfId="0" applyBorder="1"/>
    <xf numFmtId="0" fontId="11" fillId="5" borderId="0" xfId="0" applyFont="1" applyFill="1"/>
    <xf numFmtId="0" fontId="0" fillId="0" borderId="0" xfId="0" applyAlignment="1">
      <alignment vertical="center" wrapText="1"/>
    </xf>
    <xf numFmtId="0" fontId="12" fillId="5" borderId="0" xfId="0" applyFont="1" applyFill="1"/>
    <xf numFmtId="0" fontId="13" fillId="5" borderId="0" xfId="0" applyFont="1" applyFill="1" applyAlignment="1">
      <alignment horizontal="center" vertical="center"/>
    </xf>
    <xf numFmtId="0" fontId="15" fillId="0" borderId="0" xfId="0" applyFont="1"/>
    <xf numFmtId="0" fontId="0" fillId="0" borderId="45" xfId="0" quotePrefix="1" applyBorder="1" applyAlignment="1">
      <alignment wrapText="1"/>
    </xf>
    <xf numFmtId="0" fontId="0" fillId="0" borderId="0" xfId="0" quotePrefix="1" applyAlignment="1">
      <alignment wrapText="1"/>
    </xf>
    <xf numFmtId="0" fontId="0" fillId="0" borderId="46" xfId="0" quotePrefix="1" applyBorder="1" applyAlignment="1">
      <alignment wrapText="1"/>
    </xf>
    <xf numFmtId="0" fontId="16" fillId="5" borderId="0" xfId="0" applyFont="1" applyFill="1" applyAlignment="1">
      <alignment horizontal="right"/>
    </xf>
    <xf numFmtId="0" fontId="17" fillId="7" borderId="12" xfId="0" applyFont="1" applyFill="1" applyBorder="1" applyAlignment="1">
      <alignment horizontal="center" vertical="center" wrapText="1"/>
    </xf>
    <xf numFmtId="0" fontId="17" fillId="7" borderId="13" xfId="0" applyFont="1" applyFill="1" applyBorder="1" applyAlignment="1">
      <alignment horizontal="center" vertical="center" wrapText="1"/>
    </xf>
    <xf numFmtId="0" fontId="0" fillId="0" borderId="11" xfId="0" applyBorder="1"/>
    <xf numFmtId="0" fontId="19" fillId="7" borderId="12" xfId="0" applyFont="1" applyFill="1" applyBorder="1" applyAlignment="1">
      <alignment vertical="center" wrapText="1"/>
    </xf>
    <xf numFmtId="0" fontId="18" fillId="7" borderId="25" xfId="0" applyFont="1" applyFill="1" applyBorder="1" applyAlignment="1">
      <alignment wrapText="1"/>
    </xf>
    <xf numFmtId="0" fontId="18" fillId="7" borderId="20" xfId="0" applyFont="1" applyFill="1" applyBorder="1" applyAlignment="1">
      <alignment wrapText="1"/>
    </xf>
    <xf numFmtId="0" fontId="18" fillId="7" borderId="21" xfId="0" applyFont="1" applyFill="1" applyBorder="1" applyAlignment="1">
      <alignment wrapText="1"/>
    </xf>
    <xf numFmtId="0" fontId="19" fillId="7" borderId="23" xfId="0" applyFont="1" applyFill="1" applyBorder="1" applyAlignment="1">
      <alignment vertical="center" wrapText="1"/>
    </xf>
    <xf numFmtId="0" fontId="19" fillId="7" borderId="23" xfId="0" applyFont="1" applyFill="1" applyBorder="1" applyAlignment="1">
      <alignment wrapText="1"/>
    </xf>
    <xf numFmtId="0" fontId="19" fillId="7" borderId="12" xfId="0" applyFont="1" applyFill="1" applyBorder="1" applyAlignment="1">
      <alignment wrapText="1"/>
    </xf>
    <xf numFmtId="0" fontId="19" fillId="7" borderId="24" xfId="0" applyFont="1" applyFill="1" applyBorder="1" applyAlignment="1">
      <alignment wrapText="1"/>
    </xf>
    <xf numFmtId="0" fontId="4" fillId="7" borderId="16" xfId="1" applyFill="1" applyBorder="1" applyAlignment="1">
      <alignment wrapText="1"/>
    </xf>
    <xf numFmtId="0" fontId="4" fillId="7" borderId="17" xfId="1" applyFill="1" applyBorder="1" applyAlignment="1">
      <alignment wrapText="1"/>
    </xf>
    <xf numFmtId="0" fontId="20" fillId="7" borderId="17" xfId="1" applyFont="1" applyFill="1" applyBorder="1" applyAlignment="1">
      <alignment wrapText="1"/>
    </xf>
    <xf numFmtId="0" fontId="20" fillId="7" borderId="22" xfId="1" applyFont="1" applyFill="1" applyBorder="1" applyAlignment="1">
      <alignment wrapText="1"/>
    </xf>
    <xf numFmtId="0" fontId="3" fillId="0" borderId="33" xfId="0" applyFont="1" applyBorder="1"/>
    <xf numFmtId="0" fontId="0" fillId="0" borderId="7" xfId="0" applyBorder="1"/>
    <xf numFmtId="0" fontId="0" fillId="0" borderId="6" xfId="0" applyBorder="1"/>
    <xf numFmtId="0" fontId="0" fillId="0" borderId="8" xfId="0" applyBorder="1"/>
    <xf numFmtId="0" fontId="18" fillId="7" borderId="0" xfId="0" applyFont="1" applyFill="1" applyAlignment="1">
      <alignment wrapText="1"/>
    </xf>
    <xf numFmtId="0" fontId="4" fillId="0" borderId="0" xfId="1"/>
    <xf numFmtId="0" fontId="8" fillId="0" borderId="0" xfId="0" applyFont="1" applyAlignment="1">
      <alignment horizontal="center"/>
    </xf>
    <xf numFmtId="0" fontId="0" fillId="0" borderId="0" xfId="0" applyAlignment="1">
      <alignment horizontal="center"/>
    </xf>
    <xf numFmtId="0" fontId="21" fillId="0" borderId="0" xfId="0" applyFont="1" applyAlignment="1">
      <alignment horizontal="left" vertical="center" wrapText="1"/>
    </xf>
    <xf numFmtId="0" fontId="14" fillId="5" borderId="0" xfId="0" applyFont="1" applyFill="1" applyAlignment="1">
      <alignment horizontal="center"/>
    </xf>
    <xf numFmtId="0" fontId="17" fillId="4" borderId="9" xfId="0" applyFont="1" applyFill="1" applyBorder="1" applyAlignment="1">
      <alignment horizontal="center" vertical="center" wrapText="1"/>
    </xf>
    <xf numFmtId="0" fontId="17" fillId="4" borderId="14"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18" fillId="7" borderId="18" xfId="0" applyFont="1" applyFill="1" applyBorder="1" applyAlignment="1">
      <alignment vertical="center" wrapText="1"/>
    </xf>
    <xf numFmtId="0" fontId="18" fillId="7" borderId="19" xfId="0" applyFont="1" applyFill="1" applyBorder="1" applyAlignment="1">
      <alignment vertical="center" wrapText="1"/>
    </xf>
    <xf numFmtId="0" fontId="18" fillId="7" borderId="15" xfId="0" applyFont="1" applyFill="1" applyBorder="1" applyAlignment="1">
      <alignment vertical="center" wrapText="1"/>
    </xf>
    <xf numFmtId="0" fontId="1" fillId="0" borderId="28" xfId="0" applyFont="1" applyBorder="1" applyAlignment="1">
      <alignment horizontal="center" wrapText="1"/>
    </xf>
    <xf numFmtId="0" fontId="1" fillId="0" borderId="29" xfId="0" applyFont="1" applyBorder="1" applyAlignment="1">
      <alignment horizontal="center" wrapText="1"/>
    </xf>
    <xf numFmtId="0" fontId="1" fillId="0" borderId="31" xfId="0" applyFont="1" applyBorder="1" applyAlignment="1">
      <alignment horizontal="center" wrapText="1"/>
    </xf>
  </cellXfs>
  <cellStyles count="2">
    <cellStyle name="Hyperlink" xfId="1" builtinId="8"/>
    <cellStyle name="Normal" xfId="0" builtinId="0"/>
  </cellStyles>
  <dxfs count="50">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quot;$&quot;#,##0"/>
    </dxf>
    <dxf>
      <fill>
        <patternFill patternType="solid">
          <fgColor indexed="64"/>
          <bgColor theme="2"/>
        </patternFill>
      </fill>
    </dxf>
    <dxf>
      <fill>
        <patternFill patternType="solid">
          <fgColor indexed="64"/>
          <bgColor theme="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2"/>
        </patternFill>
      </fill>
    </dxf>
    <dxf>
      <fill>
        <patternFill>
          <bgColor theme="2"/>
        </patternFill>
      </fill>
    </dxf>
    <dxf>
      <fill>
        <patternFill patternType="solid">
          <bgColor rgb="FFDC8006"/>
        </patternFill>
      </fill>
    </dxf>
    <dxf>
      <fill>
        <patternFill patternType="solid">
          <bgColor rgb="FFDC8006"/>
        </patternFill>
      </fill>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color rgb="FFC00000"/>
      </font>
    </dxf>
    <dxf>
      <font>
        <color rgb="FF9C0006"/>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fgColor indexed="64"/>
          <bgColor theme="2"/>
        </patternFill>
      </fill>
    </dxf>
    <dxf>
      <fill>
        <patternFill patternType="solid">
          <fgColor indexed="64"/>
          <bgColor theme="2"/>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style="thin">
          <color indexed="64"/>
        </top>
      </border>
    </dxf>
    <dxf>
      <border>
        <top style="thin">
          <color indexed="64"/>
        </top>
      </border>
    </dxf>
    <dxf>
      <border>
        <top style="thin">
          <color indexed="64"/>
        </top>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patternType="solid">
          <fgColor indexed="64"/>
          <bgColor theme="2"/>
        </patternFill>
      </fill>
    </dxf>
    <dxf>
      <fill>
        <patternFill patternType="solid">
          <fgColor indexed="64"/>
          <bgColor theme="2"/>
        </patternFill>
      </fill>
    </dxf>
  </dxfs>
  <tableStyles count="1" defaultTableStyle="TableStyleMedium2" defaultPivotStyle="PivotStyleLight16">
    <tableStyle name="Slicer Style 1" pivot="0" table="0" count="0" xr9:uid="{B5C46694-E804-4A8F-B187-A0B5E586971D}"/>
  </tableStyles>
  <colors>
    <mruColors>
      <color rgb="FF579602"/>
      <color rgb="FFFDF7F5"/>
      <color rgb="FFEEFCDC"/>
      <color rgb="FFE8F6D2"/>
      <color rgb="FF99C01E"/>
      <color rgb="FFCCFFCC"/>
      <color rgb="FFF39B0B"/>
      <color rgb="FFFEC200"/>
      <color rgb="FFD6EF79"/>
      <color rgb="FFE6EC9C"/>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8_Dashboard.xlsm]Pivot Table!PivotTable5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Average</a:t>
            </a:r>
            <a:r>
              <a:rPr lang="en-IN" b="1" baseline="0"/>
              <a:t> Rent </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D4901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DDC0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Table'!$E$3</c:f>
              <c:strCache>
                <c:ptCount val="1"/>
                <c:pt idx="0">
                  <c:v>Total</c:v>
                </c:pt>
              </c:strCache>
            </c:strRef>
          </c:tx>
          <c:spPr>
            <a:solidFill>
              <a:srgbClr val="CDDC0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Table'!$D$4:$D$15</c:f>
              <c:strCache>
                <c:ptCount val="12"/>
                <c:pt idx="0">
                  <c:v>New York</c:v>
                </c:pt>
                <c:pt idx="1">
                  <c:v>San Francisco</c:v>
                </c:pt>
                <c:pt idx="2">
                  <c:v>Los Angeles</c:v>
                </c:pt>
                <c:pt idx="3">
                  <c:v>Boston</c:v>
                </c:pt>
                <c:pt idx="4">
                  <c:v>San Diego</c:v>
                </c:pt>
                <c:pt idx="5">
                  <c:v>Seattle</c:v>
                </c:pt>
                <c:pt idx="6">
                  <c:v>Washington</c:v>
                </c:pt>
                <c:pt idx="7">
                  <c:v>Denver</c:v>
                </c:pt>
                <c:pt idx="8">
                  <c:v>Chicago</c:v>
                </c:pt>
                <c:pt idx="9">
                  <c:v>Austin</c:v>
                </c:pt>
                <c:pt idx="10">
                  <c:v>Phoenix</c:v>
                </c:pt>
                <c:pt idx="11">
                  <c:v>Houston</c:v>
                </c:pt>
              </c:strCache>
            </c:strRef>
          </c:cat>
          <c:val>
            <c:numRef>
              <c:f>'Pivot Table'!$E$4:$E$15</c:f>
              <c:numCache>
                <c:formatCode>"$"#,##0</c:formatCode>
                <c:ptCount val="12"/>
                <c:pt idx="0">
                  <c:v>5410</c:v>
                </c:pt>
                <c:pt idx="1">
                  <c:v>4800</c:v>
                </c:pt>
                <c:pt idx="2">
                  <c:v>4301</c:v>
                </c:pt>
                <c:pt idx="3">
                  <c:v>4224</c:v>
                </c:pt>
                <c:pt idx="4">
                  <c:v>4006</c:v>
                </c:pt>
                <c:pt idx="5">
                  <c:v>3905</c:v>
                </c:pt>
                <c:pt idx="6">
                  <c:v>3847</c:v>
                </c:pt>
                <c:pt idx="7">
                  <c:v>2911</c:v>
                </c:pt>
                <c:pt idx="8">
                  <c:v>2895</c:v>
                </c:pt>
                <c:pt idx="9">
                  <c:v>2636</c:v>
                </c:pt>
                <c:pt idx="10">
                  <c:v>2318</c:v>
                </c:pt>
                <c:pt idx="11">
                  <c:v>2225</c:v>
                </c:pt>
              </c:numCache>
            </c:numRef>
          </c:val>
          <c:extLst>
            <c:ext xmlns:c16="http://schemas.microsoft.com/office/drawing/2014/chart" uri="{C3380CC4-5D6E-409C-BE32-E72D297353CC}">
              <c16:uniqueId val="{00000000-D0AB-46B3-B4DC-E1D32096E6B3}"/>
            </c:ext>
          </c:extLst>
        </c:ser>
        <c:dLbls>
          <c:dLblPos val="outEnd"/>
          <c:showLegendKey val="0"/>
          <c:showVal val="1"/>
          <c:showCatName val="0"/>
          <c:showSerName val="0"/>
          <c:showPercent val="0"/>
          <c:showBubbleSize val="0"/>
        </c:dLbls>
        <c:gapWidth val="182"/>
        <c:axId val="106919359"/>
        <c:axId val="106915999"/>
      </c:barChart>
      <c:catAx>
        <c:axId val="1069193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15999"/>
        <c:crosses val="autoZero"/>
        <c:auto val="1"/>
        <c:lblAlgn val="ctr"/>
        <c:lblOffset val="100"/>
        <c:noMultiLvlLbl val="0"/>
      </c:catAx>
      <c:valAx>
        <c:axId val="106915999"/>
        <c:scaling>
          <c:orientation val="minMax"/>
        </c:scaling>
        <c:delete val="0"/>
        <c:axPos val="b"/>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193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8_Dashboard.xlsm]Pivot Table!PivotTable7</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Cost</a:t>
            </a:r>
            <a:r>
              <a:rPr lang="en-US" b="1" baseline="0"/>
              <a:t> of Living Index</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pivotFmt>
      <c:pivotFmt>
        <c:idx val="2"/>
        <c:spPr>
          <a:ln w="28575" cap="rnd">
            <a:noFill/>
            <a:round/>
          </a:ln>
          <a:effectLst/>
        </c:spPr>
        <c:marker>
          <c:symbol val="circle"/>
          <c:size val="5"/>
          <c:spPr>
            <a:solidFill>
              <a:srgbClr val="579602"/>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Table'!$H$3</c:f>
              <c:strCache>
                <c:ptCount val="1"/>
                <c:pt idx="0">
                  <c:v>Total</c:v>
                </c:pt>
              </c:strCache>
            </c:strRef>
          </c:tx>
          <c:spPr>
            <a:ln w="28575" cap="rnd">
              <a:noFill/>
              <a:round/>
            </a:ln>
            <a:effectLst/>
          </c:spPr>
          <c:marker>
            <c:symbol val="circle"/>
            <c:size val="5"/>
            <c:spPr>
              <a:solidFill>
                <a:srgbClr val="579602"/>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Table'!$G$4:$G$15</c:f>
              <c:strCache>
                <c:ptCount val="12"/>
                <c:pt idx="0">
                  <c:v>Austin</c:v>
                </c:pt>
                <c:pt idx="1">
                  <c:v>Boston</c:v>
                </c:pt>
                <c:pt idx="2">
                  <c:v>Chicago</c:v>
                </c:pt>
                <c:pt idx="3">
                  <c:v>Denver</c:v>
                </c:pt>
                <c:pt idx="4">
                  <c:v>Houston</c:v>
                </c:pt>
                <c:pt idx="5">
                  <c:v>Los Angeles</c:v>
                </c:pt>
                <c:pt idx="6">
                  <c:v>New York</c:v>
                </c:pt>
                <c:pt idx="7">
                  <c:v>Phoenix</c:v>
                </c:pt>
                <c:pt idx="8">
                  <c:v>San Diego</c:v>
                </c:pt>
                <c:pt idx="9">
                  <c:v>San Francisco</c:v>
                </c:pt>
                <c:pt idx="10">
                  <c:v>Seattle</c:v>
                </c:pt>
                <c:pt idx="11">
                  <c:v>Washington</c:v>
                </c:pt>
              </c:strCache>
            </c:strRef>
          </c:cat>
          <c:val>
            <c:numRef>
              <c:f>'Pivot Table'!$H$4:$H$15</c:f>
              <c:numCache>
                <c:formatCode>General</c:formatCode>
                <c:ptCount val="12"/>
                <c:pt idx="0">
                  <c:v>70.2</c:v>
                </c:pt>
                <c:pt idx="1">
                  <c:v>87.1</c:v>
                </c:pt>
                <c:pt idx="2">
                  <c:v>82.8</c:v>
                </c:pt>
                <c:pt idx="3">
                  <c:v>79.099999999999994</c:v>
                </c:pt>
                <c:pt idx="4">
                  <c:v>67.5</c:v>
                </c:pt>
                <c:pt idx="5">
                  <c:v>84.5</c:v>
                </c:pt>
                <c:pt idx="6">
                  <c:v>100</c:v>
                </c:pt>
                <c:pt idx="7">
                  <c:v>69.3</c:v>
                </c:pt>
                <c:pt idx="8">
                  <c:v>83.1</c:v>
                </c:pt>
                <c:pt idx="9">
                  <c:v>91.9</c:v>
                </c:pt>
                <c:pt idx="10">
                  <c:v>85.2</c:v>
                </c:pt>
                <c:pt idx="11">
                  <c:v>84</c:v>
                </c:pt>
              </c:numCache>
            </c:numRef>
          </c:val>
          <c:smooth val="0"/>
          <c:extLst>
            <c:ext xmlns:c16="http://schemas.microsoft.com/office/drawing/2014/chart" uri="{C3380CC4-5D6E-409C-BE32-E72D297353CC}">
              <c16:uniqueId val="{00000000-C5B1-49AB-A643-9BE3E3933543}"/>
            </c:ext>
          </c:extLst>
        </c:ser>
        <c:dLbls>
          <c:showLegendKey val="0"/>
          <c:showVal val="1"/>
          <c:showCatName val="0"/>
          <c:showSerName val="0"/>
          <c:showPercent val="0"/>
          <c:showBubbleSize val="0"/>
        </c:dLbls>
        <c:marker val="1"/>
        <c:smooth val="0"/>
        <c:axId val="1261966367"/>
        <c:axId val="1261985087"/>
      </c:lineChart>
      <c:catAx>
        <c:axId val="1261966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985087"/>
        <c:crosses val="autoZero"/>
        <c:auto val="1"/>
        <c:lblAlgn val="ctr"/>
        <c:lblOffset val="100"/>
        <c:noMultiLvlLbl val="0"/>
      </c:catAx>
      <c:valAx>
        <c:axId val="12619850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9663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8_Dashboard.xlsm]Pivot Table!PivotTable9</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Heathcare</a:t>
            </a:r>
            <a:r>
              <a:rPr lang="en-IN" b="1" baseline="0"/>
              <a:t> Index v/s Expenditure Index</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rgbClr val="907308"/>
            </a:solidFill>
            <a:round/>
          </a:ln>
          <a:effectLst/>
        </c:spPr>
        <c:marker>
          <c:symbol val="circle"/>
          <c:size val="5"/>
          <c:spPr>
            <a:solidFill>
              <a:srgbClr val="FFE78F"/>
            </a:solidFill>
            <a:ln w="9525">
              <a:solidFill>
                <a:srgbClr val="907308"/>
              </a:solid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D49016"/>
            </a:solidFill>
            <a:round/>
          </a:ln>
          <a:effectLst/>
        </c:spPr>
        <c:marker>
          <c:symbol val="circle"/>
          <c:size val="5"/>
          <c:spPr>
            <a:solidFill>
              <a:srgbClr val="FFE78F"/>
            </a:solidFill>
            <a:ln w="9525">
              <a:solidFill>
                <a:schemeClr val="accent2"/>
              </a:solid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D49016"/>
            </a:solidFill>
            <a:round/>
          </a:ln>
          <a:effectLst/>
        </c:spPr>
        <c:marker>
          <c:symbol val="circle"/>
          <c:size val="5"/>
          <c:spPr>
            <a:solidFill>
              <a:srgbClr val="FFE78F"/>
            </a:solidFill>
            <a:ln w="9525">
              <a:solidFill>
                <a:schemeClr val="accent2"/>
              </a:solidFill>
            </a:ln>
            <a:effectLst/>
          </c:spPr>
        </c:marker>
      </c:pivotFmt>
      <c:pivotFmt>
        <c:idx val="3"/>
        <c:spPr>
          <a:solidFill>
            <a:srgbClr val="CEF024"/>
          </a:solidFill>
          <a:ln>
            <a:solidFill>
              <a:srgbClr val="CEF024"/>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579602"/>
          </a:solidFill>
          <a:ln>
            <a:solidFill>
              <a:srgbClr val="579602"/>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579602"/>
          </a:solidFill>
          <a:ln>
            <a:solidFill>
              <a:srgbClr val="579602"/>
            </a:solidFill>
          </a:ln>
          <a:effectLst/>
        </c:spPr>
        <c:marker>
          <c:symbol val="none"/>
        </c:marker>
      </c:pivotFmt>
    </c:pivotFmts>
    <c:plotArea>
      <c:layout>
        <c:manualLayout>
          <c:layoutTarget val="inner"/>
          <c:xMode val="edge"/>
          <c:yMode val="edge"/>
          <c:x val="9.2885661079035203E-2"/>
          <c:y val="0.19083624018052839"/>
          <c:w val="0.87926952918751955"/>
          <c:h val="0.50487031725538789"/>
        </c:manualLayout>
      </c:layout>
      <c:barChart>
        <c:barDir val="col"/>
        <c:grouping val="clustered"/>
        <c:varyColors val="0"/>
        <c:ser>
          <c:idx val="0"/>
          <c:order val="0"/>
          <c:tx>
            <c:strRef>
              <c:f>'Pivot Table'!$K$3</c:f>
              <c:strCache>
                <c:ptCount val="1"/>
                <c:pt idx="0">
                  <c:v>Healthcare_Index</c:v>
                </c:pt>
              </c:strCache>
            </c:strRef>
          </c:tx>
          <c:spPr>
            <a:solidFill>
              <a:srgbClr val="CEF024"/>
            </a:solidFill>
            <a:ln>
              <a:solidFill>
                <a:srgbClr val="CEF024"/>
              </a:solid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Table'!$J$4:$J$15</c:f>
              <c:strCache>
                <c:ptCount val="12"/>
                <c:pt idx="0">
                  <c:v>Austin</c:v>
                </c:pt>
                <c:pt idx="1">
                  <c:v>Boston</c:v>
                </c:pt>
                <c:pt idx="2">
                  <c:v>Chicago</c:v>
                </c:pt>
                <c:pt idx="3">
                  <c:v>Denver</c:v>
                </c:pt>
                <c:pt idx="4">
                  <c:v>Houston</c:v>
                </c:pt>
                <c:pt idx="5">
                  <c:v>Los Angeles</c:v>
                </c:pt>
                <c:pt idx="6">
                  <c:v>New York</c:v>
                </c:pt>
                <c:pt idx="7">
                  <c:v>Phoenix</c:v>
                </c:pt>
                <c:pt idx="8">
                  <c:v>San Diego</c:v>
                </c:pt>
                <c:pt idx="9">
                  <c:v>San Francisco</c:v>
                </c:pt>
                <c:pt idx="10">
                  <c:v>Seattle</c:v>
                </c:pt>
                <c:pt idx="11">
                  <c:v>Washington</c:v>
                </c:pt>
              </c:strCache>
            </c:strRef>
          </c:cat>
          <c:val>
            <c:numRef>
              <c:f>'Pivot Table'!$K$4:$K$15</c:f>
              <c:numCache>
                <c:formatCode>General</c:formatCode>
                <c:ptCount val="12"/>
                <c:pt idx="0">
                  <c:v>68.099999999999994</c:v>
                </c:pt>
                <c:pt idx="1">
                  <c:v>71.400000000000006</c:v>
                </c:pt>
                <c:pt idx="2">
                  <c:v>63.9</c:v>
                </c:pt>
                <c:pt idx="3">
                  <c:v>69.900000000000006</c:v>
                </c:pt>
                <c:pt idx="4">
                  <c:v>68.400000000000006</c:v>
                </c:pt>
                <c:pt idx="5">
                  <c:v>61.1</c:v>
                </c:pt>
                <c:pt idx="6">
                  <c:v>62.7</c:v>
                </c:pt>
                <c:pt idx="7">
                  <c:v>66.8</c:v>
                </c:pt>
                <c:pt idx="8">
                  <c:v>66.900000000000006</c:v>
                </c:pt>
                <c:pt idx="9">
                  <c:v>63.5</c:v>
                </c:pt>
                <c:pt idx="10">
                  <c:v>68.3</c:v>
                </c:pt>
                <c:pt idx="11">
                  <c:v>66</c:v>
                </c:pt>
              </c:numCache>
            </c:numRef>
          </c:val>
          <c:extLst>
            <c:ext xmlns:c16="http://schemas.microsoft.com/office/drawing/2014/chart" uri="{C3380CC4-5D6E-409C-BE32-E72D297353CC}">
              <c16:uniqueId val="{00000000-EDBF-4B22-B61F-7CFDA2526111}"/>
            </c:ext>
          </c:extLst>
        </c:ser>
        <c:ser>
          <c:idx val="1"/>
          <c:order val="1"/>
          <c:tx>
            <c:strRef>
              <c:f>'Pivot Table'!$L$3</c:f>
              <c:strCache>
                <c:ptCount val="1"/>
                <c:pt idx="0">
                  <c:v>Healthcare_Exp_Index</c:v>
                </c:pt>
              </c:strCache>
            </c:strRef>
          </c:tx>
          <c:spPr>
            <a:solidFill>
              <a:srgbClr val="579602"/>
            </a:solidFill>
            <a:ln>
              <a:solidFill>
                <a:srgbClr val="579602"/>
              </a:solidFill>
            </a:ln>
            <a:effectLst/>
          </c:spPr>
          <c:invertIfNegative val="0"/>
          <c:dPt>
            <c:idx val="9"/>
            <c:invertIfNegative val="0"/>
            <c:bubble3D val="0"/>
            <c:spPr>
              <a:solidFill>
                <a:srgbClr val="579602"/>
              </a:solidFill>
              <a:ln>
                <a:solidFill>
                  <a:srgbClr val="579602"/>
                </a:solidFill>
              </a:ln>
              <a:effectLst/>
            </c:spPr>
            <c:extLst>
              <c:ext xmlns:c16="http://schemas.microsoft.com/office/drawing/2014/chart" uri="{C3380CC4-5D6E-409C-BE32-E72D297353CC}">
                <c16:uniqueId val="{00000001-EDBF-4B22-B61F-7CFDA2526111}"/>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Table'!$J$4:$J$15</c:f>
              <c:strCache>
                <c:ptCount val="12"/>
                <c:pt idx="0">
                  <c:v>Austin</c:v>
                </c:pt>
                <c:pt idx="1">
                  <c:v>Boston</c:v>
                </c:pt>
                <c:pt idx="2">
                  <c:v>Chicago</c:v>
                </c:pt>
                <c:pt idx="3">
                  <c:v>Denver</c:v>
                </c:pt>
                <c:pt idx="4">
                  <c:v>Houston</c:v>
                </c:pt>
                <c:pt idx="5">
                  <c:v>Los Angeles</c:v>
                </c:pt>
                <c:pt idx="6">
                  <c:v>New York</c:v>
                </c:pt>
                <c:pt idx="7">
                  <c:v>Phoenix</c:v>
                </c:pt>
                <c:pt idx="8">
                  <c:v>San Diego</c:v>
                </c:pt>
                <c:pt idx="9">
                  <c:v>San Francisco</c:v>
                </c:pt>
                <c:pt idx="10">
                  <c:v>Seattle</c:v>
                </c:pt>
                <c:pt idx="11">
                  <c:v>Washington</c:v>
                </c:pt>
              </c:strCache>
            </c:strRef>
          </c:cat>
          <c:val>
            <c:numRef>
              <c:f>'Pivot Table'!$L$4:$L$15</c:f>
              <c:numCache>
                <c:formatCode>General</c:formatCode>
                <c:ptCount val="12"/>
                <c:pt idx="0">
                  <c:v>125.5</c:v>
                </c:pt>
                <c:pt idx="1">
                  <c:v>131.19999999999999</c:v>
                </c:pt>
                <c:pt idx="2">
                  <c:v>118.9</c:v>
                </c:pt>
                <c:pt idx="3">
                  <c:v>130.80000000000001</c:v>
                </c:pt>
                <c:pt idx="4">
                  <c:v>126.6</c:v>
                </c:pt>
                <c:pt idx="5">
                  <c:v>112.6</c:v>
                </c:pt>
                <c:pt idx="6">
                  <c:v>116.9</c:v>
                </c:pt>
                <c:pt idx="7">
                  <c:v>124.3</c:v>
                </c:pt>
                <c:pt idx="8">
                  <c:v>123.8</c:v>
                </c:pt>
                <c:pt idx="9">
                  <c:v>117.4</c:v>
                </c:pt>
                <c:pt idx="10">
                  <c:v>127.2</c:v>
                </c:pt>
                <c:pt idx="11">
                  <c:v>121.2</c:v>
                </c:pt>
              </c:numCache>
            </c:numRef>
          </c:val>
          <c:extLst>
            <c:ext xmlns:c16="http://schemas.microsoft.com/office/drawing/2014/chart" uri="{C3380CC4-5D6E-409C-BE32-E72D297353CC}">
              <c16:uniqueId val="{00000002-EDBF-4B22-B61F-7CFDA2526111}"/>
            </c:ext>
          </c:extLst>
        </c:ser>
        <c:dLbls>
          <c:showLegendKey val="0"/>
          <c:showVal val="1"/>
          <c:showCatName val="0"/>
          <c:showSerName val="0"/>
          <c:showPercent val="0"/>
          <c:showBubbleSize val="0"/>
        </c:dLbls>
        <c:gapWidth val="150"/>
        <c:axId val="1432071759"/>
        <c:axId val="1432070319"/>
      </c:barChart>
      <c:catAx>
        <c:axId val="1432071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070319"/>
        <c:crosses val="autoZero"/>
        <c:auto val="1"/>
        <c:lblAlgn val="ctr"/>
        <c:lblOffset val="100"/>
        <c:noMultiLvlLbl val="0"/>
      </c:catAx>
      <c:valAx>
        <c:axId val="14320703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Index Values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071759"/>
        <c:crosses val="autoZero"/>
        <c:crossBetween val="between"/>
        <c:majorUnit val="20"/>
      </c:valAx>
      <c:spPr>
        <a:noFill/>
        <a:ln>
          <a:noFill/>
        </a:ln>
        <a:effectLst/>
      </c:spPr>
    </c:plotArea>
    <c:legend>
      <c:legendPos val="b"/>
      <c:layout>
        <c:manualLayout>
          <c:xMode val="edge"/>
          <c:yMode val="edge"/>
          <c:x val="0.16064657595962431"/>
          <c:y val="0.82332815493667355"/>
          <c:w val="0.72487107723030364"/>
          <c:h val="0.158170337630865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8_Dashboard.xlsm]Pivot Table!PivotTable4</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Average Salary</a:t>
            </a:r>
          </a:p>
        </c:rich>
      </c:tx>
      <c:layout>
        <c:manualLayout>
          <c:xMode val="edge"/>
          <c:yMode val="edge"/>
          <c:x val="0.33141045750797082"/>
          <c:y val="3.82148317479193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B71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EF024"/>
          </a:solidFill>
          <a:ln>
            <a:noFill/>
          </a:ln>
          <a:effectLst/>
        </c:spPr>
        <c:marker>
          <c:symbol val="none"/>
        </c:marker>
        <c:dLbl>
          <c:idx val="0"/>
          <c:numFmt formatCode="&quot;$&quot;#.#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c:f>
              <c:strCache>
                <c:ptCount val="1"/>
                <c:pt idx="0">
                  <c:v>Total</c:v>
                </c:pt>
              </c:strCache>
            </c:strRef>
          </c:tx>
          <c:spPr>
            <a:solidFill>
              <a:srgbClr val="CEF024"/>
            </a:solidFill>
            <a:ln>
              <a:noFill/>
            </a:ln>
            <a:effectLst/>
          </c:spPr>
          <c:invertIfNegative val="0"/>
          <c:dLbls>
            <c:numFmt formatCode="&quot;$&quot;#.#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Table'!$A$4:$A$15</c:f>
              <c:strCache>
                <c:ptCount val="12"/>
                <c:pt idx="0">
                  <c:v>San Francisco</c:v>
                </c:pt>
                <c:pt idx="1">
                  <c:v>Boston</c:v>
                </c:pt>
                <c:pt idx="2">
                  <c:v>Washington</c:v>
                </c:pt>
                <c:pt idx="3">
                  <c:v>Seattle</c:v>
                </c:pt>
                <c:pt idx="4">
                  <c:v>New York</c:v>
                </c:pt>
                <c:pt idx="5">
                  <c:v>Austin</c:v>
                </c:pt>
                <c:pt idx="6">
                  <c:v>Denver</c:v>
                </c:pt>
                <c:pt idx="7">
                  <c:v>Los Angeles</c:v>
                </c:pt>
                <c:pt idx="8">
                  <c:v>San Diego</c:v>
                </c:pt>
                <c:pt idx="9">
                  <c:v>Houston</c:v>
                </c:pt>
                <c:pt idx="10">
                  <c:v>Chicago</c:v>
                </c:pt>
                <c:pt idx="11">
                  <c:v>Phoenix</c:v>
                </c:pt>
              </c:strCache>
            </c:strRef>
          </c:cat>
          <c:val>
            <c:numRef>
              <c:f>'Pivot Table'!$B$4:$B$15</c:f>
              <c:numCache>
                <c:formatCode>"$"#,##0</c:formatCode>
                <c:ptCount val="12"/>
                <c:pt idx="0">
                  <c:v>96500</c:v>
                </c:pt>
                <c:pt idx="1">
                  <c:v>91000</c:v>
                </c:pt>
                <c:pt idx="2">
                  <c:v>85500</c:v>
                </c:pt>
                <c:pt idx="3">
                  <c:v>84500</c:v>
                </c:pt>
                <c:pt idx="4">
                  <c:v>84000</c:v>
                </c:pt>
                <c:pt idx="5">
                  <c:v>81500</c:v>
                </c:pt>
                <c:pt idx="6">
                  <c:v>80000</c:v>
                </c:pt>
                <c:pt idx="7">
                  <c:v>80000</c:v>
                </c:pt>
                <c:pt idx="8">
                  <c:v>79500</c:v>
                </c:pt>
                <c:pt idx="9">
                  <c:v>78000</c:v>
                </c:pt>
                <c:pt idx="10">
                  <c:v>76000</c:v>
                </c:pt>
                <c:pt idx="11">
                  <c:v>71000</c:v>
                </c:pt>
              </c:numCache>
            </c:numRef>
          </c:val>
          <c:extLst>
            <c:ext xmlns:c16="http://schemas.microsoft.com/office/drawing/2014/chart" uri="{C3380CC4-5D6E-409C-BE32-E72D297353CC}">
              <c16:uniqueId val="{00000000-5780-4F43-BAC6-CFAC11EDE2AD}"/>
            </c:ext>
          </c:extLst>
        </c:ser>
        <c:dLbls>
          <c:dLblPos val="outEnd"/>
          <c:showLegendKey val="0"/>
          <c:showVal val="1"/>
          <c:showCatName val="0"/>
          <c:showSerName val="0"/>
          <c:showPercent val="0"/>
          <c:showBubbleSize val="0"/>
        </c:dLbls>
        <c:gapWidth val="219"/>
        <c:overlap val="-27"/>
        <c:axId val="106952959"/>
        <c:axId val="106944319"/>
      </c:barChart>
      <c:catAx>
        <c:axId val="106952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44319"/>
        <c:crosses val="autoZero"/>
        <c:auto val="1"/>
        <c:lblAlgn val="ctr"/>
        <c:lblOffset val="100"/>
        <c:noMultiLvlLbl val="0"/>
      </c:catAx>
      <c:valAx>
        <c:axId val="106944319"/>
        <c:scaling>
          <c:orientation val="minMax"/>
        </c:scaling>
        <c:delete val="0"/>
        <c:axPos val="l"/>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529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chart" Target="../charts/chart2.xml"/><Relationship Id="rId7" Type="http://schemas.openxmlformats.org/officeDocument/2006/relationships/hyperlink" Target="#'Team Members'!A1"/><Relationship Id="rId2" Type="http://schemas.openxmlformats.org/officeDocument/2006/relationships/chart" Target="../charts/chart1.xml"/><Relationship Id="rId1" Type="http://schemas.openxmlformats.org/officeDocument/2006/relationships/hyperlink" Target="#'Main Dashboard'!A1"/><Relationship Id="rId6" Type="http://schemas.openxmlformats.org/officeDocument/2006/relationships/hyperlink" Target="#Information!A1"/><Relationship Id="rId5" Type="http://schemas.openxmlformats.org/officeDocument/2006/relationships/hyperlink" Target="#'City Summary'!A1"/><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hyperlink" Target="#'Team Members'!A1"/><Relationship Id="rId13" Type="http://schemas.openxmlformats.org/officeDocument/2006/relationships/image" Target="../media/image9.png"/><Relationship Id="rId18" Type="http://schemas.openxmlformats.org/officeDocument/2006/relationships/image" Target="../media/image14.svg"/><Relationship Id="rId26" Type="http://schemas.openxmlformats.org/officeDocument/2006/relationships/image" Target="../media/image22.svg"/><Relationship Id="rId3" Type="http://schemas.openxmlformats.org/officeDocument/2006/relationships/image" Target="../media/image3.png"/><Relationship Id="rId21" Type="http://schemas.openxmlformats.org/officeDocument/2006/relationships/image" Target="../media/image17.png"/><Relationship Id="rId7" Type="http://schemas.openxmlformats.org/officeDocument/2006/relationships/hyperlink" Target="#Information!A1"/><Relationship Id="rId12" Type="http://schemas.openxmlformats.org/officeDocument/2006/relationships/image" Target="../media/image8.svg"/><Relationship Id="rId17" Type="http://schemas.openxmlformats.org/officeDocument/2006/relationships/image" Target="../media/image13.png"/><Relationship Id="rId25" Type="http://schemas.openxmlformats.org/officeDocument/2006/relationships/image" Target="../media/image21.png"/><Relationship Id="rId2" Type="http://schemas.openxmlformats.org/officeDocument/2006/relationships/image" Target="../media/image2.svg"/><Relationship Id="rId16" Type="http://schemas.openxmlformats.org/officeDocument/2006/relationships/image" Target="../media/image12.svg"/><Relationship Id="rId20" Type="http://schemas.openxmlformats.org/officeDocument/2006/relationships/image" Target="../media/image16.svg"/><Relationship Id="rId29" Type="http://schemas.openxmlformats.org/officeDocument/2006/relationships/image" Target="../media/image25.svg"/><Relationship Id="rId1" Type="http://schemas.openxmlformats.org/officeDocument/2006/relationships/image" Target="../media/image1.png"/><Relationship Id="rId6" Type="http://schemas.openxmlformats.org/officeDocument/2006/relationships/hyperlink" Target="#'City Summary'!A1"/><Relationship Id="rId11" Type="http://schemas.openxmlformats.org/officeDocument/2006/relationships/image" Target="../media/image7.png"/><Relationship Id="rId24" Type="http://schemas.openxmlformats.org/officeDocument/2006/relationships/image" Target="../media/image20.svg"/><Relationship Id="rId5" Type="http://schemas.openxmlformats.org/officeDocument/2006/relationships/hyperlink" Target="#'Main Dashboard'!A1"/><Relationship Id="rId15" Type="http://schemas.openxmlformats.org/officeDocument/2006/relationships/image" Target="../media/image11.png"/><Relationship Id="rId23" Type="http://schemas.openxmlformats.org/officeDocument/2006/relationships/image" Target="../media/image19.png"/><Relationship Id="rId28" Type="http://schemas.openxmlformats.org/officeDocument/2006/relationships/image" Target="../media/image24.png"/><Relationship Id="rId10" Type="http://schemas.openxmlformats.org/officeDocument/2006/relationships/image" Target="../media/image6.svg"/><Relationship Id="rId19" Type="http://schemas.openxmlformats.org/officeDocument/2006/relationships/image" Target="../media/image15.png"/><Relationship Id="rId31" Type="http://schemas.openxmlformats.org/officeDocument/2006/relationships/image" Target="../media/image27.svg"/><Relationship Id="rId4" Type="http://schemas.openxmlformats.org/officeDocument/2006/relationships/image" Target="../media/image4.svg"/><Relationship Id="rId9" Type="http://schemas.openxmlformats.org/officeDocument/2006/relationships/image" Target="../media/image5.png"/><Relationship Id="rId14" Type="http://schemas.openxmlformats.org/officeDocument/2006/relationships/image" Target="../media/image10.svg"/><Relationship Id="rId22" Type="http://schemas.openxmlformats.org/officeDocument/2006/relationships/image" Target="../media/image18.svg"/><Relationship Id="rId27" Type="http://schemas.openxmlformats.org/officeDocument/2006/relationships/image" Target="../media/image23.emf"/><Relationship Id="rId30" Type="http://schemas.openxmlformats.org/officeDocument/2006/relationships/image" Target="../media/image26.png"/></Relationships>
</file>

<file path=xl/drawings/_rels/drawing3.xml.rels><?xml version="1.0" encoding="UTF-8" standalone="yes"?>
<Relationships xmlns="http://schemas.openxmlformats.org/package/2006/relationships"><Relationship Id="rId3" Type="http://schemas.openxmlformats.org/officeDocument/2006/relationships/hyperlink" Target="#Information!A1"/><Relationship Id="rId2" Type="http://schemas.openxmlformats.org/officeDocument/2006/relationships/hyperlink" Target="#'City Summary'!A1"/><Relationship Id="rId1" Type="http://schemas.openxmlformats.org/officeDocument/2006/relationships/hyperlink" Target="#'Main Dashboard'!A1"/><Relationship Id="rId4" Type="http://schemas.openxmlformats.org/officeDocument/2006/relationships/hyperlink" Target="#'Team Members'!A1"/></Relationships>
</file>

<file path=xl/drawings/_rels/drawing4.xml.rels><?xml version="1.0" encoding="UTF-8" standalone="yes"?>
<Relationships xmlns="http://schemas.openxmlformats.org/package/2006/relationships"><Relationship Id="rId3" Type="http://schemas.openxmlformats.org/officeDocument/2006/relationships/hyperlink" Target="#Information!A1"/><Relationship Id="rId2" Type="http://schemas.openxmlformats.org/officeDocument/2006/relationships/hyperlink" Target="#'City Summary'!A1"/><Relationship Id="rId1" Type="http://schemas.openxmlformats.org/officeDocument/2006/relationships/hyperlink" Target="#'Main Dashboard'!A1"/><Relationship Id="rId4" Type="http://schemas.openxmlformats.org/officeDocument/2006/relationships/hyperlink" Target="#'Team Members'!A1"/></Relationships>
</file>

<file path=xl/drawings/_rels/drawing5.xml.rels><?xml version="1.0" encoding="UTF-8" standalone="yes"?>
<Relationships xmlns="http://schemas.openxmlformats.org/package/2006/relationships"><Relationship Id="rId8" Type="http://schemas.openxmlformats.org/officeDocument/2006/relationships/image" Target="../media/image36.png"/><Relationship Id="rId13" Type="http://schemas.openxmlformats.org/officeDocument/2006/relationships/image" Target="../media/image41.png"/><Relationship Id="rId3" Type="http://schemas.openxmlformats.org/officeDocument/2006/relationships/image" Target="../media/image31.jpeg"/><Relationship Id="rId7" Type="http://schemas.openxmlformats.org/officeDocument/2006/relationships/image" Target="../media/image35.png"/><Relationship Id="rId12" Type="http://schemas.openxmlformats.org/officeDocument/2006/relationships/image" Target="../media/image40.jpeg"/><Relationship Id="rId2" Type="http://schemas.openxmlformats.org/officeDocument/2006/relationships/image" Target="../media/image30.png"/><Relationship Id="rId1" Type="http://schemas.openxmlformats.org/officeDocument/2006/relationships/image" Target="../media/image29.png"/><Relationship Id="rId6" Type="http://schemas.openxmlformats.org/officeDocument/2006/relationships/image" Target="../media/image34.jpeg"/><Relationship Id="rId11" Type="http://schemas.openxmlformats.org/officeDocument/2006/relationships/image" Target="../media/image39.png"/><Relationship Id="rId5" Type="http://schemas.openxmlformats.org/officeDocument/2006/relationships/image" Target="../media/image33.png"/><Relationship Id="rId10" Type="http://schemas.openxmlformats.org/officeDocument/2006/relationships/image" Target="../media/image38.png"/><Relationship Id="rId4" Type="http://schemas.openxmlformats.org/officeDocument/2006/relationships/image" Target="../media/image32.jpeg"/><Relationship Id="rId9" Type="http://schemas.openxmlformats.org/officeDocument/2006/relationships/image" Target="../media/image3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xdr:twoCellAnchor>
    <xdr:from>
      <xdr:col>25</xdr:col>
      <xdr:colOff>59410</xdr:colOff>
      <xdr:row>3</xdr:row>
      <xdr:rowOff>195414</xdr:rowOff>
    </xdr:from>
    <xdr:to>
      <xdr:col>27</xdr:col>
      <xdr:colOff>314457</xdr:colOff>
      <xdr:row>5</xdr:row>
      <xdr:rowOff>49078</xdr:rowOff>
    </xdr:to>
    <xdr:sp macro="" textlink="">
      <xdr:nvSpPr>
        <xdr:cNvPr id="20" name="Rectangle: Rounded Corners 19">
          <a:extLst>
            <a:ext uri="{FF2B5EF4-FFF2-40B4-BE49-F238E27FC236}">
              <a16:creationId xmlns:a16="http://schemas.microsoft.com/office/drawing/2014/main" id="{77C56F5A-E615-49C2-8009-BAC700BAD3F1}"/>
            </a:ext>
          </a:extLst>
        </xdr:cNvPr>
        <xdr:cNvSpPr/>
      </xdr:nvSpPr>
      <xdr:spPr>
        <a:xfrm>
          <a:off x="16836325" y="828261"/>
          <a:ext cx="1469081" cy="318614"/>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563106</xdr:colOff>
      <xdr:row>3</xdr:row>
      <xdr:rowOff>208329</xdr:rowOff>
    </xdr:from>
    <xdr:to>
      <xdr:col>20</xdr:col>
      <xdr:colOff>585679</xdr:colOff>
      <xdr:row>5</xdr:row>
      <xdr:rowOff>61992</xdr:rowOff>
    </xdr:to>
    <xdr:sp macro="" textlink="">
      <xdr:nvSpPr>
        <xdr:cNvPr id="17" name="Rectangle: Rounded Corners 16">
          <a:extLst>
            <a:ext uri="{FF2B5EF4-FFF2-40B4-BE49-F238E27FC236}">
              <a16:creationId xmlns:a16="http://schemas.microsoft.com/office/drawing/2014/main" id="{1B4EAE9A-D8D8-444B-B4A8-BAF0A4B3059C}"/>
            </a:ext>
          </a:extLst>
        </xdr:cNvPr>
        <xdr:cNvSpPr/>
      </xdr:nvSpPr>
      <xdr:spPr>
        <a:xfrm>
          <a:off x="12044767" y="841176"/>
          <a:ext cx="1469081" cy="318613"/>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553031</xdr:colOff>
      <xdr:row>3</xdr:row>
      <xdr:rowOff>195415</xdr:rowOff>
    </xdr:from>
    <xdr:to>
      <xdr:col>3</xdr:col>
      <xdr:colOff>122278</xdr:colOff>
      <xdr:row>5</xdr:row>
      <xdr:rowOff>49078</xdr:rowOff>
    </xdr:to>
    <xdr:sp macro="" textlink="">
      <xdr:nvSpPr>
        <xdr:cNvPr id="9" name="Rectangle: Rounded Corners 8">
          <a:hlinkClick xmlns:r="http://schemas.openxmlformats.org/officeDocument/2006/relationships" r:id="rId1"/>
          <a:extLst>
            <a:ext uri="{FF2B5EF4-FFF2-40B4-BE49-F238E27FC236}">
              <a16:creationId xmlns:a16="http://schemas.microsoft.com/office/drawing/2014/main" id="{59313EF9-E086-4D24-8AE8-A4B6AC0A7CE4}"/>
            </a:ext>
          </a:extLst>
        </xdr:cNvPr>
        <xdr:cNvSpPr/>
      </xdr:nvSpPr>
      <xdr:spPr>
        <a:xfrm>
          <a:off x="553031" y="820255"/>
          <a:ext cx="1474247" cy="310863"/>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76485</xdr:colOff>
      <xdr:row>6</xdr:row>
      <xdr:rowOff>0</xdr:rowOff>
    </xdr:from>
    <xdr:to>
      <xdr:col>19</xdr:col>
      <xdr:colOff>0</xdr:colOff>
      <xdr:row>20</xdr:row>
      <xdr:rowOff>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468312</xdr:colOff>
      <xdr:row>20</xdr:row>
      <xdr:rowOff>74442</xdr:rowOff>
    </xdr:from>
    <xdr:to>
      <xdr:col>18</xdr:col>
      <xdr:colOff>607970</xdr:colOff>
      <xdr:row>33</xdr:row>
      <xdr:rowOff>159599</xdr:rowOff>
    </xdr:to>
    <xdr:graphicFrame macro="">
      <xdr:nvGraphicFramePr>
        <xdr:cNvPr id="4" name="Chart 4">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19</xdr:col>
      <xdr:colOff>109438</xdr:colOff>
      <xdr:row>25</xdr:row>
      <xdr:rowOff>81766</xdr:rowOff>
    </xdr:from>
    <xdr:to>
      <xdr:col>27</xdr:col>
      <xdr:colOff>460269</xdr:colOff>
      <xdr:row>33</xdr:row>
      <xdr:rowOff>163651</xdr:rowOff>
    </xdr:to>
    <mc:AlternateContent xmlns:mc="http://schemas.openxmlformats.org/markup-compatibility/2006" xmlns:a14="http://schemas.microsoft.com/office/drawing/2010/main">
      <mc:Choice Requires="a14">
        <xdr:graphicFrame macro="">
          <xdr:nvGraphicFramePr>
            <xdr:cNvPr id="5" name="Cities 1">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Cities 1"/>
            </a:graphicData>
          </a:graphic>
        </xdr:graphicFrame>
      </mc:Choice>
      <mc:Fallback xmlns="">
        <xdr:sp macro="" textlink="">
          <xdr:nvSpPr>
            <xdr:cNvPr id="0" name=""/>
            <xdr:cNvSpPr>
              <a:spLocks noTextEdit="1"/>
            </xdr:cNvSpPr>
          </xdr:nvSpPr>
          <xdr:spPr>
            <a:xfrm>
              <a:off x="12805133" y="5131630"/>
              <a:ext cx="5596123" cy="19126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98789</xdr:colOff>
      <xdr:row>6</xdr:row>
      <xdr:rowOff>5039</xdr:rowOff>
    </xdr:from>
    <xdr:to>
      <xdr:col>27</xdr:col>
      <xdr:colOff>452438</xdr:colOff>
      <xdr:row>24</xdr:row>
      <xdr:rowOff>175846</xdr:rowOff>
    </xdr:to>
    <xdr:graphicFrame macro="">
      <xdr:nvGraphicFramePr>
        <xdr:cNvPr id="6" name="Chart 1">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606040</xdr:colOff>
      <xdr:row>4</xdr:row>
      <xdr:rowOff>2696</xdr:rowOff>
    </xdr:from>
    <xdr:to>
      <xdr:col>3</xdr:col>
      <xdr:colOff>56017</xdr:colOff>
      <xdr:row>4</xdr:row>
      <xdr:rowOff>208666</xdr:rowOff>
    </xdr:to>
    <xdr:sp macro="" textlink="">
      <xdr:nvSpPr>
        <xdr:cNvPr id="8" name="TextBox 7">
          <a:hlinkClick xmlns:r="http://schemas.openxmlformats.org/officeDocument/2006/relationships" r:id="rId1"/>
          <a:extLst>
            <a:ext uri="{FF2B5EF4-FFF2-40B4-BE49-F238E27FC236}">
              <a16:creationId xmlns:a16="http://schemas.microsoft.com/office/drawing/2014/main" id="{2C3CF196-E54C-09C6-A056-7BDBDEA7FF61}"/>
            </a:ext>
          </a:extLst>
        </xdr:cNvPr>
        <xdr:cNvSpPr txBox="1"/>
      </xdr:nvSpPr>
      <xdr:spPr>
        <a:xfrm>
          <a:off x="606040" y="856136"/>
          <a:ext cx="1354977" cy="2059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Main Dashboard</a:t>
          </a:r>
        </a:p>
      </xdr:txBody>
    </xdr:sp>
    <xdr:clientData/>
  </xdr:twoCellAnchor>
  <xdr:twoCellAnchor>
    <xdr:from>
      <xdr:col>8</xdr:col>
      <xdr:colOff>602884</xdr:colOff>
      <xdr:row>3</xdr:row>
      <xdr:rowOff>208329</xdr:rowOff>
    </xdr:from>
    <xdr:to>
      <xdr:col>11</xdr:col>
      <xdr:colOff>509220</xdr:colOff>
      <xdr:row>5</xdr:row>
      <xdr:rowOff>61992</xdr:rowOff>
    </xdr:to>
    <xdr:sp macro="" textlink="">
      <xdr:nvSpPr>
        <xdr:cNvPr id="11" name="Rectangle: Rounded Corners 10">
          <a:extLst>
            <a:ext uri="{FF2B5EF4-FFF2-40B4-BE49-F238E27FC236}">
              <a16:creationId xmlns:a16="http://schemas.microsoft.com/office/drawing/2014/main" id="{B9034C77-3024-4D3F-8B91-17A1CC94ADA6}"/>
            </a:ext>
          </a:extLst>
        </xdr:cNvPr>
        <xdr:cNvSpPr/>
      </xdr:nvSpPr>
      <xdr:spPr>
        <a:xfrm>
          <a:off x="5555884" y="833169"/>
          <a:ext cx="1476056" cy="310863"/>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46293</xdr:colOff>
      <xdr:row>4</xdr:row>
      <xdr:rowOff>15610</xdr:rowOff>
    </xdr:from>
    <xdr:to>
      <xdr:col>11</xdr:col>
      <xdr:colOff>442959</xdr:colOff>
      <xdr:row>4</xdr:row>
      <xdr:rowOff>221580</xdr:rowOff>
    </xdr:to>
    <xdr:sp macro="" textlink="">
      <xdr:nvSpPr>
        <xdr:cNvPr id="12" name="TextBox 11">
          <a:hlinkClick xmlns:r="http://schemas.openxmlformats.org/officeDocument/2006/relationships" r:id="rId5"/>
          <a:extLst>
            <a:ext uri="{FF2B5EF4-FFF2-40B4-BE49-F238E27FC236}">
              <a16:creationId xmlns:a16="http://schemas.microsoft.com/office/drawing/2014/main" id="{9468CD52-6A1B-4E48-9C4A-710B30EBC3D3}"/>
            </a:ext>
          </a:extLst>
        </xdr:cNvPr>
        <xdr:cNvSpPr txBox="1"/>
      </xdr:nvSpPr>
      <xdr:spPr>
        <a:xfrm>
          <a:off x="5608893" y="869050"/>
          <a:ext cx="1356786" cy="2059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City</a:t>
          </a:r>
          <a:r>
            <a:rPr lang="en-US" sz="1100" b="1" baseline="0">
              <a:solidFill>
                <a:sysClr val="windowText" lastClr="000000"/>
              </a:solidFill>
            </a:rPr>
            <a:t> Summary</a:t>
          </a:r>
          <a:endParaRPr lang="en-US" sz="1100" b="1">
            <a:solidFill>
              <a:sysClr val="windowText" lastClr="000000"/>
            </a:solidFill>
          </a:endParaRPr>
        </a:p>
      </xdr:txBody>
    </xdr:sp>
    <xdr:clientData/>
  </xdr:twoCellAnchor>
  <xdr:twoCellAnchor>
    <xdr:from>
      <xdr:col>18</xdr:col>
      <xdr:colOff>9098</xdr:colOff>
      <xdr:row>4</xdr:row>
      <xdr:rowOff>15610</xdr:rowOff>
    </xdr:from>
    <xdr:to>
      <xdr:col>20</xdr:col>
      <xdr:colOff>519418</xdr:colOff>
      <xdr:row>4</xdr:row>
      <xdr:rowOff>221580</xdr:rowOff>
    </xdr:to>
    <xdr:sp macro="" textlink="">
      <xdr:nvSpPr>
        <xdr:cNvPr id="16" name="TextBox 15">
          <a:hlinkClick xmlns:r="http://schemas.openxmlformats.org/officeDocument/2006/relationships" r:id="rId6"/>
          <a:extLst>
            <a:ext uri="{FF2B5EF4-FFF2-40B4-BE49-F238E27FC236}">
              <a16:creationId xmlns:a16="http://schemas.microsoft.com/office/drawing/2014/main" id="{DC61F266-4031-400A-8ADD-24192755B70C}"/>
            </a:ext>
          </a:extLst>
        </xdr:cNvPr>
        <xdr:cNvSpPr txBox="1"/>
      </xdr:nvSpPr>
      <xdr:spPr>
        <a:xfrm>
          <a:off x="12097776" y="880932"/>
          <a:ext cx="1349811" cy="2059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Data</a:t>
          </a:r>
          <a:r>
            <a:rPr lang="en-US" sz="1100" b="1" baseline="0">
              <a:solidFill>
                <a:sysClr val="windowText" lastClr="000000"/>
              </a:solidFill>
            </a:rPr>
            <a:t> Sources</a:t>
          </a:r>
          <a:endParaRPr lang="en-US" sz="1100" b="1">
            <a:solidFill>
              <a:sysClr val="windowText" lastClr="000000"/>
            </a:solidFill>
          </a:endParaRPr>
        </a:p>
      </xdr:txBody>
    </xdr:sp>
    <xdr:clientData/>
  </xdr:twoCellAnchor>
  <xdr:twoCellAnchor>
    <xdr:from>
      <xdr:col>25</xdr:col>
      <xdr:colOff>112419</xdr:colOff>
      <xdr:row>4</xdr:row>
      <xdr:rowOff>2695</xdr:rowOff>
    </xdr:from>
    <xdr:to>
      <xdr:col>27</xdr:col>
      <xdr:colOff>248196</xdr:colOff>
      <xdr:row>4</xdr:row>
      <xdr:rowOff>208666</xdr:rowOff>
    </xdr:to>
    <xdr:sp macro="" textlink="">
      <xdr:nvSpPr>
        <xdr:cNvPr id="19" name="TextBox 18">
          <a:hlinkClick xmlns:r="http://schemas.openxmlformats.org/officeDocument/2006/relationships" r:id="rId7"/>
          <a:extLst>
            <a:ext uri="{FF2B5EF4-FFF2-40B4-BE49-F238E27FC236}">
              <a16:creationId xmlns:a16="http://schemas.microsoft.com/office/drawing/2014/main" id="{6DCA2F67-187B-47FB-BE38-2A92A7905270}"/>
            </a:ext>
          </a:extLst>
        </xdr:cNvPr>
        <xdr:cNvSpPr txBox="1"/>
      </xdr:nvSpPr>
      <xdr:spPr>
        <a:xfrm>
          <a:off x="16889334" y="868017"/>
          <a:ext cx="1349811" cy="205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Team</a:t>
          </a:r>
          <a:r>
            <a:rPr lang="en-US" sz="1100" b="1" baseline="0">
              <a:solidFill>
                <a:sysClr val="windowText" lastClr="000000"/>
              </a:solidFill>
            </a:rPr>
            <a:t> Members</a:t>
          </a:r>
          <a:endParaRPr lang="en-US" sz="1100" b="1">
            <a:solidFill>
              <a:sysClr val="windowText" lastClr="000000"/>
            </a:solidFill>
          </a:endParaRPr>
        </a:p>
      </xdr:txBody>
    </xdr:sp>
    <xdr:clientData/>
  </xdr:twoCellAnchor>
  <xdr:twoCellAnchor>
    <xdr:from>
      <xdr:col>0</xdr:col>
      <xdr:colOff>460375</xdr:colOff>
      <xdr:row>6</xdr:row>
      <xdr:rowOff>14243</xdr:rowOff>
    </xdr:from>
    <xdr:to>
      <xdr:col>10</xdr:col>
      <xdr:colOff>27215</xdr:colOff>
      <xdr:row>20</xdr:row>
      <xdr:rowOff>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524796</xdr:colOff>
      <xdr:row>1</xdr:row>
      <xdr:rowOff>12430</xdr:rowOff>
    </xdr:from>
    <xdr:to>
      <xdr:col>18</xdr:col>
      <xdr:colOff>163994</xdr:colOff>
      <xdr:row>3</xdr:row>
      <xdr:rowOff>24827</xdr:rowOff>
    </xdr:to>
    <xdr:sp macro="" textlink="">
      <xdr:nvSpPr>
        <xdr:cNvPr id="45" name="Rectangle: Rounded Corners 44">
          <a:extLst>
            <a:ext uri="{FF2B5EF4-FFF2-40B4-BE49-F238E27FC236}">
              <a16:creationId xmlns:a16="http://schemas.microsoft.com/office/drawing/2014/main" id="{F065A6AD-3DEB-4138-8D64-72064988EB94}"/>
            </a:ext>
          </a:extLst>
        </xdr:cNvPr>
        <xdr:cNvSpPr/>
      </xdr:nvSpPr>
      <xdr:spPr>
        <a:xfrm>
          <a:off x="10186956" y="195310"/>
          <a:ext cx="1467998" cy="362917"/>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537332</xdr:colOff>
      <xdr:row>1</xdr:row>
      <xdr:rowOff>24720</xdr:rowOff>
    </xdr:from>
    <xdr:to>
      <xdr:col>13</xdr:col>
      <xdr:colOff>293533</xdr:colOff>
      <xdr:row>3</xdr:row>
      <xdr:rowOff>24827</xdr:rowOff>
    </xdr:to>
    <xdr:sp macro="" textlink="">
      <xdr:nvSpPr>
        <xdr:cNvPr id="42" name="Rectangle: Rounded Corners 41">
          <a:extLst>
            <a:ext uri="{FF2B5EF4-FFF2-40B4-BE49-F238E27FC236}">
              <a16:creationId xmlns:a16="http://schemas.microsoft.com/office/drawing/2014/main" id="{4EE3C131-4910-406F-9B87-621FD13ECBC1}"/>
            </a:ext>
          </a:extLst>
        </xdr:cNvPr>
        <xdr:cNvSpPr/>
      </xdr:nvSpPr>
      <xdr:spPr>
        <a:xfrm>
          <a:off x="7075292" y="207600"/>
          <a:ext cx="1585001" cy="350627"/>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624349</xdr:colOff>
      <xdr:row>1</xdr:row>
      <xdr:rowOff>24581</xdr:rowOff>
    </xdr:from>
    <xdr:to>
      <xdr:col>2</xdr:col>
      <xdr:colOff>737421</xdr:colOff>
      <xdr:row>3</xdr:row>
      <xdr:rowOff>24581</xdr:rowOff>
    </xdr:to>
    <xdr:sp macro="" textlink="">
      <xdr:nvSpPr>
        <xdr:cNvPr id="34" name="Rectangle: Rounded Corners 33">
          <a:extLst>
            <a:ext uri="{FF2B5EF4-FFF2-40B4-BE49-F238E27FC236}">
              <a16:creationId xmlns:a16="http://schemas.microsoft.com/office/drawing/2014/main" id="{D72ACF83-C8E4-4874-A380-65A9B8C05F03}"/>
            </a:ext>
          </a:extLst>
        </xdr:cNvPr>
        <xdr:cNvSpPr/>
      </xdr:nvSpPr>
      <xdr:spPr>
        <a:xfrm>
          <a:off x="1976284" y="528484"/>
          <a:ext cx="1403556" cy="344129"/>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252442</xdr:colOff>
      <xdr:row>1</xdr:row>
      <xdr:rowOff>17101</xdr:rowOff>
    </xdr:from>
    <xdr:to>
      <xdr:col>7</xdr:col>
      <xdr:colOff>501240</xdr:colOff>
      <xdr:row>3</xdr:row>
      <xdr:rowOff>4917</xdr:rowOff>
    </xdr:to>
    <xdr:sp macro="" textlink="">
      <xdr:nvSpPr>
        <xdr:cNvPr id="39" name="Rectangle: Rounded Corners 38">
          <a:extLst>
            <a:ext uri="{FF2B5EF4-FFF2-40B4-BE49-F238E27FC236}">
              <a16:creationId xmlns:a16="http://schemas.microsoft.com/office/drawing/2014/main" id="{76EF48F2-CB02-41A2-92FE-A8C6764232B1}"/>
            </a:ext>
          </a:extLst>
        </xdr:cNvPr>
        <xdr:cNvSpPr/>
      </xdr:nvSpPr>
      <xdr:spPr>
        <a:xfrm>
          <a:off x="3620482" y="199981"/>
          <a:ext cx="1467998" cy="338336"/>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533400</xdr:colOff>
      <xdr:row>4</xdr:row>
      <xdr:rowOff>7056</xdr:rowOff>
    </xdr:from>
    <xdr:to>
      <xdr:col>18</xdr:col>
      <xdr:colOff>220980</xdr:colOff>
      <xdr:row>22</xdr:row>
      <xdr:rowOff>131100</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533400" y="726723"/>
          <a:ext cx="11138747" cy="3567155"/>
        </a:xfrm>
        <a:prstGeom prst="roundRect">
          <a:avLst/>
        </a:prstGeom>
        <a:noFill/>
        <a:ln>
          <a:solidFill>
            <a:schemeClr val="accent6">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19210</xdr:colOff>
      <xdr:row>9</xdr:row>
      <xdr:rowOff>12807</xdr:rowOff>
    </xdr:from>
    <xdr:to>
      <xdr:col>6</xdr:col>
      <xdr:colOff>140874</xdr:colOff>
      <xdr:row>12</xdr:row>
      <xdr:rowOff>46790</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1302578" y="1697228"/>
          <a:ext cx="2808717" cy="682351"/>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17930</xdr:colOff>
      <xdr:row>17</xdr:row>
      <xdr:rowOff>133190</xdr:rowOff>
    </xdr:from>
    <xdr:to>
      <xdr:col>6</xdr:col>
      <xdr:colOff>139594</xdr:colOff>
      <xdr:row>21</xdr:row>
      <xdr:rowOff>37140</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2451207" y="2918652"/>
          <a:ext cx="2554942" cy="64674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349622</xdr:colOff>
      <xdr:row>13</xdr:row>
      <xdr:rowOff>96050</xdr:rowOff>
    </xdr:from>
    <xdr:to>
      <xdr:col>9</xdr:col>
      <xdr:colOff>51226</xdr:colOff>
      <xdr:row>16</xdr:row>
      <xdr:rowOff>53474</xdr:rowOff>
    </xdr:to>
    <xdr:sp macro=""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320043" y="2609313"/>
          <a:ext cx="1646709" cy="625845"/>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28175</xdr:colOff>
      <xdr:row>13</xdr:row>
      <xdr:rowOff>92208</xdr:rowOff>
    </xdr:from>
    <xdr:to>
      <xdr:col>6</xdr:col>
      <xdr:colOff>149839</xdr:colOff>
      <xdr:row>16</xdr:row>
      <xdr:rowOff>66842</xdr:rowOff>
    </xdr:to>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1311543" y="2605471"/>
          <a:ext cx="2808717" cy="643055"/>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353465</xdr:colOff>
      <xdr:row>9</xdr:row>
      <xdr:rowOff>33299</xdr:rowOff>
    </xdr:from>
    <xdr:to>
      <xdr:col>9</xdr:col>
      <xdr:colOff>44823</xdr:colOff>
      <xdr:row>12</xdr:row>
      <xdr:rowOff>26737</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4323886" y="1717720"/>
          <a:ext cx="1636463" cy="641806"/>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352182</xdr:colOff>
      <xdr:row>17</xdr:row>
      <xdr:rowOff>119103</xdr:rowOff>
    </xdr:from>
    <xdr:to>
      <xdr:col>9</xdr:col>
      <xdr:colOff>57629</xdr:colOff>
      <xdr:row>21</xdr:row>
      <xdr:rowOff>23053</xdr:rowOff>
    </xdr:to>
    <xdr:sp macro=""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5218737" y="2904565"/>
          <a:ext cx="1530405" cy="646740"/>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204902</xdr:colOff>
      <xdr:row>9</xdr:row>
      <xdr:rowOff>57630</xdr:rowOff>
    </xdr:from>
    <xdr:to>
      <xdr:col>5</xdr:col>
      <xdr:colOff>275339</xdr:colOff>
      <xdr:row>10</xdr:row>
      <xdr:rowOff>149902</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2840672" y="2212466"/>
          <a:ext cx="2156569" cy="3358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Nunito" pitchFamily="2" charset="0"/>
            </a:rPr>
            <a:t>Direct Flights to India</a:t>
          </a:r>
        </a:p>
      </xdr:txBody>
    </xdr:sp>
    <xdr:clientData/>
  </xdr:twoCellAnchor>
  <xdr:twoCellAnchor>
    <xdr:from>
      <xdr:col>2</xdr:col>
      <xdr:colOff>158803</xdr:colOff>
      <xdr:row>13</xdr:row>
      <xdr:rowOff>101173</xdr:rowOff>
    </xdr:from>
    <xdr:to>
      <xdr:col>5</xdr:col>
      <xdr:colOff>229240</xdr:colOff>
      <xdr:row>15</xdr:row>
      <xdr:rowOff>56350</xdr:rowOff>
    </xdr:to>
    <xdr:sp macro="" textlink="">
      <xdr:nvSpPr>
        <xdr:cNvPr id="16" name="TextBox 15">
          <a:extLst>
            <a:ext uri="{FF2B5EF4-FFF2-40B4-BE49-F238E27FC236}">
              <a16:creationId xmlns:a16="http://schemas.microsoft.com/office/drawing/2014/main" id="{00000000-0008-0000-0100-000010000000}"/>
            </a:ext>
          </a:extLst>
        </xdr:cNvPr>
        <xdr:cNvSpPr txBox="1"/>
      </xdr:nvSpPr>
      <xdr:spPr>
        <a:xfrm>
          <a:off x="2592080" y="2470417"/>
          <a:ext cx="2145126" cy="32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Nunito" pitchFamily="2" charset="0"/>
            </a:rPr>
            <a:t>Cost</a:t>
          </a:r>
          <a:r>
            <a:rPr lang="en-IN" sz="1200" b="1" baseline="0">
              <a:latin typeface="Nunito" pitchFamily="2" charset="0"/>
            </a:rPr>
            <a:t> of Living</a:t>
          </a:r>
          <a:endParaRPr lang="en-IN" sz="1200" b="1">
            <a:latin typeface="Nunito" pitchFamily="2" charset="0"/>
          </a:endParaRPr>
        </a:p>
      </xdr:txBody>
    </xdr:sp>
    <xdr:clientData/>
  </xdr:twoCellAnchor>
  <xdr:twoCellAnchor>
    <xdr:from>
      <xdr:col>2</xdr:col>
      <xdr:colOff>272783</xdr:colOff>
      <xdr:row>17</xdr:row>
      <xdr:rowOff>163926</xdr:rowOff>
    </xdr:from>
    <xdr:to>
      <xdr:col>5</xdr:col>
      <xdr:colOff>343220</xdr:colOff>
      <xdr:row>19</xdr:row>
      <xdr:rowOff>83243</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2706060" y="3275960"/>
          <a:ext cx="2145126" cy="290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Nunito" pitchFamily="2" charset="0"/>
            </a:rPr>
            <a:t>Temperature</a:t>
          </a:r>
        </a:p>
      </xdr:txBody>
    </xdr:sp>
    <xdr:clientData/>
  </xdr:twoCellAnchor>
  <xdr:twoCellAnchor editAs="oneCell">
    <xdr:from>
      <xdr:col>2</xdr:col>
      <xdr:colOff>466566</xdr:colOff>
      <xdr:row>18</xdr:row>
      <xdr:rowOff>115322</xdr:rowOff>
    </xdr:from>
    <xdr:to>
      <xdr:col>3</xdr:col>
      <xdr:colOff>556</xdr:colOff>
      <xdr:row>20</xdr:row>
      <xdr:rowOff>225588</xdr:rowOff>
    </xdr:to>
    <xdr:pic>
      <xdr:nvPicPr>
        <xdr:cNvPr id="21" name="Graphic 20" descr="Sun with solid fill">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59468" y="4037748"/>
          <a:ext cx="393266" cy="390673"/>
        </a:xfrm>
        <a:prstGeom prst="rect">
          <a:avLst/>
        </a:prstGeom>
      </xdr:spPr>
    </xdr:pic>
    <xdr:clientData/>
  </xdr:twoCellAnchor>
  <xdr:twoCellAnchor editAs="oneCell">
    <xdr:from>
      <xdr:col>4</xdr:col>
      <xdr:colOff>305862</xdr:colOff>
      <xdr:row>18</xdr:row>
      <xdr:rowOff>125873</xdr:rowOff>
    </xdr:from>
    <xdr:to>
      <xdr:col>5</xdr:col>
      <xdr:colOff>87908</xdr:colOff>
      <xdr:row>21</xdr:row>
      <xdr:rowOff>30</xdr:rowOff>
    </xdr:to>
    <xdr:pic>
      <xdr:nvPicPr>
        <xdr:cNvPr id="25" name="Graphic 24" descr="Snowman with solid fill">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072796" y="4048299"/>
          <a:ext cx="394145" cy="393860"/>
        </a:xfrm>
        <a:prstGeom prst="rect">
          <a:avLst/>
        </a:prstGeom>
      </xdr:spPr>
    </xdr:pic>
    <xdr:clientData/>
  </xdr:twoCellAnchor>
  <xdr:twoCellAnchor>
    <xdr:from>
      <xdr:col>6</xdr:col>
      <xdr:colOff>454638</xdr:colOff>
      <xdr:row>9</xdr:row>
      <xdr:rowOff>153680</xdr:rowOff>
    </xdr:from>
    <xdr:to>
      <xdr:col>8</xdr:col>
      <xdr:colOff>364991</xdr:colOff>
      <xdr:row>10</xdr:row>
      <xdr:rowOff>115259</xdr:rowOff>
    </xdr:to>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5321193" y="1453562"/>
          <a:ext cx="1126991" cy="1472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Nunito" pitchFamily="2" charset="0"/>
            </a:rPr>
            <a:t>Crime Rate</a:t>
          </a:r>
        </a:p>
      </xdr:txBody>
    </xdr:sp>
    <xdr:clientData/>
  </xdr:twoCellAnchor>
  <xdr:twoCellAnchor>
    <xdr:from>
      <xdr:col>6</xdr:col>
      <xdr:colOff>472567</xdr:colOff>
      <xdr:row>14</xdr:row>
      <xdr:rowOff>5121</xdr:rowOff>
    </xdr:from>
    <xdr:to>
      <xdr:col>8</xdr:col>
      <xdr:colOff>382920</xdr:colOff>
      <xdr:row>14</xdr:row>
      <xdr:rowOff>152398</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5339122" y="2233491"/>
          <a:ext cx="1126991" cy="1472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Nunito" pitchFamily="2" charset="0"/>
            </a:rPr>
            <a:t>Tax Rates</a:t>
          </a:r>
        </a:p>
      </xdr:txBody>
    </xdr:sp>
    <xdr:clientData/>
  </xdr:twoCellAnchor>
  <xdr:twoCellAnchor>
    <xdr:from>
      <xdr:col>6</xdr:col>
      <xdr:colOff>306732</xdr:colOff>
      <xdr:row>17</xdr:row>
      <xdr:rowOff>96524</xdr:rowOff>
    </xdr:from>
    <xdr:to>
      <xdr:col>9</xdr:col>
      <xdr:colOff>340894</xdr:colOff>
      <xdr:row>20</xdr:row>
      <xdr:rowOff>2994</xdr:rowOff>
    </xdr:to>
    <xdr:sp macro="" textlink="">
      <xdr:nvSpPr>
        <xdr:cNvPr id="37" name="TextBox 36">
          <a:extLst>
            <a:ext uri="{FF2B5EF4-FFF2-40B4-BE49-F238E27FC236}">
              <a16:creationId xmlns:a16="http://schemas.microsoft.com/office/drawing/2014/main" id="{00000000-0008-0000-0100-000025000000}"/>
            </a:ext>
          </a:extLst>
        </xdr:cNvPr>
        <xdr:cNvSpPr txBox="1"/>
      </xdr:nvSpPr>
      <xdr:spPr>
        <a:xfrm>
          <a:off x="4277153" y="3458682"/>
          <a:ext cx="1858952" cy="3676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200" b="1">
              <a:latin typeface="Nunito" pitchFamily="2" charset="0"/>
            </a:rPr>
            <a:t>Health Care Ranking</a:t>
          </a:r>
        </a:p>
      </xdr:txBody>
    </xdr:sp>
    <xdr:clientData/>
  </xdr:twoCellAnchor>
  <xdr:twoCellAnchor>
    <xdr:from>
      <xdr:col>0</xdr:col>
      <xdr:colOff>579035</xdr:colOff>
      <xdr:row>1</xdr:row>
      <xdr:rowOff>60180</xdr:rowOff>
    </xdr:from>
    <xdr:to>
      <xdr:col>2</xdr:col>
      <xdr:colOff>804798</xdr:colOff>
      <xdr:row>3</xdr:row>
      <xdr:rowOff>5771</xdr:rowOff>
    </xdr:to>
    <xdr:sp macro="" textlink="">
      <xdr:nvSpPr>
        <xdr:cNvPr id="33" name="TextBox 32">
          <a:hlinkClick xmlns:r="http://schemas.openxmlformats.org/officeDocument/2006/relationships" r:id="rId5"/>
          <a:extLst>
            <a:ext uri="{FF2B5EF4-FFF2-40B4-BE49-F238E27FC236}">
              <a16:creationId xmlns:a16="http://schemas.microsoft.com/office/drawing/2014/main" id="{94D56EFA-BDC0-4349-B993-284ECC061E4D}"/>
            </a:ext>
          </a:extLst>
        </xdr:cNvPr>
        <xdr:cNvSpPr txBox="1"/>
      </xdr:nvSpPr>
      <xdr:spPr>
        <a:xfrm>
          <a:off x="1930970" y="564083"/>
          <a:ext cx="1516247" cy="289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Main Dashboard</a:t>
          </a:r>
        </a:p>
      </xdr:txBody>
    </xdr:sp>
    <xdr:clientData/>
  </xdr:twoCellAnchor>
  <xdr:twoCellAnchor>
    <xdr:from>
      <xdr:col>5</xdr:col>
      <xdr:colOff>305451</xdr:colOff>
      <xdr:row>1</xdr:row>
      <xdr:rowOff>56857</xdr:rowOff>
    </xdr:from>
    <xdr:to>
      <xdr:col>7</xdr:col>
      <xdr:colOff>434979</xdr:colOff>
      <xdr:row>2</xdr:row>
      <xdr:rowOff>104094</xdr:rowOff>
    </xdr:to>
    <xdr:sp macro="" textlink="">
      <xdr:nvSpPr>
        <xdr:cNvPr id="38" name="TextBox 37">
          <a:hlinkClick xmlns:r="http://schemas.openxmlformats.org/officeDocument/2006/relationships" r:id="rId6"/>
          <a:extLst>
            <a:ext uri="{FF2B5EF4-FFF2-40B4-BE49-F238E27FC236}">
              <a16:creationId xmlns:a16="http://schemas.microsoft.com/office/drawing/2014/main" id="{DBD99CD8-CB20-46E3-AECB-CE8CD9328E4C}"/>
            </a:ext>
          </a:extLst>
        </xdr:cNvPr>
        <xdr:cNvSpPr txBox="1"/>
      </xdr:nvSpPr>
      <xdr:spPr>
        <a:xfrm>
          <a:off x="3673491" y="239737"/>
          <a:ext cx="1348728" cy="222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City</a:t>
          </a:r>
          <a:r>
            <a:rPr lang="en-US" sz="1100" b="1" baseline="0">
              <a:solidFill>
                <a:sysClr val="windowText" lastClr="000000"/>
              </a:solidFill>
            </a:rPr>
            <a:t> Summary</a:t>
          </a:r>
          <a:endParaRPr lang="en-US" sz="1100" b="1">
            <a:solidFill>
              <a:sysClr val="windowText" lastClr="000000"/>
            </a:solidFill>
          </a:endParaRPr>
        </a:p>
      </xdr:txBody>
    </xdr:sp>
    <xdr:clientData/>
  </xdr:twoCellAnchor>
  <xdr:twoCellAnchor>
    <xdr:from>
      <xdr:col>10</xdr:col>
      <xdr:colOff>590341</xdr:colOff>
      <xdr:row>1</xdr:row>
      <xdr:rowOff>64476</xdr:rowOff>
    </xdr:from>
    <xdr:to>
      <xdr:col>13</xdr:col>
      <xdr:colOff>110269</xdr:colOff>
      <xdr:row>2</xdr:row>
      <xdr:rowOff>124004</xdr:rowOff>
    </xdr:to>
    <xdr:sp macro="" textlink="">
      <xdr:nvSpPr>
        <xdr:cNvPr id="41" name="TextBox 40">
          <a:hlinkClick xmlns:r="http://schemas.openxmlformats.org/officeDocument/2006/relationships" r:id="rId7"/>
          <a:extLst>
            <a:ext uri="{FF2B5EF4-FFF2-40B4-BE49-F238E27FC236}">
              <a16:creationId xmlns:a16="http://schemas.microsoft.com/office/drawing/2014/main" id="{0BDC5FE5-CAAD-4C29-A182-DB68AD19555D}"/>
            </a:ext>
          </a:extLst>
        </xdr:cNvPr>
        <xdr:cNvSpPr txBox="1"/>
      </xdr:nvSpPr>
      <xdr:spPr>
        <a:xfrm>
          <a:off x="7128301" y="247356"/>
          <a:ext cx="1348728" cy="234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Data</a:t>
          </a:r>
          <a:r>
            <a:rPr lang="en-US" sz="1100" b="1" baseline="0">
              <a:solidFill>
                <a:sysClr val="windowText" lastClr="000000"/>
              </a:solidFill>
            </a:rPr>
            <a:t> Sources</a:t>
          </a:r>
          <a:endParaRPr lang="en-US" sz="1100" b="1">
            <a:solidFill>
              <a:sysClr val="windowText" lastClr="000000"/>
            </a:solidFill>
          </a:endParaRPr>
        </a:p>
      </xdr:txBody>
    </xdr:sp>
    <xdr:clientData/>
  </xdr:twoCellAnchor>
  <xdr:twoCellAnchor>
    <xdr:from>
      <xdr:col>15</xdr:col>
      <xdr:colOff>577805</xdr:colOff>
      <xdr:row>1</xdr:row>
      <xdr:rowOff>52186</xdr:rowOff>
    </xdr:from>
    <xdr:to>
      <xdr:col>18</xdr:col>
      <xdr:colOff>97733</xdr:colOff>
      <xdr:row>2</xdr:row>
      <xdr:rowOff>124004</xdr:rowOff>
    </xdr:to>
    <xdr:sp macro="" textlink="">
      <xdr:nvSpPr>
        <xdr:cNvPr id="44" name="TextBox 43">
          <a:hlinkClick xmlns:r="http://schemas.openxmlformats.org/officeDocument/2006/relationships" r:id="rId8"/>
          <a:extLst>
            <a:ext uri="{FF2B5EF4-FFF2-40B4-BE49-F238E27FC236}">
              <a16:creationId xmlns:a16="http://schemas.microsoft.com/office/drawing/2014/main" id="{F8FE06A6-E725-445F-8957-5A1D7ED33473}"/>
            </a:ext>
          </a:extLst>
        </xdr:cNvPr>
        <xdr:cNvSpPr txBox="1"/>
      </xdr:nvSpPr>
      <xdr:spPr>
        <a:xfrm>
          <a:off x="10239965" y="235066"/>
          <a:ext cx="1348728" cy="2470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Team</a:t>
          </a:r>
          <a:r>
            <a:rPr lang="en-US" sz="1100" b="1" baseline="0">
              <a:solidFill>
                <a:sysClr val="windowText" lastClr="000000"/>
              </a:solidFill>
            </a:rPr>
            <a:t> Members</a:t>
          </a:r>
          <a:endParaRPr lang="en-US" sz="1100" b="1">
            <a:solidFill>
              <a:sysClr val="windowText" lastClr="000000"/>
            </a:solidFill>
          </a:endParaRPr>
        </a:p>
      </xdr:txBody>
    </xdr:sp>
    <xdr:clientData/>
  </xdr:twoCellAnchor>
  <xdr:twoCellAnchor editAs="oneCell">
    <xdr:from>
      <xdr:col>5</xdr:col>
      <xdr:colOff>213894</xdr:colOff>
      <xdr:row>14</xdr:row>
      <xdr:rowOff>73526</xdr:rowOff>
    </xdr:from>
    <xdr:to>
      <xdr:col>6</xdr:col>
      <xdr:colOff>32492</xdr:colOff>
      <xdr:row>16</xdr:row>
      <xdr:rowOff>100263</xdr:rowOff>
    </xdr:to>
    <xdr:pic>
      <xdr:nvPicPr>
        <xdr:cNvPr id="13" name="Graphic 12" descr="Flying Money outline">
          <a:extLst>
            <a:ext uri="{FF2B5EF4-FFF2-40B4-BE49-F238E27FC236}">
              <a16:creationId xmlns:a16="http://schemas.microsoft.com/office/drawing/2014/main" id="{09C8FF08-94A2-452A-ED6F-A54C60F7193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912894" y="3161631"/>
          <a:ext cx="426861" cy="421105"/>
        </a:xfrm>
        <a:prstGeom prst="rect">
          <a:avLst/>
        </a:prstGeom>
      </xdr:spPr>
    </xdr:pic>
    <xdr:clientData/>
  </xdr:twoCellAnchor>
  <xdr:twoCellAnchor editAs="oneCell">
    <xdr:from>
      <xdr:col>8</xdr:col>
      <xdr:colOff>243591</xdr:colOff>
      <xdr:row>9</xdr:row>
      <xdr:rowOff>212361</xdr:rowOff>
    </xdr:from>
    <xdr:to>
      <xdr:col>8</xdr:col>
      <xdr:colOff>599607</xdr:colOff>
      <xdr:row>11</xdr:row>
      <xdr:rowOff>177076</xdr:rowOff>
    </xdr:to>
    <xdr:pic>
      <xdr:nvPicPr>
        <xdr:cNvPr id="14" name="Graphic 13" descr="Police male with solid fill">
          <a:extLst>
            <a:ext uri="{FF2B5EF4-FFF2-40B4-BE49-F238E27FC236}">
              <a16:creationId xmlns:a16="http://schemas.microsoft.com/office/drawing/2014/main" id="{A4E26D94-5002-BF16-9FD9-89BC204BCC8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801788" y="2367197"/>
          <a:ext cx="356016" cy="356016"/>
        </a:xfrm>
        <a:prstGeom prst="rect">
          <a:avLst/>
        </a:prstGeom>
      </xdr:spPr>
    </xdr:pic>
    <xdr:clientData/>
  </xdr:twoCellAnchor>
  <xdr:oneCellAnchor>
    <xdr:from>
      <xdr:col>6</xdr:col>
      <xdr:colOff>372591</xdr:colOff>
      <xdr:row>4</xdr:row>
      <xdr:rowOff>106333</xdr:rowOff>
    </xdr:from>
    <xdr:ext cx="3523144" cy="796821"/>
    <xdr:sp macro="" textlink="">
      <xdr:nvSpPr>
        <xdr:cNvPr id="3" name="Rectangle 2">
          <a:extLst>
            <a:ext uri="{FF2B5EF4-FFF2-40B4-BE49-F238E27FC236}">
              <a16:creationId xmlns:a16="http://schemas.microsoft.com/office/drawing/2014/main" id="{140A9E4B-C11B-D632-CD24-4BD3B7EAC234}"/>
            </a:ext>
          </a:extLst>
        </xdr:cNvPr>
        <xdr:cNvSpPr/>
      </xdr:nvSpPr>
      <xdr:spPr>
        <a:xfrm>
          <a:off x="4348243" y="821950"/>
          <a:ext cx="3523144" cy="796821"/>
        </a:xfrm>
        <a:prstGeom prst="rect">
          <a:avLst/>
        </a:prstGeom>
        <a:noFill/>
      </xdr:spPr>
      <xdr:txBody>
        <a:bodyPr wrap="none" lIns="91440" tIns="45720" rIns="91440" bIns="45720">
          <a:spAutoFit/>
        </a:bodyPr>
        <a:lstStyle/>
        <a:p>
          <a:pPr algn="ctr"/>
          <a:r>
            <a:rPr lang="en-US" sz="45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City Summary</a:t>
          </a:r>
        </a:p>
      </xdr:txBody>
    </xdr:sp>
    <xdr:clientData/>
  </xdr:oneCellAnchor>
  <xdr:twoCellAnchor>
    <xdr:from>
      <xdr:col>11</xdr:col>
      <xdr:colOff>545130</xdr:colOff>
      <xdr:row>4</xdr:row>
      <xdr:rowOff>107117</xdr:rowOff>
    </xdr:from>
    <xdr:to>
      <xdr:col>13</xdr:col>
      <xdr:colOff>54202</xdr:colOff>
      <xdr:row>8</xdr:row>
      <xdr:rowOff>22902</xdr:rowOff>
    </xdr:to>
    <xdr:grpSp>
      <xdr:nvGrpSpPr>
        <xdr:cNvPr id="54" name="Group 53">
          <a:extLst>
            <a:ext uri="{FF2B5EF4-FFF2-40B4-BE49-F238E27FC236}">
              <a16:creationId xmlns:a16="http://schemas.microsoft.com/office/drawing/2014/main" id="{D0687B38-2CD8-5A20-5727-0A2D49CDB233}"/>
            </a:ext>
          </a:extLst>
        </xdr:cNvPr>
        <xdr:cNvGrpSpPr/>
      </xdr:nvGrpSpPr>
      <xdr:grpSpPr>
        <a:xfrm>
          <a:off x="7693416" y="818317"/>
          <a:ext cx="728272" cy="714071"/>
          <a:chOff x="6614410" y="1018082"/>
          <a:chExt cx="1030574" cy="914400"/>
        </a:xfrm>
      </xdr:grpSpPr>
      <xdr:pic>
        <xdr:nvPicPr>
          <xdr:cNvPr id="49" name="Graphic 48" descr="Building outline">
            <a:extLst>
              <a:ext uri="{FF2B5EF4-FFF2-40B4-BE49-F238E27FC236}">
                <a16:creationId xmlns:a16="http://schemas.microsoft.com/office/drawing/2014/main" id="{A5B96DEE-2CF7-CB8A-8764-DE27C2DC81AF}"/>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7001655" y="1411573"/>
            <a:ext cx="474689" cy="474689"/>
          </a:xfrm>
          <a:prstGeom prst="rect">
            <a:avLst/>
          </a:prstGeom>
        </xdr:spPr>
      </xdr:pic>
      <xdr:pic>
        <xdr:nvPicPr>
          <xdr:cNvPr id="47" name="Graphic 46" descr="Palm tree outline">
            <a:extLst>
              <a:ext uri="{FF2B5EF4-FFF2-40B4-BE49-F238E27FC236}">
                <a16:creationId xmlns:a16="http://schemas.microsoft.com/office/drawing/2014/main" id="{30F530A7-729B-7BE3-561B-5ED184587B2C}"/>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6614410" y="1018082"/>
            <a:ext cx="914400" cy="914400"/>
          </a:xfrm>
          <a:prstGeom prst="rect">
            <a:avLst/>
          </a:prstGeom>
        </xdr:spPr>
      </xdr:pic>
      <xdr:pic>
        <xdr:nvPicPr>
          <xdr:cNvPr id="51" name="Graphic 50" descr="Dim (Smaller Sun) outline">
            <a:extLst>
              <a:ext uri="{FF2B5EF4-FFF2-40B4-BE49-F238E27FC236}">
                <a16:creationId xmlns:a16="http://schemas.microsoft.com/office/drawing/2014/main" id="{EDF170F7-E4E2-D119-20E4-11EFD5D9A90F}"/>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7282722" y="1118016"/>
            <a:ext cx="324787" cy="324787"/>
          </a:xfrm>
          <a:prstGeom prst="rect">
            <a:avLst/>
          </a:prstGeom>
        </xdr:spPr>
      </xdr:pic>
      <xdr:pic>
        <xdr:nvPicPr>
          <xdr:cNvPr id="53" name="Graphic 52" descr="Cloud outline">
            <a:extLst>
              <a:ext uri="{FF2B5EF4-FFF2-40B4-BE49-F238E27FC236}">
                <a16:creationId xmlns:a16="http://schemas.microsoft.com/office/drawing/2014/main" id="{D5A5D067-D552-8076-AC97-48238FB13462}"/>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7376410" y="1242935"/>
            <a:ext cx="268574" cy="268574"/>
          </a:xfrm>
          <a:prstGeom prst="rect">
            <a:avLst/>
          </a:prstGeom>
        </xdr:spPr>
      </xdr:pic>
    </xdr:grpSp>
    <xdr:clientData/>
  </xdr:twoCellAnchor>
  <xdr:twoCellAnchor editAs="oneCell">
    <xdr:from>
      <xdr:col>5</xdr:col>
      <xdr:colOff>193622</xdr:colOff>
      <xdr:row>9</xdr:row>
      <xdr:rowOff>168640</xdr:rowOff>
    </xdr:from>
    <xdr:to>
      <xdr:col>6</xdr:col>
      <xdr:colOff>1935</xdr:colOff>
      <xdr:row>11</xdr:row>
      <xdr:rowOff>195814</xdr:rowOff>
    </xdr:to>
    <xdr:pic>
      <xdr:nvPicPr>
        <xdr:cNvPr id="56" name="Graphic 55" descr="Take Off with solid fill">
          <a:extLst>
            <a:ext uri="{FF2B5EF4-FFF2-40B4-BE49-F238E27FC236}">
              <a16:creationId xmlns:a16="http://schemas.microsoft.com/office/drawing/2014/main" id="{C453468E-D8BD-3ED0-DB35-0FD14EFF8EB1}"/>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3572655" y="1861279"/>
          <a:ext cx="418475" cy="418475"/>
        </a:xfrm>
        <a:prstGeom prst="rect">
          <a:avLst/>
        </a:prstGeom>
      </xdr:spPr>
    </xdr:pic>
    <xdr:clientData/>
  </xdr:twoCellAnchor>
  <xdr:twoCellAnchor editAs="oneCell">
    <xdr:from>
      <xdr:col>8</xdr:col>
      <xdr:colOff>231099</xdr:colOff>
      <xdr:row>14</xdr:row>
      <xdr:rowOff>118673</xdr:rowOff>
    </xdr:from>
    <xdr:to>
      <xdr:col>8</xdr:col>
      <xdr:colOff>587115</xdr:colOff>
      <xdr:row>16</xdr:row>
      <xdr:rowOff>84266</xdr:rowOff>
    </xdr:to>
    <xdr:pic>
      <xdr:nvPicPr>
        <xdr:cNvPr id="58" name="Graphic 57" descr="Tax with solid fill">
          <a:extLst>
            <a:ext uri="{FF2B5EF4-FFF2-40B4-BE49-F238E27FC236}">
              <a16:creationId xmlns:a16="http://schemas.microsoft.com/office/drawing/2014/main" id="{EFB5A5C6-048E-465B-95F3-48B249C427B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446427" y="2779427"/>
          <a:ext cx="356016" cy="356016"/>
        </a:xfrm>
        <a:prstGeom prst="rect">
          <a:avLst/>
        </a:prstGeom>
      </xdr:spPr>
    </xdr:pic>
    <xdr:clientData/>
  </xdr:twoCellAnchor>
  <xdr:twoCellAnchor editAs="oneCell">
    <xdr:from>
      <xdr:col>8</xdr:col>
      <xdr:colOff>206114</xdr:colOff>
      <xdr:row>18</xdr:row>
      <xdr:rowOff>137410</xdr:rowOff>
    </xdr:from>
    <xdr:to>
      <xdr:col>9</xdr:col>
      <xdr:colOff>24984</xdr:colOff>
      <xdr:row>21</xdr:row>
      <xdr:rowOff>48006</xdr:rowOff>
    </xdr:to>
    <xdr:pic>
      <xdr:nvPicPr>
        <xdr:cNvPr id="60" name="Graphic 59" descr="Ambulance with solid fill">
          <a:extLst>
            <a:ext uri="{FF2B5EF4-FFF2-40B4-BE49-F238E27FC236}">
              <a16:creationId xmlns:a16="http://schemas.microsoft.com/office/drawing/2014/main" id="{13B8E650-03B3-797A-1B2B-8B60B516BA1A}"/>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5421442" y="3597640"/>
          <a:ext cx="430967" cy="43096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388620</xdr:colOff>
          <xdr:row>9</xdr:row>
          <xdr:rowOff>15240</xdr:rowOff>
        </xdr:from>
        <xdr:to>
          <xdr:col>13</xdr:col>
          <xdr:colOff>572918</xdr:colOff>
          <xdr:row>18</xdr:row>
          <xdr:rowOff>42353</xdr:rowOff>
        </xdr:to>
        <xdr:pic macro="[0]!test">
          <xdr:nvPicPr>
            <xdr:cNvPr id="4" name="Picture 3">
              <a:extLst>
                <a:ext uri="{FF2B5EF4-FFF2-40B4-BE49-F238E27FC236}">
                  <a16:creationId xmlns:a16="http://schemas.microsoft.com/office/drawing/2014/main" id="{3413E24A-B501-44EF-BA9E-71B4399D29CD}"/>
                </a:ext>
              </a:extLst>
            </xdr:cNvPr>
            <xdr:cNvPicPr>
              <a:picLocks noChangeAspect="1"/>
              <a:extLst>
                <a:ext uri="{84589F7E-364E-4C9E-8A38-B11213B215E9}">
                  <a14:cameraTool cellRange="image_dv" spid="_x0000_s2204"/>
                </a:ext>
              </a:extLst>
            </xdr:cNvPicPr>
          </xdr:nvPicPr>
          <xdr:blipFill>
            <a:blip xmlns:r="http://schemas.openxmlformats.org/officeDocument/2006/relationships" r:embed="rId27"/>
            <a:stretch>
              <a:fillRect/>
            </a:stretch>
          </xdr:blipFill>
          <xdr:spPr>
            <a:xfrm>
              <a:off x="6316980" y="1714500"/>
              <a:ext cx="2622698" cy="1772093"/>
            </a:xfrm>
            <a:prstGeom prst="rect">
              <a:avLst/>
            </a:prstGeom>
          </xdr:spPr>
        </xdr:pic>
        <xdr:clientData/>
      </xdr:twoCellAnchor>
    </mc:Choice>
    <mc:Fallback/>
  </mc:AlternateContent>
  <xdr:twoCellAnchor editAs="oneCell">
    <xdr:from>
      <xdr:col>12</xdr:col>
      <xdr:colOff>169914</xdr:colOff>
      <xdr:row>17</xdr:row>
      <xdr:rowOff>145856</xdr:rowOff>
    </xdr:from>
    <xdr:to>
      <xdr:col>13</xdr:col>
      <xdr:colOff>17514</xdr:colOff>
      <xdr:row>20</xdr:row>
      <xdr:rowOff>193945</xdr:rowOff>
    </xdr:to>
    <xdr:pic>
      <xdr:nvPicPr>
        <xdr:cNvPr id="24" name="Graphic 23" descr="Back with solid fill">
          <a:extLst>
            <a:ext uri="{FF2B5EF4-FFF2-40B4-BE49-F238E27FC236}">
              <a16:creationId xmlns:a16="http://schemas.microsoft.com/office/drawing/2014/main" id="{02626921-CB54-5AA9-721A-74832E72C6A6}"/>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rot="16200000">
          <a:off x="7883512" y="3407732"/>
          <a:ext cx="509299" cy="455863"/>
        </a:xfrm>
        <a:prstGeom prst="rect">
          <a:avLst/>
        </a:prstGeom>
      </xdr:spPr>
    </xdr:pic>
    <xdr:clientData/>
  </xdr:twoCellAnchor>
  <xdr:twoCellAnchor editAs="oneCell">
    <xdr:from>
      <xdr:col>16</xdr:col>
      <xdr:colOff>584200</xdr:colOff>
      <xdr:row>18</xdr:row>
      <xdr:rowOff>76200</xdr:rowOff>
    </xdr:from>
    <xdr:to>
      <xdr:col>17</xdr:col>
      <xdr:colOff>438150</xdr:colOff>
      <xdr:row>21</xdr:row>
      <xdr:rowOff>12700</xdr:rowOff>
    </xdr:to>
    <xdr:pic>
      <xdr:nvPicPr>
        <xdr:cNvPr id="28" name="Graphic 27" descr="Vacation with solid fill">
          <a:extLst>
            <a:ext uri="{FF2B5EF4-FFF2-40B4-BE49-F238E27FC236}">
              <a16:creationId xmlns:a16="http://schemas.microsoft.com/office/drawing/2014/main" id="{0471F6A9-2B7D-5C2B-5A67-D5123F93A6D2}"/>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 uri="{96DAC541-7B7A-43D3-8B79-37D633B846F1}">
              <asvg:svgBlip xmlns:asvg="http://schemas.microsoft.com/office/drawing/2016/SVG/main" r:embed="rId31"/>
            </a:ext>
          </a:extLst>
        </a:blip>
        <a:stretch>
          <a:fillRect/>
        </a:stretch>
      </xdr:blipFill>
      <xdr:spPr>
        <a:xfrm>
          <a:off x="10858500" y="3530600"/>
          <a:ext cx="463550" cy="463550"/>
        </a:xfrm>
        <a:prstGeom prst="rect">
          <a:avLst/>
        </a:prstGeom>
      </xdr:spPr>
    </xdr:pic>
    <xdr:clientData/>
  </xdr:twoCellAnchor>
  <xdr:twoCellAnchor>
    <xdr:from>
      <xdr:col>3</xdr:col>
      <xdr:colOff>345721</xdr:colOff>
      <xdr:row>19</xdr:row>
      <xdr:rowOff>77612</xdr:rowOff>
    </xdr:from>
    <xdr:to>
      <xdr:col>4</xdr:col>
      <xdr:colOff>232833</xdr:colOff>
      <xdr:row>20</xdr:row>
      <xdr:rowOff>239889</xdr:rowOff>
    </xdr:to>
    <xdr:sp macro="" textlink="">
      <xdr:nvSpPr>
        <xdr:cNvPr id="17" name="TextBox 16">
          <a:extLst>
            <a:ext uri="{FF2B5EF4-FFF2-40B4-BE49-F238E27FC236}">
              <a16:creationId xmlns:a16="http://schemas.microsoft.com/office/drawing/2014/main" id="{0E1B5F96-7D7C-6864-5610-40316B17335A}"/>
            </a:ext>
          </a:extLst>
        </xdr:cNvPr>
        <xdr:cNvSpPr txBox="1"/>
      </xdr:nvSpPr>
      <xdr:spPr>
        <a:xfrm>
          <a:off x="2490610" y="3711223"/>
          <a:ext cx="493890" cy="261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latin typeface="Aptos "/>
            </a:rPr>
            <a:t>°C</a:t>
          </a:r>
        </a:p>
      </xdr:txBody>
    </xdr:sp>
    <xdr:clientData/>
  </xdr:twoCellAnchor>
  <xdr:twoCellAnchor>
    <xdr:from>
      <xdr:col>5</xdr:col>
      <xdr:colOff>332502</xdr:colOff>
      <xdr:row>19</xdr:row>
      <xdr:rowOff>74790</xdr:rowOff>
    </xdr:from>
    <xdr:to>
      <xdr:col>6</xdr:col>
      <xdr:colOff>219614</xdr:colOff>
      <xdr:row>20</xdr:row>
      <xdr:rowOff>237067</xdr:rowOff>
    </xdr:to>
    <xdr:sp macro="" textlink="">
      <xdr:nvSpPr>
        <xdr:cNvPr id="18" name="TextBox 17">
          <a:extLst>
            <a:ext uri="{FF2B5EF4-FFF2-40B4-BE49-F238E27FC236}">
              <a16:creationId xmlns:a16="http://schemas.microsoft.com/office/drawing/2014/main" id="{3473AB5D-1DE0-44FF-B858-C42234A86C85}"/>
            </a:ext>
          </a:extLst>
        </xdr:cNvPr>
        <xdr:cNvSpPr txBox="1"/>
      </xdr:nvSpPr>
      <xdr:spPr>
        <a:xfrm>
          <a:off x="3694660" y="3670895"/>
          <a:ext cx="495375" cy="262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ysClr val="windowText" lastClr="000000"/>
              </a:solidFill>
              <a:latin typeface="Aptos "/>
            </a:rPr>
            <a:t>°C</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3854389</xdr:colOff>
      <xdr:row>0</xdr:row>
      <xdr:rowOff>244855</xdr:rowOff>
    </xdr:from>
    <xdr:to>
      <xdr:col>4</xdr:col>
      <xdr:colOff>5287971</xdr:colOff>
      <xdr:row>2</xdr:row>
      <xdr:rowOff>133165</xdr:rowOff>
    </xdr:to>
    <xdr:sp macro="" textlink="">
      <xdr:nvSpPr>
        <xdr:cNvPr id="37" name="Rectangle: Rounded Corners 36">
          <a:extLst>
            <a:ext uri="{FF2B5EF4-FFF2-40B4-BE49-F238E27FC236}">
              <a16:creationId xmlns:a16="http://schemas.microsoft.com/office/drawing/2014/main" id="{E6630C97-D7D8-420D-9755-C5A9596233F3}"/>
            </a:ext>
          </a:extLst>
        </xdr:cNvPr>
        <xdr:cNvSpPr/>
      </xdr:nvSpPr>
      <xdr:spPr>
        <a:xfrm>
          <a:off x="11089690" y="244855"/>
          <a:ext cx="1433582" cy="391378"/>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1007270</xdr:colOff>
      <xdr:row>0</xdr:row>
      <xdr:rowOff>232948</xdr:rowOff>
    </xdr:from>
    <xdr:to>
      <xdr:col>4</xdr:col>
      <xdr:colOff>2466665</xdr:colOff>
      <xdr:row>2</xdr:row>
      <xdr:rowOff>69056</xdr:rowOff>
    </xdr:to>
    <xdr:sp macro="" textlink="">
      <xdr:nvSpPr>
        <xdr:cNvPr id="34" name="Rectangle: Rounded Corners 33">
          <a:extLst>
            <a:ext uri="{FF2B5EF4-FFF2-40B4-BE49-F238E27FC236}">
              <a16:creationId xmlns:a16="http://schemas.microsoft.com/office/drawing/2014/main" id="{3AAE8C10-8027-4332-85C9-6A3BEEB5F46D}"/>
            </a:ext>
          </a:extLst>
        </xdr:cNvPr>
        <xdr:cNvSpPr/>
      </xdr:nvSpPr>
      <xdr:spPr>
        <a:xfrm>
          <a:off x="9579770" y="232948"/>
          <a:ext cx="1459395" cy="336171"/>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400050</xdr:colOff>
      <xdr:row>0</xdr:row>
      <xdr:rowOff>221042</xdr:rowOff>
    </xdr:from>
    <xdr:to>
      <xdr:col>3</xdr:col>
      <xdr:colOff>1859445</xdr:colOff>
      <xdr:row>2</xdr:row>
      <xdr:rowOff>57149</xdr:rowOff>
    </xdr:to>
    <xdr:sp macro="" textlink="">
      <xdr:nvSpPr>
        <xdr:cNvPr id="31" name="Rectangle: Rounded Corners 30">
          <a:extLst>
            <a:ext uri="{FF2B5EF4-FFF2-40B4-BE49-F238E27FC236}">
              <a16:creationId xmlns:a16="http://schemas.microsoft.com/office/drawing/2014/main" id="{743E4FCC-55DB-4812-A9F5-80BB5067F9C9}"/>
            </a:ext>
          </a:extLst>
        </xdr:cNvPr>
        <xdr:cNvSpPr/>
      </xdr:nvSpPr>
      <xdr:spPr>
        <a:xfrm>
          <a:off x="5995988" y="221042"/>
          <a:ext cx="1459395" cy="336170"/>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30957</xdr:colOff>
      <xdr:row>0</xdr:row>
      <xdr:rowOff>197229</xdr:rowOff>
    </xdr:from>
    <xdr:to>
      <xdr:col>2</xdr:col>
      <xdr:colOff>1483789</xdr:colOff>
      <xdr:row>2</xdr:row>
      <xdr:rowOff>105133</xdr:rowOff>
    </xdr:to>
    <xdr:sp macro="" textlink="">
      <xdr:nvSpPr>
        <xdr:cNvPr id="26" name="Rectangle: Rounded Corners 25">
          <a:extLst>
            <a:ext uri="{FF2B5EF4-FFF2-40B4-BE49-F238E27FC236}">
              <a16:creationId xmlns:a16="http://schemas.microsoft.com/office/drawing/2014/main" id="{A7C20CBA-6748-447A-9F57-741CBE2A1B1B}"/>
            </a:ext>
          </a:extLst>
        </xdr:cNvPr>
        <xdr:cNvSpPr/>
      </xdr:nvSpPr>
      <xdr:spPr>
        <a:xfrm>
          <a:off x="2650332" y="197229"/>
          <a:ext cx="1452832" cy="407967"/>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83966</xdr:colOff>
      <xdr:row>0</xdr:row>
      <xdr:rowOff>236985</xdr:rowOff>
    </xdr:from>
    <xdr:to>
      <xdr:col>2</xdr:col>
      <xdr:colOff>1424091</xdr:colOff>
      <xdr:row>2</xdr:row>
      <xdr:rowOff>127137</xdr:rowOff>
    </xdr:to>
    <xdr:sp macro="" textlink="">
      <xdr:nvSpPr>
        <xdr:cNvPr id="27" name="TextBox 26">
          <a:hlinkClick xmlns:r="http://schemas.openxmlformats.org/officeDocument/2006/relationships" r:id="rId1"/>
          <a:extLst>
            <a:ext uri="{FF2B5EF4-FFF2-40B4-BE49-F238E27FC236}">
              <a16:creationId xmlns:a16="http://schemas.microsoft.com/office/drawing/2014/main" id="{05E094B9-3BCD-4A87-8963-E99F4CAD9435}"/>
            </a:ext>
          </a:extLst>
        </xdr:cNvPr>
        <xdr:cNvSpPr txBox="1"/>
      </xdr:nvSpPr>
      <xdr:spPr>
        <a:xfrm>
          <a:off x="2703341" y="236985"/>
          <a:ext cx="1340125" cy="390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Main Dashboard</a:t>
          </a:r>
        </a:p>
      </xdr:txBody>
    </xdr:sp>
    <xdr:clientData/>
  </xdr:twoCellAnchor>
  <xdr:twoCellAnchor>
    <xdr:from>
      <xdr:col>3</xdr:col>
      <xdr:colOff>453059</xdr:colOff>
      <xdr:row>1</xdr:row>
      <xdr:rowOff>10767</xdr:rowOff>
    </xdr:from>
    <xdr:to>
      <xdr:col>3</xdr:col>
      <xdr:colOff>1793184</xdr:colOff>
      <xdr:row>1</xdr:row>
      <xdr:rowOff>234294</xdr:rowOff>
    </xdr:to>
    <xdr:sp macro="" textlink="">
      <xdr:nvSpPr>
        <xdr:cNvPr id="30" name="TextBox 29">
          <a:hlinkClick xmlns:r="http://schemas.openxmlformats.org/officeDocument/2006/relationships" r:id="rId2"/>
          <a:extLst>
            <a:ext uri="{FF2B5EF4-FFF2-40B4-BE49-F238E27FC236}">
              <a16:creationId xmlns:a16="http://schemas.microsoft.com/office/drawing/2014/main" id="{7E6D9754-722A-4649-93FC-FB0BF3BC78E8}"/>
            </a:ext>
          </a:extLst>
        </xdr:cNvPr>
        <xdr:cNvSpPr txBox="1"/>
      </xdr:nvSpPr>
      <xdr:spPr>
        <a:xfrm>
          <a:off x="6048997" y="260798"/>
          <a:ext cx="1340125" cy="223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City</a:t>
          </a:r>
          <a:r>
            <a:rPr lang="en-US" sz="1100" b="1" baseline="0">
              <a:solidFill>
                <a:sysClr val="windowText" lastClr="000000"/>
              </a:solidFill>
            </a:rPr>
            <a:t> Summary</a:t>
          </a:r>
          <a:endParaRPr lang="en-US" sz="1100" b="1">
            <a:solidFill>
              <a:sysClr val="windowText" lastClr="000000"/>
            </a:solidFill>
          </a:endParaRPr>
        </a:p>
      </xdr:txBody>
    </xdr:sp>
    <xdr:clientData/>
  </xdr:twoCellAnchor>
  <xdr:twoCellAnchor>
    <xdr:from>
      <xdr:col>4</xdr:col>
      <xdr:colOff>1060279</xdr:colOff>
      <xdr:row>1</xdr:row>
      <xdr:rowOff>22673</xdr:rowOff>
    </xdr:from>
    <xdr:to>
      <xdr:col>4</xdr:col>
      <xdr:colOff>2400404</xdr:colOff>
      <xdr:row>1</xdr:row>
      <xdr:rowOff>246201</xdr:rowOff>
    </xdr:to>
    <xdr:sp macro="" textlink="">
      <xdr:nvSpPr>
        <xdr:cNvPr id="33" name="TextBox 32">
          <a:hlinkClick xmlns:r="http://schemas.openxmlformats.org/officeDocument/2006/relationships" r:id="rId3"/>
          <a:extLst>
            <a:ext uri="{FF2B5EF4-FFF2-40B4-BE49-F238E27FC236}">
              <a16:creationId xmlns:a16="http://schemas.microsoft.com/office/drawing/2014/main" id="{E71B2873-3F62-48F1-9B8F-19B9A94F12CD}"/>
            </a:ext>
          </a:extLst>
        </xdr:cNvPr>
        <xdr:cNvSpPr txBox="1"/>
      </xdr:nvSpPr>
      <xdr:spPr>
        <a:xfrm>
          <a:off x="9632779" y="272704"/>
          <a:ext cx="1340125" cy="223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Data</a:t>
          </a:r>
          <a:r>
            <a:rPr lang="en-US" sz="1100" b="1" baseline="0">
              <a:solidFill>
                <a:sysClr val="windowText" lastClr="000000"/>
              </a:solidFill>
            </a:rPr>
            <a:t> Sources</a:t>
          </a:r>
          <a:endParaRPr lang="en-US" sz="1100" b="1">
            <a:solidFill>
              <a:sysClr val="windowText" lastClr="000000"/>
            </a:solidFill>
          </a:endParaRPr>
        </a:p>
      </xdr:txBody>
    </xdr:sp>
    <xdr:clientData/>
  </xdr:twoCellAnchor>
  <xdr:twoCellAnchor>
    <xdr:from>
      <xdr:col>4</xdr:col>
      <xdr:colOff>3906175</xdr:colOff>
      <xdr:row>1</xdr:row>
      <xdr:rowOff>34580</xdr:rowOff>
    </xdr:from>
    <xdr:to>
      <xdr:col>4</xdr:col>
      <xdr:colOff>5119457</xdr:colOff>
      <xdr:row>2</xdr:row>
      <xdr:rowOff>22193</xdr:rowOff>
    </xdr:to>
    <xdr:sp macro="" textlink="">
      <xdr:nvSpPr>
        <xdr:cNvPr id="36" name="TextBox 35">
          <a:hlinkClick xmlns:r="http://schemas.openxmlformats.org/officeDocument/2006/relationships" r:id="rId4"/>
          <a:extLst>
            <a:ext uri="{FF2B5EF4-FFF2-40B4-BE49-F238E27FC236}">
              <a16:creationId xmlns:a16="http://schemas.microsoft.com/office/drawing/2014/main" id="{C7AF037D-539D-4368-8A25-94A82342812D}"/>
            </a:ext>
          </a:extLst>
        </xdr:cNvPr>
        <xdr:cNvSpPr txBox="1"/>
      </xdr:nvSpPr>
      <xdr:spPr>
        <a:xfrm>
          <a:off x="11141476" y="286114"/>
          <a:ext cx="1213282" cy="239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Team</a:t>
          </a:r>
          <a:r>
            <a:rPr lang="en-US" sz="1100" b="1" baseline="0">
              <a:solidFill>
                <a:sysClr val="windowText" lastClr="000000"/>
              </a:solidFill>
            </a:rPr>
            <a:t> Members</a:t>
          </a:r>
          <a:endParaRPr lang="en-US" sz="1100" b="1">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326265</xdr:colOff>
      <xdr:row>1</xdr:row>
      <xdr:rowOff>119922</xdr:rowOff>
    </xdr:from>
    <xdr:to>
      <xdr:col>15</xdr:col>
      <xdr:colOff>570216</xdr:colOff>
      <xdr:row>3</xdr:row>
      <xdr:rowOff>88005</xdr:rowOff>
    </xdr:to>
    <xdr:sp macro="" textlink="">
      <xdr:nvSpPr>
        <xdr:cNvPr id="13" name="Rectangle: Rounded Corners 12">
          <a:extLst>
            <a:ext uri="{FF2B5EF4-FFF2-40B4-BE49-F238E27FC236}">
              <a16:creationId xmlns:a16="http://schemas.microsoft.com/office/drawing/2014/main" id="{02C92A0E-AC6E-448E-A498-16E5E2F6A3B6}"/>
            </a:ext>
          </a:extLst>
        </xdr:cNvPr>
        <xdr:cNvSpPr/>
      </xdr:nvSpPr>
      <xdr:spPr>
        <a:xfrm>
          <a:off x="9019504" y="302373"/>
          <a:ext cx="1467444" cy="332984"/>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176011</xdr:colOff>
      <xdr:row>1</xdr:row>
      <xdr:rowOff>130655</xdr:rowOff>
    </xdr:from>
    <xdr:to>
      <xdr:col>12</xdr:col>
      <xdr:colOff>419962</xdr:colOff>
      <xdr:row>3</xdr:row>
      <xdr:rowOff>98738</xdr:rowOff>
    </xdr:to>
    <xdr:sp macro="" textlink="">
      <xdr:nvSpPr>
        <xdr:cNvPr id="10" name="Rectangle: Rounded Corners 9">
          <a:extLst>
            <a:ext uri="{FF2B5EF4-FFF2-40B4-BE49-F238E27FC236}">
              <a16:creationId xmlns:a16="http://schemas.microsoft.com/office/drawing/2014/main" id="{13B30745-050D-4520-BCCD-575C1710E30F}"/>
            </a:ext>
          </a:extLst>
        </xdr:cNvPr>
        <xdr:cNvSpPr/>
      </xdr:nvSpPr>
      <xdr:spPr>
        <a:xfrm>
          <a:off x="7034011" y="313106"/>
          <a:ext cx="1467444" cy="332984"/>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626771</xdr:colOff>
      <xdr:row>1</xdr:row>
      <xdr:rowOff>152119</xdr:rowOff>
    </xdr:from>
    <xdr:to>
      <xdr:col>9</xdr:col>
      <xdr:colOff>312637</xdr:colOff>
      <xdr:row>3</xdr:row>
      <xdr:rowOff>98737</xdr:rowOff>
    </xdr:to>
    <xdr:sp macro="" textlink="">
      <xdr:nvSpPr>
        <xdr:cNvPr id="7" name="Rectangle: Rounded Corners 6">
          <a:extLst>
            <a:ext uri="{FF2B5EF4-FFF2-40B4-BE49-F238E27FC236}">
              <a16:creationId xmlns:a16="http://schemas.microsoft.com/office/drawing/2014/main" id="{CC4025B9-965A-47EA-A35C-24CA20386CDD}"/>
            </a:ext>
          </a:extLst>
        </xdr:cNvPr>
        <xdr:cNvSpPr/>
      </xdr:nvSpPr>
      <xdr:spPr>
        <a:xfrm>
          <a:off x="5091447" y="334570"/>
          <a:ext cx="1467444" cy="311519"/>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562378</xdr:colOff>
      <xdr:row>1</xdr:row>
      <xdr:rowOff>162852</xdr:rowOff>
    </xdr:from>
    <xdr:to>
      <xdr:col>7</xdr:col>
      <xdr:colOff>194583</xdr:colOff>
      <xdr:row>3</xdr:row>
      <xdr:rowOff>120202</xdr:rowOff>
    </xdr:to>
    <xdr:sp macro="" textlink="">
      <xdr:nvSpPr>
        <xdr:cNvPr id="4" name="Rectangle: Rounded Corners 3">
          <a:extLst>
            <a:ext uri="{FF2B5EF4-FFF2-40B4-BE49-F238E27FC236}">
              <a16:creationId xmlns:a16="http://schemas.microsoft.com/office/drawing/2014/main" id="{BC21A073-A118-4FE2-AB67-60FB00322A6F}"/>
            </a:ext>
          </a:extLst>
        </xdr:cNvPr>
        <xdr:cNvSpPr/>
      </xdr:nvSpPr>
      <xdr:spPr>
        <a:xfrm>
          <a:off x="3191815" y="345303"/>
          <a:ext cx="1467444" cy="322251"/>
        </a:xfrm>
        <a:prstGeom prst="roundRect">
          <a:avLst/>
        </a:prstGeom>
        <a:solidFill>
          <a:schemeClr val="accent6">
            <a:lumMod val="20000"/>
            <a:lumOff val="80000"/>
          </a:schemeClr>
        </a:solidFill>
        <a:ln>
          <a:solidFill>
            <a:srgbClr val="FFE78F"/>
          </a:solid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3641</xdr:colOff>
      <xdr:row>2</xdr:row>
      <xdr:rowOff>20158</xdr:rowOff>
    </xdr:from>
    <xdr:to>
      <xdr:col>7</xdr:col>
      <xdr:colOff>128322</xdr:colOff>
      <xdr:row>3</xdr:row>
      <xdr:rowOff>47315</xdr:rowOff>
    </xdr:to>
    <xdr:sp macro="" textlink="">
      <xdr:nvSpPr>
        <xdr:cNvPr id="3" name="TextBox 2">
          <a:hlinkClick xmlns:r="http://schemas.openxmlformats.org/officeDocument/2006/relationships" r:id="rId1"/>
          <a:extLst>
            <a:ext uri="{FF2B5EF4-FFF2-40B4-BE49-F238E27FC236}">
              <a16:creationId xmlns:a16="http://schemas.microsoft.com/office/drawing/2014/main" id="{B5235FAF-227B-41B2-B7F8-C62AA36E608D}"/>
            </a:ext>
          </a:extLst>
        </xdr:cNvPr>
        <xdr:cNvSpPr txBox="1"/>
      </xdr:nvSpPr>
      <xdr:spPr>
        <a:xfrm>
          <a:off x="3244824" y="385059"/>
          <a:ext cx="1348174" cy="2096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Main Dashboard</a:t>
          </a:r>
        </a:p>
      </xdr:txBody>
    </xdr:sp>
    <xdr:clientData/>
  </xdr:twoCellAnchor>
  <xdr:twoCellAnchor>
    <xdr:from>
      <xdr:col>7</xdr:col>
      <xdr:colOff>679780</xdr:colOff>
      <xdr:row>2</xdr:row>
      <xdr:rowOff>9425</xdr:rowOff>
    </xdr:from>
    <xdr:to>
      <xdr:col>9</xdr:col>
      <xdr:colOff>246376</xdr:colOff>
      <xdr:row>3</xdr:row>
      <xdr:rowOff>25850</xdr:rowOff>
    </xdr:to>
    <xdr:sp macro="" textlink="">
      <xdr:nvSpPr>
        <xdr:cNvPr id="6" name="TextBox 5">
          <a:hlinkClick xmlns:r="http://schemas.openxmlformats.org/officeDocument/2006/relationships" r:id="rId2"/>
          <a:extLst>
            <a:ext uri="{FF2B5EF4-FFF2-40B4-BE49-F238E27FC236}">
              <a16:creationId xmlns:a16="http://schemas.microsoft.com/office/drawing/2014/main" id="{D96FA681-57BF-4713-9C42-B75614145450}"/>
            </a:ext>
          </a:extLst>
        </xdr:cNvPr>
        <xdr:cNvSpPr txBox="1"/>
      </xdr:nvSpPr>
      <xdr:spPr>
        <a:xfrm>
          <a:off x="5144456" y="374326"/>
          <a:ext cx="1348174" cy="1988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City</a:t>
          </a:r>
          <a:r>
            <a:rPr lang="en-US" sz="1100" b="1" baseline="0">
              <a:solidFill>
                <a:sysClr val="windowText" lastClr="000000"/>
              </a:solidFill>
            </a:rPr>
            <a:t> Summary</a:t>
          </a:r>
          <a:endParaRPr lang="en-US" sz="1100" b="1">
            <a:solidFill>
              <a:sysClr val="windowText" lastClr="000000"/>
            </a:solidFill>
          </a:endParaRPr>
        </a:p>
      </xdr:txBody>
    </xdr:sp>
    <xdr:clientData/>
  </xdr:twoCellAnchor>
  <xdr:twoCellAnchor>
    <xdr:from>
      <xdr:col>10</xdr:col>
      <xdr:colOff>229020</xdr:colOff>
      <xdr:row>1</xdr:row>
      <xdr:rowOff>170411</xdr:rowOff>
    </xdr:from>
    <xdr:to>
      <xdr:col>12</xdr:col>
      <xdr:colOff>353701</xdr:colOff>
      <xdr:row>3</xdr:row>
      <xdr:rowOff>25851</xdr:rowOff>
    </xdr:to>
    <xdr:sp macro="" textlink="">
      <xdr:nvSpPr>
        <xdr:cNvPr id="9" name="TextBox 8">
          <a:hlinkClick xmlns:r="http://schemas.openxmlformats.org/officeDocument/2006/relationships" r:id="rId3"/>
          <a:extLst>
            <a:ext uri="{FF2B5EF4-FFF2-40B4-BE49-F238E27FC236}">
              <a16:creationId xmlns:a16="http://schemas.microsoft.com/office/drawing/2014/main" id="{B3D9BB1E-DC04-4195-A8A7-EA3B05D88EC6}"/>
            </a:ext>
          </a:extLst>
        </xdr:cNvPr>
        <xdr:cNvSpPr txBox="1"/>
      </xdr:nvSpPr>
      <xdr:spPr>
        <a:xfrm>
          <a:off x="7087020" y="352862"/>
          <a:ext cx="1348174" cy="2203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Data</a:t>
          </a:r>
          <a:r>
            <a:rPr lang="en-US" sz="1100" b="1" baseline="0">
              <a:solidFill>
                <a:sysClr val="windowText" lastClr="000000"/>
              </a:solidFill>
            </a:rPr>
            <a:t> Sources</a:t>
          </a:r>
          <a:endParaRPr lang="en-US" sz="1100" b="1">
            <a:solidFill>
              <a:sysClr val="windowText" lastClr="000000"/>
            </a:solidFill>
          </a:endParaRPr>
        </a:p>
      </xdr:txBody>
    </xdr:sp>
    <xdr:clientData/>
  </xdr:twoCellAnchor>
  <xdr:twoCellAnchor>
    <xdr:from>
      <xdr:col>13</xdr:col>
      <xdr:colOff>379274</xdr:colOff>
      <xdr:row>1</xdr:row>
      <xdr:rowOff>159678</xdr:rowOff>
    </xdr:from>
    <xdr:to>
      <xdr:col>15</xdr:col>
      <xdr:colOff>503955</xdr:colOff>
      <xdr:row>3</xdr:row>
      <xdr:rowOff>15118</xdr:rowOff>
    </xdr:to>
    <xdr:sp macro="" textlink="">
      <xdr:nvSpPr>
        <xdr:cNvPr id="12" name="TextBox 11">
          <a:hlinkClick xmlns:r="http://schemas.openxmlformats.org/officeDocument/2006/relationships" r:id="rId4"/>
          <a:extLst>
            <a:ext uri="{FF2B5EF4-FFF2-40B4-BE49-F238E27FC236}">
              <a16:creationId xmlns:a16="http://schemas.microsoft.com/office/drawing/2014/main" id="{F01FA57E-DDE6-4B8E-8F72-B4AD28A3B16E}"/>
            </a:ext>
          </a:extLst>
        </xdr:cNvPr>
        <xdr:cNvSpPr txBox="1"/>
      </xdr:nvSpPr>
      <xdr:spPr>
        <a:xfrm>
          <a:off x="9072513" y="342129"/>
          <a:ext cx="1348174" cy="2203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ysClr val="windowText" lastClr="000000"/>
              </a:solidFill>
            </a:rPr>
            <a:t>Team</a:t>
          </a:r>
          <a:r>
            <a:rPr lang="en-US" sz="1100" b="1" baseline="0">
              <a:solidFill>
                <a:sysClr val="windowText" lastClr="000000"/>
              </a:solidFill>
            </a:rPr>
            <a:t> Members</a:t>
          </a:r>
          <a:endParaRPr lang="en-US" sz="1100" b="1">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112732</xdr:colOff>
      <xdr:row>2</xdr:row>
      <xdr:rowOff>254579</xdr:rowOff>
    </xdr:from>
    <xdr:to>
      <xdr:col>14</xdr:col>
      <xdr:colOff>2534094</xdr:colOff>
      <xdr:row>3</xdr:row>
      <xdr:rowOff>54836</xdr:rowOff>
    </xdr:to>
    <xdr:pic>
      <xdr:nvPicPr>
        <xdr:cNvPr id="2" name="Picture 1">
          <a:extLst>
            <a:ext uri="{FF2B5EF4-FFF2-40B4-BE49-F238E27FC236}">
              <a16:creationId xmlns:a16="http://schemas.microsoft.com/office/drawing/2014/main" id="{BAE25F8B-816A-7B0E-BE81-D0999395E2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81895" y="715323"/>
          <a:ext cx="2421362" cy="1572350"/>
        </a:xfrm>
        <a:prstGeom prst="rect">
          <a:avLst/>
        </a:prstGeom>
      </xdr:spPr>
    </xdr:pic>
    <xdr:clientData/>
  </xdr:twoCellAnchor>
  <xdr:twoCellAnchor editAs="oneCell">
    <xdr:from>
      <xdr:col>14</xdr:col>
      <xdr:colOff>82610</xdr:colOff>
      <xdr:row>3</xdr:row>
      <xdr:rowOff>124690</xdr:rowOff>
    </xdr:from>
    <xdr:to>
      <xdr:col>14</xdr:col>
      <xdr:colOff>2463209</xdr:colOff>
      <xdr:row>3</xdr:row>
      <xdr:rowOff>1736275</xdr:rowOff>
    </xdr:to>
    <xdr:pic>
      <xdr:nvPicPr>
        <xdr:cNvPr id="3" name="Picture 2">
          <a:extLst>
            <a:ext uri="{FF2B5EF4-FFF2-40B4-BE49-F238E27FC236}">
              <a16:creationId xmlns:a16="http://schemas.microsoft.com/office/drawing/2014/main" id="{D5FE8006-69B4-8514-F690-EC44F6C21264}"/>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189" t="18613" r="2555" b="16423"/>
        <a:stretch/>
      </xdr:blipFill>
      <xdr:spPr>
        <a:xfrm>
          <a:off x="13851773" y="3349899"/>
          <a:ext cx="2380599" cy="1611585"/>
        </a:xfrm>
        <a:prstGeom prst="rect">
          <a:avLst/>
        </a:prstGeom>
      </xdr:spPr>
    </xdr:pic>
    <xdr:clientData/>
  </xdr:twoCellAnchor>
  <xdr:twoCellAnchor editAs="oneCell">
    <xdr:from>
      <xdr:col>14</xdr:col>
      <xdr:colOff>91979</xdr:colOff>
      <xdr:row>4</xdr:row>
      <xdr:rowOff>126385</xdr:rowOff>
    </xdr:from>
    <xdr:to>
      <xdr:col>14</xdr:col>
      <xdr:colOff>2569534</xdr:colOff>
      <xdr:row>4</xdr:row>
      <xdr:rowOff>1679950</xdr:rowOff>
    </xdr:to>
    <xdr:pic>
      <xdr:nvPicPr>
        <xdr:cNvPr id="4" name="Picture 3">
          <a:extLst>
            <a:ext uri="{FF2B5EF4-FFF2-40B4-BE49-F238E27FC236}">
              <a16:creationId xmlns:a16="http://schemas.microsoft.com/office/drawing/2014/main" id="{EC65D285-D9DA-30ED-E395-14D1912DF0DA}"/>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14531" b="22793"/>
        <a:stretch/>
      </xdr:blipFill>
      <xdr:spPr>
        <a:xfrm>
          <a:off x="13861142" y="6116059"/>
          <a:ext cx="2477555" cy="1553565"/>
        </a:xfrm>
        <a:prstGeom prst="rect">
          <a:avLst/>
        </a:prstGeom>
      </xdr:spPr>
    </xdr:pic>
    <xdr:clientData/>
  </xdr:twoCellAnchor>
  <xdr:twoCellAnchor editAs="oneCell">
    <xdr:from>
      <xdr:col>14</xdr:col>
      <xdr:colOff>49774</xdr:colOff>
      <xdr:row>6</xdr:row>
      <xdr:rowOff>169661</xdr:rowOff>
    </xdr:from>
    <xdr:to>
      <xdr:col>14</xdr:col>
      <xdr:colOff>2551814</xdr:colOff>
      <xdr:row>6</xdr:row>
      <xdr:rowOff>1973937</xdr:rowOff>
    </xdr:to>
    <xdr:pic>
      <xdr:nvPicPr>
        <xdr:cNvPr id="5" name="Picture 4">
          <a:extLst>
            <a:ext uri="{FF2B5EF4-FFF2-40B4-BE49-F238E27FC236}">
              <a16:creationId xmlns:a16="http://schemas.microsoft.com/office/drawing/2014/main" id="{D7C0A3B9-282F-EBF2-D7AE-DF780DC882B8}"/>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b="9178"/>
        <a:stretch/>
      </xdr:blipFill>
      <xdr:spPr>
        <a:xfrm>
          <a:off x="13818937" y="11688266"/>
          <a:ext cx="2502040" cy="1804276"/>
        </a:xfrm>
        <a:prstGeom prst="rect">
          <a:avLst/>
        </a:prstGeom>
      </xdr:spPr>
    </xdr:pic>
    <xdr:clientData/>
  </xdr:twoCellAnchor>
  <xdr:twoCellAnchor editAs="oneCell">
    <xdr:from>
      <xdr:col>14</xdr:col>
      <xdr:colOff>243556</xdr:colOff>
      <xdr:row>12</xdr:row>
      <xdr:rowOff>154025</xdr:rowOff>
    </xdr:from>
    <xdr:to>
      <xdr:col>14</xdr:col>
      <xdr:colOff>2354384</xdr:colOff>
      <xdr:row>12</xdr:row>
      <xdr:rowOff>2079916</xdr:rowOff>
    </xdr:to>
    <xdr:pic>
      <xdr:nvPicPr>
        <xdr:cNvPr id="6" name="Picture 5">
          <a:extLst>
            <a:ext uri="{FF2B5EF4-FFF2-40B4-BE49-F238E27FC236}">
              <a16:creationId xmlns:a16="http://schemas.microsoft.com/office/drawing/2014/main" id="{B06498CD-98CF-4A9C-262E-AAE770DE5B7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012719" y="28259420"/>
          <a:ext cx="2110828" cy="1925891"/>
        </a:xfrm>
        <a:prstGeom prst="rect">
          <a:avLst/>
        </a:prstGeom>
      </xdr:spPr>
    </xdr:pic>
    <xdr:clientData/>
  </xdr:twoCellAnchor>
  <xdr:twoCellAnchor editAs="oneCell">
    <xdr:from>
      <xdr:col>14</xdr:col>
      <xdr:colOff>226446</xdr:colOff>
      <xdr:row>13</xdr:row>
      <xdr:rowOff>201068</xdr:rowOff>
    </xdr:from>
    <xdr:to>
      <xdr:col>14</xdr:col>
      <xdr:colOff>2440236</xdr:colOff>
      <xdr:row>13</xdr:row>
      <xdr:rowOff>2294379</xdr:rowOff>
    </xdr:to>
    <xdr:pic>
      <xdr:nvPicPr>
        <xdr:cNvPr id="7" name="Picture 6">
          <a:extLst>
            <a:ext uri="{FF2B5EF4-FFF2-40B4-BE49-F238E27FC236}">
              <a16:creationId xmlns:a16="http://schemas.microsoft.com/office/drawing/2014/main" id="{12A0A807-BFA5-194E-C76B-37F7DD41355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995609" y="31070928"/>
          <a:ext cx="2213790" cy="2093311"/>
        </a:xfrm>
        <a:prstGeom prst="rect">
          <a:avLst/>
        </a:prstGeom>
      </xdr:spPr>
    </xdr:pic>
    <xdr:clientData/>
  </xdr:twoCellAnchor>
  <xdr:twoCellAnchor editAs="oneCell">
    <xdr:from>
      <xdr:col>14</xdr:col>
      <xdr:colOff>280061</xdr:colOff>
      <xdr:row>11</xdr:row>
      <xdr:rowOff>176601</xdr:rowOff>
    </xdr:from>
    <xdr:to>
      <xdr:col>14</xdr:col>
      <xdr:colOff>2274416</xdr:colOff>
      <xdr:row>11</xdr:row>
      <xdr:rowOff>1884532</xdr:rowOff>
    </xdr:to>
    <xdr:pic>
      <xdr:nvPicPr>
        <xdr:cNvPr id="8" name="Picture 7">
          <a:extLst>
            <a:ext uri="{FF2B5EF4-FFF2-40B4-BE49-F238E27FC236}">
              <a16:creationId xmlns:a16="http://schemas.microsoft.com/office/drawing/2014/main" id="{FB1F8AB8-C952-8CEE-9E3E-CF72B11CC58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4049224" y="25517531"/>
          <a:ext cx="1994355" cy="1707931"/>
        </a:xfrm>
        <a:prstGeom prst="rect">
          <a:avLst/>
        </a:prstGeom>
      </xdr:spPr>
    </xdr:pic>
    <xdr:clientData/>
  </xdr:twoCellAnchor>
  <xdr:twoCellAnchor editAs="oneCell">
    <xdr:from>
      <xdr:col>14</xdr:col>
      <xdr:colOff>70057</xdr:colOff>
      <xdr:row>9</xdr:row>
      <xdr:rowOff>271475</xdr:rowOff>
    </xdr:from>
    <xdr:to>
      <xdr:col>14</xdr:col>
      <xdr:colOff>2486122</xdr:colOff>
      <xdr:row>9</xdr:row>
      <xdr:rowOff>2058234</xdr:rowOff>
    </xdr:to>
    <xdr:pic>
      <xdr:nvPicPr>
        <xdr:cNvPr id="9" name="Picture 8">
          <a:extLst>
            <a:ext uri="{FF2B5EF4-FFF2-40B4-BE49-F238E27FC236}">
              <a16:creationId xmlns:a16="http://schemas.microsoft.com/office/drawing/2014/main" id="{675CE55B-FA62-2DB0-166D-8705FF48FD14}"/>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t="11963" b="14084"/>
        <a:stretch/>
      </xdr:blipFill>
      <xdr:spPr>
        <a:xfrm>
          <a:off x="13839220" y="20083475"/>
          <a:ext cx="2416065" cy="1786759"/>
        </a:xfrm>
        <a:prstGeom prst="rect">
          <a:avLst/>
        </a:prstGeom>
      </xdr:spPr>
    </xdr:pic>
    <xdr:clientData/>
  </xdr:twoCellAnchor>
  <xdr:twoCellAnchor editAs="oneCell">
    <xdr:from>
      <xdr:col>14</xdr:col>
      <xdr:colOff>312719</xdr:colOff>
      <xdr:row>8</xdr:row>
      <xdr:rowOff>165918</xdr:rowOff>
    </xdr:from>
    <xdr:to>
      <xdr:col>14</xdr:col>
      <xdr:colOff>2449823</xdr:colOff>
      <xdr:row>8</xdr:row>
      <xdr:rowOff>2259229</xdr:rowOff>
    </xdr:to>
    <xdr:pic>
      <xdr:nvPicPr>
        <xdr:cNvPr id="10" name="Picture 9">
          <a:extLst>
            <a:ext uri="{FF2B5EF4-FFF2-40B4-BE49-F238E27FC236}">
              <a16:creationId xmlns:a16="http://schemas.microsoft.com/office/drawing/2014/main" id="{5C3C078A-11A6-615B-06A8-A21710379EE1}"/>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16552" t="25473" r="16138" b="25029"/>
        <a:stretch/>
      </xdr:blipFill>
      <xdr:spPr>
        <a:xfrm>
          <a:off x="14081882" y="17213453"/>
          <a:ext cx="2137104" cy="2093311"/>
        </a:xfrm>
        <a:prstGeom prst="rect">
          <a:avLst/>
        </a:prstGeom>
      </xdr:spPr>
    </xdr:pic>
    <xdr:clientData/>
  </xdr:twoCellAnchor>
  <xdr:twoCellAnchor editAs="oneCell">
    <xdr:from>
      <xdr:col>14</xdr:col>
      <xdr:colOff>86681</xdr:colOff>
      <xdr:row>5</xdr:row>
      <xdr:rowOff>144859</xdr:rowOff>
    </xdr:from>
    <xdr:to>
      <xdr:col>14</xdr:col>
      <xdr:colOff>2551814</xdr:colOff>
      <xdr:row>6</xdr:row>
      <xdr:rowOff>19883</xdr:rowOff>
    </xdr:to>
    <xdr:pic>
      <xdr:nvPicPr>
        <xdr:cNvPr id="11" name="Picture 10">
          <a:extLst>
            <a:ext uri="{FF2B5EF4-FFF2-40B4-BE49-F238E27FC236}">
              <a16:creationId xmlns:a16="http://schemas.microsoft.com/office/drawing/2014/main" id="{70CAD749-84B5-2A34-F546-09A869C0294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3855844" y="8898999"/>
          <a:ext cx="2465133" cy="1718001"/>
        </a:xfrm>
        <a:prstGeom prst="rect">
          <a:avLst/>
        </a:prstGeom>
      </xdr:spPr>
    </xdr:pic>
    <xdr:clientData/>
  </xdr:twoCellAnchor>
  <xdr:twoCellAnchor editAs="oneCell">
    <xdr:from>
      <xdr:col>14</xdr:col>
      <xdr:colOff>130231</xdr:colOff>
      <xdr:row>7</xdr:row>
      <xdr:rowOff>260908</xdr:rowOff>
    </xdr:from>
    <xdr:to>
      <xdr:col>14</xdr:col>
      <xdr:colOff>2516372</xdr:colOff>
      <xdr:row>8</xdr:row>
      <xdr:rowOff>27684</xdr:rowOff>
    </xdr:to>
    <xdr:pic>
      <xdr:nvPicPr>
        <xdr:cNvPr id="12" name="Picture 11">
          <a:extLst>
            <a:ext uri="{FF2B5EF4-FFF2-40B4-BE49-F238E27FC236}">
              <a16:creationId xmlns:a16="http://schemas.microsoft.com/office/drawing/2014/main" id="{16F5F204-5EA6-FEF4-FA60-38DB4E704FC5}"/>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7172" t="19135" r="6455" b="23712"/>
        <a:stretch/>
      </xdr:blipFill>
      <xdr:spPr>
        <a:xfrm>
          <a:off x="13899394" y="14543978"/>
          <a:ext cx="2386141" cy="1769241"/>
        </a:xfrm>
        <a:prstGeom prst="rect">
          <a:avLst/>
        </a:prstGeom>
      </xdr:spPr>
    </xdr:pic>
    <xdr:clientData/>
  </xdr:twoCellAnchor>
  <xdr:twoCellAnchor editAs="oneCell">
    <xdr:from>
      <xdr:col>14</xdr:col>
      <xdr:colOff>313897</xdr:colOff>
      <xdr:row>10</xdr:row>
      <xdr:rowOff>397067</xdr:rowOff>
    </xdr:from>
    <xdr:to>
      <xdr:col>14</xdr:col>
      <xdr:colOff>2459759</xdr:colOff>
      <xdr:row>10</xdr:row>
      <xdr:rowOff>1651751</xdr:rowOff>
    </xdr:to>
    <xdr:pic>
      <xdr:nvPicPr>
        <xdr:cNvPr id="13" name="Picture 12">
          <a:extLst>
            <a:ext uri="{FF2B5EF4-FFF2-40B4-BE49-F238E27FC236}">
              <a16:creationId xmlns:a16="http://schemas.microsoft.com/office/drawing/2014/main" id="{00E2B25A-DA0E-7318-8DC8-1C1A1DD0A30B}"/>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083060" y="22973532"/>
          <a:ext cx="2145862" cy="1254684"/>
        </a:xfrm>
        <a:prstGeom prst="rect">
          <a:avLst/>
        </a:prstGeom>
      </xdr:spPr>
    </xdr:pic>
    <xdr:clientData/>
  </xdr:twoCellAnchor>
  <xdr:twoCellAnchor editAs="oneCell">
    <xdr:from>
      <xdr:col>14</xdr:col>
      <xdr:colOff>433659</xdr:colOff>
      <xdr:row>14</xdr:row>
      <xdr:rowOff>0</xdr:rowOff>
    </xdr:from>
    <xdr:to>
      <xdr:col>14</xdr:col>
      <xdr:colOff>2124927</xdr:colOff>
      <xdr:row>15</xdr:row>
      <xdr:rowOff>95377</xdr:rowOff>
    </xdr:to>
    <xdr:pic>
      <xdr:nvPicPr>
        <xdr:cNvPr id="14" name="Picture 13">
          <a:extLst>
            <a:ext uri="{FF2B5EF4-FFF2-40B4-BE49-F238E27FC236}">
              <a16:creationId xmlns:a16="http://schemas.microsoft.com/office/drawing/2014/main" id="{AC335EFD-5338-426D-1C00-769CE7594D46}"/>
            </a:ext>
          </a:extLst>
        </xdr:cNvPr>
        <xdr:cNvPicPr>
          <a:picLocks noChangeAspect="1"/>
        </xdr:cNvPicPr>
      </xdr:nvPicPr>
      <xdr:blipFill>
        <a:blip xmlns:r="http://schemas.openxmlformats.org/officeDocument/2006/relationships" r:embed="rId13"/>
        <a:stretch>
          <a:fillRect/>
        </a:stretch>
      </xdr:blipFill>
      <xdr:spPr>
        <a:xfrm>
          <a:off x="14217805" y="24842439"/>
          <a:ext cx="1691268" cy="37170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vitra Saxena" refreshedDate="45413.98388576389" createdVersion="8" refreshedVersion="8" minRefreshableVersion="3" recordCount="12" xr:uid="{C329634E-B4C8-4D3B-9974-68A129898C72}">
  <cacheSource type="worksheet">
    <worksheetSource ref="A2:M14" sheet="Combined Data"/>
  </cacheSource>
  <cacheFields count="13">
    <cacheField name="Cities" numFmtId="0">
      <sharedItems count="12">
        <s v="San Francisco"/>
        <s v="Seattle"/>
        <s v="Boston"/>
        <s v="New York"/>
        <s v="Washington"/>
        <s v="Denver"/>
        <s v="Austin"/>
        <s v="Houston"/>
        <s v="Los Angeles"/>
        <s v="San Diego"/>
        <s v="Chicago"/>
        <s v="Phoenix"/>
      </sharedItems>
    </cacheField>
    <cacheField name="High" numFmtId="0">
      <sharedItems containsSemiMixedTypes="0" containsString="0" containsNumber="1" containsInteger="1" minValue="15" maxValue="31"/>
    </cacheField>
    <cacheField name="Low" numFmtId="0">
      <sharedItems containsSemiMixedTypes="0" containsString="0" containsNumber="1" containsInteger="1" minValue="3" maxValue="18"/>
    </cacheField>
    <cacheField name="Avg Rent" numFmtId="6">
      <sharedItems containsSemiMixedTypes="0" containsString="0" containsNumber="1" containsInteger="1" minValue="2225" maxValue="5410" count="12">
        <n v="4800"/>
        <n v="3905"/>
        <n v="4224"/>
        <n v="5410"/>
        <n v="3847"/>
        <n v="2911"/>
        <n v="2636"/>
        <n v="2225"/>
        <n v="4301"/>
        <n v="4006"/>
        <n v="2895"/>
        <n v="2318"/>
      </sharedItems>
    </cacheField>
    <cacheField name="Ranking" numFmtId="0">
      <sharedItems containsSemiMixedTypes="0" containsString="0" containsNumber="1" containsInteger="1" minValue="3" maxValue="28"/>
    </cacheField>
    <cacheField name="Healthcare Index" numFmtId="0">
      <sharedItems containsSemiMixedTypes="0" containsString="0" containsNumber="1" minValue="61.1" maxValue="71.400000000000006"/>
    </cacheField>
    <cacheField name="Healthcare Exp Index" numFmtId="0">
      <sharedItems containsSemiMixedTypes="0" containsString="0" containsNumber="1" minValue="112.6" maxValue="131.19999999999999"/>
    </cacheField>
    <cacheField name="Cost of Living Index" numFmtId="0">
      <sharedItems containsSemiMixedTypes="0" containsString="0" containsNumber="1" minValue="67.5" maxValue="100" count="12">
        <n v="91.9"/>
        <n v="85.2"/>
        <n v="87.1"/>
        <n v="100"/>
        <n v="84"/>
        <n v="79.099999999999994"/>
        <n v="70.2"/>
        <n v="67.5"/>
        <n v="84.5"/>
        <n v="83.1"/>
        <n v="82.8"/>
        <n v="69.3"/>
      </sharedItems>
    </cacheField>
    <cacheField name="Tax Rates" numFmtId="10">
      <sharedItems containsSemiMixedTypes="0" containsString="0" containsNumber="1" minValue="0.06" maxValue="0.10249999999999999"/>
    </cacheField>
    <cacheField name="Crime Index" numFmtId="0">
      <sharedItems containsSemiMixedTypes="0" containsString="0" containsNumber="1" minValue="41" maxValue="66.2"/>
    </cacheField>
    <cacheField name="Safety Index" numFmtId="0">
      <sharedItems containsSemiMixedTypes="0" containsString="0" containsNumber="1" minValue="33.799999999999997" maxValue="59"/>
    </cacheField>
    <cacheField name="Avg Salary" numFmtId="6">
      <sharedItems containsSemiMixedTypes="0" containsString="0" containsNumber="1" containsInteger="1" minValue="71000" maxValue="96500" count="11">
        <n v="96500"/>
        <n v="84500"/>
        <n v="91000"/>
        <n v="84000"/>
        <n v="85500"/>
        <n v="80000"/>
        <n v="81500"/>
        <n v="78000"/>
        <n v="79500"/>
        <n v="76000"/>
        <n v="71000"/>
      </sharedItems>
    </cacheField>
    <cacheField name="Direct Flights to India" numFmtId="0">
      <sharedItems/>
    </cacheField>
  </cacheFields>
  <extLst>
    <ext xmlns:x14="http://schemas.microsoft.com/office/spreadsheetml/2009/9/main" uri="{725AE2AE-9491-48be-B2B4-4EB974FC3084}">
      <x14:pivotCacheDefinition pivotCacheId="9231966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n v="18"/>
    <n v="11"/>
    <x v="0"/>
    <n v="24"/>
    <n v="63.5"/>
    <n v="117.4"/>
    <x v="0"/>
    <n v="8.6300000000000002E-2"/>
    <n v="61.9"/>
    <n v="38.1"/>
    <x v="0"/>
    <s v="Yes"/>
  </r>
  <r>
    <x v="1"/>
    <n v="16"/>
    <n v="8"/>
    <x v="1"/>
    <n v="12"/>
    <n v="68.3"/>
    <n v="127.2"/>
    <x v="1"/>
    <n v="0.10249999999999999"/>
    <n v="54.9"/>
    <n v="45.1"/>
    <x v="1"/>
    <s v="No"/>
  </r>
  <r>
    <x v="2"/>
    <n v="15"/>
    <n v="7"/>
    <x v="2"/>
    <n v="3"/>
    <n v="71.400000000000006"/>
    <n v="131.19999999999999"/>
    <x v="2"/>
    <n v="6.25E-2"/>
    <n v="41.2"/>
    <n v="58.8"/>
    <x v="2"/>
    <s v="No"/>
  </r>
  <r>
    <x v="3"/>
    <n v="17"/>
    <n v="9"/>
    <x v="3"/>
    <n v="26"/>
    <n v="62.7"/>
    <n v="116.9"/>
    <x v="3"/>
    <n v="8.8800000000000004E-2"/>
    <n v="50.6"/>
    <n v="49.4"/>
    <x v="3"/>
    <s v="Yes"/>
  </r>
  <r>
    <x v="4"/>
    <n v="20"/>
    <n v="10"/>
    <x v="4"/>
    <n v="22"/>
    <n v="66"/>
    <n v="121.2"/>
    <x v="4"/>
    <n v="0.06"/>
    <n v="60.7"/>
    <n v="39.299999999999997"/>
    <x v="4"/>
    <s v="No"/>
  </r>
  <r>
    <x v="5"/>
    <n v="19"/>
    <n v="3"/>
    <x v="5"/>
    <n v="6"/>
    <n v="69.900000000000006"/>
    <n v="130.80000000000001"/>
    <x v="5"/>
    <n v="8.8099999999999998E-2"/>
    <n v="46.9"/>
    <n v="53.1"/>
    <x v="5"/>
    <s v="No"/>
  </r>
  <r>
    <x v="6"/>
    <n v="27"/>
    <n v="15"/>
    <x v="6"/>
    <n v="13"/>
    <n v="68.099999999999994"/>
    <n v="125.5"/>
    <x v="6"/>
    <n v="8.2500000000000004E-2"/>
    <n v="41.3"/>
    <n v="58.7"/>
    <x v="6"/>
    <s v="No"/>
  </r>
  <r>
    <x v="7"/>
    <n v="27"/>
    <n v="17"/>
    <x v="7"/>
    <n v="11"/>
    <n v="68.400000000000006"/>
    <n v="126.6"/>
    <x v="7"/>
    <n v="8.2500000000000004E-2"/>
    <n v="63.6"/>
    <n v="36.4"/>
    <x v="7"/>
    <s v="No"/>
  </r>
  <r>
    <x v="8"/>
    <n v="24"/>
    <n v="14"/>
    <x v="8"/>
    <n v="28"/>
    <n v="61.1"/>
    <n v="112.6"/>
    <x v="8"/>
    <n v="9.5000000000000001E-2"/>
    <n v="52.9"/>
    <n v="47.1"/>
    <x v="5"/>
    <s v="No"/>
  </r>
  <r>
    <x v="9"/>
    <n v="22"/>
    <n v="15"/>
    <x v="9"/>
    <n v="17"/>
    <n v="66.900000000000006"/>
    <n v="123.8"/>
    <x v="9"/>
    <n v="7.7499999999999999E-2"/>
    <n v="41"/>
    <n v="59"/>
    <x v="8"/>
    <s v="No"/>
  </r>
  <r>
    <x v="10"/>
    <n v="16"/>
    <n v="7"/>
    <x v="10"/>
    <n v="23"/>
    <n v="63.9"/>
    <n v="118.9"/>
    <x v="10"/>
    <n v="0.10249999999999999"/>
    <n v="66.2"/>
    <n v="33.799999999999997"/>
    <x v="9"/>
    <s v="Yes"/>
  </r>
  <r>
    <x v="11"/>
    <n v="31"/>
    <n v="18"/>
    <x v="11"/>
    <n v="19"/>
    <n v="66.8"/>
    <n v="124.3"/>
    <x v="11"/>
    <n v="8.5999999999999993E-2"/>
    <n v="53.8"/>
    <n v="46.2"/>
    <x v="10"/>
    <s v="N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B8FEF9A-30C1-41CF-8AD8-78179CD156FC}"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Cities">
  <location ref="AC21:AD33" firstHeaderRow="1" firstDataRow="1" firstDataCol="1"/>
  <pivotFields count="13">
    <pivotField axis="axisRow" showAll="0">
      <items count="13">
        <item x="6"/>
        <item x="2"/>
        <item x="10"/>
        <item x="5"/>
        <item x="7"/>
        <item x="8"/>
        <item x="3"/>
        <item x="11"/>
        <item x="9"/>
        <item x="0"/>
        <item x="1"/>
        <item x="4"/>
        <item t="default"/>
      </items>
    </pivotField>
    <pivotField showAll="0"/>
    <pivotField showAll="0"/>
    <pivotField numFmtId="6" showAll="0"/>
    <pivotField showAll="0"/>
    <pivotField showAll="0"/>
    <pivotField showAll="0"/>
    <pivotField showAll="0"/>
    <pivotField numFmtId="10" showAll="0"/>
    <pivotField dataField="1" showAll="0"/>
    <pivotField showAll="0"/>
    <pivotField numFmtId="6" showAll="0"/>
    <pivotField showAll="0"/>
  </pivotFields>
  <rowFields count="1">
    <field x="0"/>
  </rowFields>
  <rowItems count="12">
    <i>
      <x/>
    </i>
    <i>
      <x v="1"/>
    </i>
    <i>
      <x v="2"/>
    </i>
    <i>
      <x v="3"/>
    </i>
    <i>
      <x v="4"/>
    </i>
    <i>
      <x v="5"/>
    </i>
    <i>
      <x v="6"/>
    </i>
    <i>
      <x v="7"/>
    </i>
    <i>
      <x v="8"/>
    </i>
    <i>
      <x v="9"/>
    </i>
    <i>
      <x v="10"/>
    </i>
    <i>
      <x v="11"/>
    </i>
  </rowItems>
  <colItems count="1">
    <i/>
  </colItems>
  <dataFields count="1">
    <dataField name="Crime Index Values" fld="9" baseField="0" baseItem="0"/>
  </dataFields>
  <formats count="7">
    <format dxfId="39">
      <pivotArea field="0" type="button" dataOnly="0" labelOnly="1" outline="0" axis="axisRow" fieldPosition="0"/>
    </format>
    <format dxfId="38">
      <pivotArea dataOnly="0" labelOnly="1" outline="0" axis="axisValues" fieldPosition="0"/>
    </format>
    <format dxfId="37">
      <pivotArea type="all" dataOnly="0" outline="0" fieldPosition="0"/>
    </format>
    <format dxfId="36">
      <pivotArea outline="0" collapsedLevelsAreSubtotals="1" fieldPosition="0"/>
    </format>
    <format dxfId="35">
      <pivotArea field="0" type="button" dataOnly="0" labelOnly="1" outline="0" axis="axisRow" fieldPosition="0"/>
    </format>
    <format dxfId="34">
      <pivotArea dataOnly="0" labelOnly="1" fieldPosition="0">
        <references count="1">
          <reference field="0" count="0"/>
        </references>
      </pivotArea>
    </format>
    <format dxfId="33">
      <pivotArea dataOnly="0" labelOnly="1" outline="0" axis="axisValues" fieldPosition="0"/>
    </format>
  </formats>
  <conditionalFormats count="2">
    <conditionalFormat priority="1">
      <pivotAreas count="1">
        <pivotArea type="data" outline="0" collapsedLevelsAreSubtotals="1" fieldPosition="0">
          <references count="1">
            <reference field="4294967294" count="1" selected="0">
              <x v="0"/>
            </reference>
          </references>
        </pivotArea>
      </pivotAreas>
    </conditionalFormat>
    <conditionalFormat priority="2">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24B4F5-8DB2-4E49-8512-48FEC06FA12F}" name="PivotTable6"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Cities">
  <location ref="AC7:AD19" firstHeaderRow="1" firstDataRow="1" firstDataCol="1"/>
  <pivotFields count="13">
    <pivotField axis="axisRow" showAll="0" sortType="descending">
      <items count="13">
        <item x="6"/>
        <item x="2"/>
        <item x="10"/>
        <item x="5"/>
        <item x="7"/>
        <item x="8"/>
        <item x="3"/>
        <item x="11"/>
        <item x="9"/>
        <item x="0"/>
        <item x="1"/>
        <item x="4"/>
        <item t="default"/>
      </items>
      <autoSortScope>
        <pivotArea dataOnly="0" outline="0" fieldPosition="0">
          <references count="1">
            <reference field="4294967294" count="1" selected="0">
              <x v="0"/>
            </reference>
          </references>
        </pivotArea>
      </autoSortScope>
    </pivotField>
    <pivotField showAll="0"/>
    <pivotField showAll="0"/>
    <pivotField numFmtId="6" showAll="0"/>
    <pivotField showAll="0"/>
    <pivotField showAll="0"/>
    <pivotField showAll="0"/>
    <pivotField showAll="0"/>
    <pivotField dataField="1" numFmtId="10" showAll="0"/>
    <pivotField showAll="0"/>
    <pivotField showAll="0"/>
    <pivotField numFmtId="6" showAll="0"/>
    <pivotField showAll="0"/>
  </pivotFields>
  <rowFields count="1">
    <field x="0"/>
  </rowFields>
  <rowItems count="12">
    <i>
      <x v="2"/>
    </i>
    <i>
      <x v="10"/>
    </i>
    <i>
      <x v="5"/>
    </i>
    <i>
      <x v="6"/>
    </i>
    <i>
      <x v="3"/>
    </i>
    <i>
      <x v="9"/>
    </i>
    <i>
      <x v="7"/>
    </i>
    <i>
      <x/>
    </i>
    <i>
      <x v="4"/>
    </i>
    <i>
      <x v="8"/>
    </i>
    <i>
      <x v="1"/>
    </i>
    <i>
      <x v="11"/>
    </i>
  </rowItems>
  <colItems count="1">
    <i/>
  </colItems>
  <dataFields count="1">
    <dataField name="Tax Rates %" fld="8" baseField="0" baseItem="0" numFmtId="10"/>
  </dataFields>
  <formats count="10">
    <format dxfId="49">
      <pivotArea field="0" type="button" dataOnly="0" labelOnly="1" outline="0" axis="axisRow" fieldPosition="0"/>
    </format>
    <format dxfId="48">
      <pivotArea dataOnly="0" labelOnly="1" outline="0" axis="axisValues" fieldPosition="0"/>
    </format>
    <format dxfId="47">
      <pivotArea type="all" dataOnly="0" outline="0" fieldPosition="0"/>
    </format>
    <format dxfId="46">
      <pivotArea field="0" type="button" dataOnly="0" labelOnly="1" outline="0" axis="axisRow" fieldPosition="0"/>
    </format>
    <format dxfId="45">
      <pivotArea dataOnly="0" labelOnly="1" outline="0" axis="axisValues" fieldPosition="0"/>
    </format>
    <format dxfId="44">
      <pivotArea type="all" dataOnly="0" outline="0" fieldPosition="0"/>
    </format>
    <format dxfId="43">
      <pivotArea field="0" type="button" dataOnly="0" labelOnly="1" outline="0" axis="axisRow" fieldPosition="0"/>
    </format>
    <format dxfId="42">
      <pivotArea dataOnly="0" labelOnly="1" outline="0" axis="axisValues" fieldPosition="0"/>
    </format>
    <format dxfId="41">
      <pivotArea outline="0" collapsedLevelsAreSubtotals="1" fieldPosition="0"/>
    </format>
    <format dxfId="40">
      <pivotArea dataOnly="0" labelOnly="1" fieldPosition="0">
        <references count="1">
          <reference field="0" count="0"/>
        </references>
      </pivotArea>
    </format>
  </formats>
  <conditionalFormats count="3">
    <conditionalFormat priority="6">
      <pivotAreas count="1">
        <pivotArea type="data" outline="0" collapsedLevelsAreSubtotals="1" fieldPosition="0">
          <references count="1">
            <reference field="4294967294" count="1" selected="0">
              <x v="0"/>
            </reference>
          </references>
        </pivotArea>
      </pivotAreas>
    </conditionalFormat>
    <conditionalFormat priority="7">
      <pivotAreas count="1">
        <pivotArea type="data" collapsedLevelsAreSubtotals="1" fieldPosition="0">
          <references count="2">
            <reference field="4294967294" count="1" selected="0">
              <x v="0"/>
            </reference>
            <reference field="0" count="1">
              <x v="2"/>
            </reference>
          </references>
        </pivotArea>
      </pivotAreas>
    </conditionalFormat>
    <conditionalFormat priority="9">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6D94F45-5013-4B37-9604-A66074134B44}" name="PivotTable5"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8" rowHeaderCaption="Cities">
  <location ref="D3:E15" firstHeaderRow="1" firstDataRow="1" firstDataCol="1"/>
  <pivotFields count="13">
    <pivotField axis="axisRow" showAll="0" sortType="descending">
      <items count="13">
        <item x="6"/>
        <item x="2"/>
        <item x="10"/>
        <item x="5"/>
        <item x="7"/>
        <item x="8"/>
        <item x="3"/>
        <item x="11"/>
        <item x="9"/>
        <item x="0"/>
        <item x="1"/>
        <item x="4"/>
        <item t="default"/>
      </items>
      <autoSortScope>
        <pivotArea dataOnly="0" outline="0" fieldPosition="0">
          <references count="1">
            <reference field="4294967294" count="1" selected="0">
              <x v="0"/>
            </reference>
          </references>
        </pivotArea>
      </autoSortScope>
    </pivotField>
    <pivotField showAll="0"/>
    <pivotField showAll="0"/>
    <pivotField dataField="1" numFmtId="6" showAll="0"/>
    <pivotField showAll="0"/>
    <pivotField showAll="0"/>
    <pivotField showAll="0"/>
    <pivotField showAll="0"/>
    <pivotField numFmtId="10" showAll="0"/>
    <pivotField showAll="0"/>
    <pivotField showAll="0"/>
    <pivotField numFmtId="6" showAll="0"/>
    <pivotField showAll="0"/>
  </pivotFields>
  <rowFields count="1">
    <field x="0"/>
  </rowFields>
  <rowItems count="12">
    <i>
      <x v="6"/>
    </i>
    <i>
      <x v="9"/>
    </i>
    <i>
      <x v="5"/>
    </i>
    <i>
      <x v="1"/>
    </i>
    <i>
      <x v="8"/>
    </i>
    <i>
      <x v="10"/>
    </i>
    <i>
      <x v="11"/>
    </i>
    <i>
      <x v="3"/>
    </i>
    <i>
      <x v="2"/>
    </i>
    <i>
      <x/>
    </i>
    <i>
      <x v="7"/>
    </i>
    <i>
      <x v="4"/>
    </i>
  </rowItems>
  <colItems count="1">
    <i/>
  </colItems>
  <dataFields count="1">
    <dataField name="Average Rent" fld="3" baseField="0" baseItem="1" numFmtId="164"/>
  </dataFields>
  <formats count="8">
    <format dxfId="7">
      <pivotArea field="0" type="button" dataOnly="0" labelOnly="1" outline="0" axis="axisRow" fieldPosition="0"/>
    </format>
    <format dxfId="6">
      <pivotArea dataOnly="0" labelOnly="1" outline="0" axis="axisValues" fieldPosition="0"/>
    </format>
    <format dxfId="5">
      <pivotArea outline="0" fieldPosition="0">
        <references count="1">
          <reference field="4294967294" count="1">
            <x v="0"/>
          </reference>
        </references>
      </pivotArea>
    </format>
    <format dxfId="4">
      <pivotArea type="all" dataOnly="0" outline="0" fieldPosition="0"/>
    </format>
    <format dxfId="3">
      <pivotArea field="0" type="button" dataOnly="0" labelOnly="1" outline="0" axis="axisRow" fieldPosition="0"/>
    </format>
    <format dxfId="2">
      <pivotArea dataOnly="0" labelOnly="1" outline="0" axis="axisValues" fieldPosition="0"/>
    </format>
    <format dxfId="1">
      <pivotArea outline="0" collapsedLevelsAreSubtotals="1" fieldPosition="0"/>
    </format>
    <format dxfId="0">
      <pivotArea dataOnly="0" labelOnly="1" fieldPosition="0">
        <references count="1">
          <reference field="0" count="0"/>
        </references>
      </pivotArea>
    </format>
  </formats>
  <conditionalFormats count="1">
    <conditionalFormat priority="5">
      <pivotAreas count="1">
        <pivotArea type="data" outline="0" collapsedLevelsAreSubtotals="1" fieldPosition="0">
          <references count="1">
            <reference field="4294967294" count="1" selected="0">
              <x v="0"/>
            </reference>
          </references>
        </pivotArea>
      </pivotAreas>
    </conditionalFormat>
  </conditionalFormat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7EDA8B2-C6B7-430E-8573-F8AB67D63BE1}" name="PivotTable4"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7" rowHeaderCaption="Cities">
  <location ref="A3:B15" firstHeaderRow="1" firstDataRow="1" firstDataCol="1"/>
  <pivotFields count="13">
    <pivotField axis="axisRow" showAll="0" sortType="descending">
      <items count="13">
        <item x="6"/>
        <item x="2"/>
        <item x="10"/>
        <item x="5"/>
        <item x="7"/>
        <item x="8"/>
        <item x="3"/>
        <item x="11"/>
        <item x="9"/>
        <item x="0"/>
        <item x="1"/>
        <item x="4"/>
        <item t="default"/>
      </items>
      <autoSortScope>
        <pivotArea dataOnly="0" outline="0" fieldPosition="0">
          <references count="1">
            <reference field="4294967294" count="1" selected="0">
              <x v="0"/>
            </reference>
          </references>
        </pivotArea>
      </autoSortScope>
    </pivotField>
    <pivotField showAll="0"/>
    <pivotField showAll="0"/>
    <pivotField numFmtId="6" showAll="0"/>
    <pivotField showAll="0"/>
    <pivotField showAll="0"/>
    <pivotField showAll="0"/>
    <pivotField showAll="0"/>
    <pivotField numFmtId="10" showAll="0"/>
    <pivotField showAll="0"/>
    <pivotField showAll="0"/>
    <pivotField dataField="1" numFmtId="6" showAll="0">
      <items count="12">
        <item x="10"/>
        <item x="9"/>
        <item x="7"/>
        <item x="8"/>
        <item x="5"/>
        <item x="6"/>
        <item x="3"/>
        <item x="1"/>
        <item x="4"/>
        <item x="2"/>
        <item x="0"/>
        <item t="default"/>
      </items>
    </pivotField>
    <pivotField showAll="0"/>
  </pivotFields>
  <rowFields count="1">
    <field x="0"/>
  </rowFields>
  <rowItems count="12">
    <i>
      <x v="9"/>
    </i>
    <i>
      <x v="1"/>
    </i>
    <i>
      <x v="11"/>
    </i>
    <i>
      <x v="10"/>
    </i>
    <i>
      <x v="6"/>
    </i>
    <i>
      <x/>
    </i>
    <i>
      <x v="3"/>
    </i>
    <i>
      <x v="5"/>
    </i>
    <i>
      <x v="8"/>
    </i>
    <i>
      <x v="4"/>
    </i>
    <i>
      <x v="2"/>
    </i>
    <i>
      <x v="7"/>
    </i>
  </rowItems>
  <colItems count="1">
    <i/>
  </colItems>
  <dataFields count="1">
    <dataField name="Average Salary" fld="11" baseField="0" baseItem="9" numFmtId="164"/>
  </dataFields>
  <formats count="9">
    <format dxfId="16">
      <pivotArea field="0" type="button" dataOnly="0" labelOnly="1" outline="0" axis="axisRow" fieldPosition="0"/>
    </format>
    <format dxfId="15">
      <pivotArea dataOnly="0" labelOnly="1" outline="0" axis="axisValues" fieldPosition="0"/>
    </format>
    <format dxfId="14">
      <pivotArea field="0" type="button" dataOnly="0" labelOnly="1" outline="0" axis="axisRow" fieldPosition="0"/>
    </format>
    <format dxfId="13">
      <pivotArea dataOnly="0" labelOnly="1" outline="0" axis="axisValues" fieldPosition="0"/>
    </format>
    <format dxfId="12">
      <pivotArea type="all" dataOnly="0" outline="0" fieldPosition="0"/>
    </format>
    <format dxfId="11">
      <pivotArea field="0" type="button" dataOnly="0" labelOnly="1" outline="0" axis="axisRow" fieldPosition="0"/>
    </format>
    <format dxfId="10">
      <pivotArea dataOnly="0" labelOnly="1" outline="0" axis="axisValues" fieldPosition="0"/>
    </format>
    <format dxfId="9">
      <pivotArea outline="0" collapsedLevelsAreSubtotals="1" fieldPosition="0"/>
    </format>
    <format dxfId="8">
      <pivotArea dataOnly="0" labelOnly="1" fieldPosition="0">
        <references count="1">
          <reference field="0" count="0"/>
        </references>
      </pivotArea>
    </format>
  </formats>
  <conditionalFormats count="4">
    <conditionalFormat priority="6">
      <pivotAreas count="1">
        <pivotArea type="data" collapsedLevelsAreSubtotals="1" fieldPosition="0">
          <references count="2">
            <reference field="4294967294" count="1" selected="0">
              <x v="0"/>
            </reference>
            <reference field="0" count="12">
              <x v="0"/>
              <x v="1"/>
              <x v="2"/>
              <x v="3"/>
              <x v="4"/>
              <x v="5"/>
              <x v="6"/>
              <x v="7"/>
              <x v="8"/>
              <x v="9"/>
              <x v="10"/>
              <x v="11"/>
            </reference>
          </references>
        </pivotArea>
      </pivotAreas>
    </conditionalFormat>
    <conditionalFormat priority="7">
      <pivotAreas count="1">
        <pivotArea type="data" collapsedLevelsAreSubtotals="1" fieldPosition="0">
          <references count="2">
            <reference field="4294967294" count="1" selected="0">
              <x v="0"/>
            </reference>
            <reference field="0" count="12">
              <x v="0"/>
              <x v="1"/>
              <x v="2"/>
              <x v="3"/>
              <x v="4"/>
              <x v="5"/>
              <x v="6"/>
              <x v="7"/>
              <x v="8"/>
              <x v="9"/>
              <x v="10"/>
              <x v="11"/>
            </reference>
          </references>
        </pivotArea>
      </pivotAreas>
    </conditionalFormat>
    <conditionalFormat priority="8">
      <pivotAreas count="1">
        <pivotArea type="data" collapsedLevelsAreSubtotals="1" fieldPosition="0">
          <references count="2">
            <reference field="4294967294" count="1" selected="0">
              <x v="0"/>
            </reference>
            <reference field="0" count="12">
              <x v="0"/>
              <x v="1"/>
              <x v="2"/>
              <x v="3"/>
              <x v="4"/>
              <x v="5"/>
              <x v="6"/>
              <x v="7"/>
              <x v="8"/>
              <x v="9"/>
              <x v="10"/>
              <x v="11"/>
            </reference>
          </references>
        </pivotArea>
      </pivotAreas>
    </conditionalFormat>
    <conditionalFormat priority="9">
      <pivotAreas count="1">
        <pivotArea type="data" collapsedLevelsAreSubtotals="1" fieldPosition="0">
          <references count="2">
            <reference field="4294967294" count="1" selected="0">
              <x v="0"/>
            </reference>
            <reference field="0" count="12">
              <x v="0"/>
              <x v="1"/>
              <x v="2"/>
              <x v="3"/>
              <x v="4"/>
              <x v="5"/>
              <x v="6"/>
              <x v="7"/>
              <x v="8"/>
              <x v="9"/>
              <x v="10"/>
              <x v="11"/>
            </reference>
          </references>
        </pivotArea>
      </pivotAreas>
    </conditionalFormat>
  </conditionalFormats>
  <chartFormats count="1">
    <chartFormat chart="6"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03815A-C77A-4D34-8BF4-62688B492108}" name="PivotTable7"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9" rowHeaderCaption="Cities">
  <location ref="G3:H15" firstHeaderRow="1" firstDataRow="1" firstDataCol="1"/>
  <pivotFields count="13">
    <pivotField axis="axisRow" showAll="0" sortType="ascending">
      <items count="13">
        <item x="6"/>
        <item x="2"/>
        <item x="10"/>
        <item x="5"/>
        <item x="7"/>
        <item x="8"/>
        <item x="3"/>
        <item x="11"/>
        <item x="9"/>
        <item x="0"/>
        <item x="1"/>
        <item x="4"/>
        <item t="default"/>
      </items>
    </pivotField>
    <pivotField showAll="0"/>
    <pivotField showAll="0"/>
    <pivotField numFmtId="6" showAll="0"/>
    <pivotField showAll="0"/>
    <pivotField showAll="0"/>
    <pivotField showAll="0"/>
    <pivotField dataField="1" showAll="0"/>
    <pivotField numFmtId="10" showAll="0"/>
    <pivotField showAll="0"/>
    <pivotField showAll="0"/>
    <pivotField numFmtId="6" showAll="0"/>
    <pivotField showAll="0"/>
  </pivotFields>
  <rowFields count="1">
    <field x="0"/>
  </rowFields>
  <rowItems count="12">
    <i>
      <x/>
    </i>
    <i>
      <x v="1"/>
    </i>
    <i>
      <x v="2"/>
    </i>
    <i>
      <x v="3"/>
    </i>
    <i>
      <x v="4"/>
    </i>
    <i>
      <x v="5"/>
    </i>
    <i>
      <x v="6"/>
    </i>
    <i>
      <x v="7"/>
    </i>
    <i>
      <x v="8"/>
    </i>
    <i>
      <x v="9"/>
    </i>
    <i>
      <x v="10"/>
    </i>
    <i>
      <x v="11"/>
    </i>
  </rowItems>
  <colItems count="1">
    <i/>
  </colItems>
  <dataFields count="1">
    <dataField name="Cost of Living (Index)" fld="7" baseField="0" baseItem="0"/>
  </dataFields>
  <formats count="12">
    <format dxfId="28">
      <pivotArea field="0" type="button" dataOnly="0" labelOnly="1" outline="0" axis="axisRow" fieldPosition="0"/>
    </format>
    <format dxfId="27">
      <pivotArea dataOnly="0" labelOnly="1" outline="0" axis="axisValues" fieldPosition="0"/>
    </format>
    <format dxfId="26">
      <pivotArea type="all" dataOnly="0" outline="0" fieldPosition="0"/>
    </format>
    <format dxfId="25">
      <pivotArea outline="0" collapsedLevelsAreSubtotals="1" fieldPosition="0"/>
    </format>
    <format dxfId="24">
      <pivotArea field="0" type="button" dataOnly="0" labelOnly="1" outline="0" axis="axisRow" fieldPosition="0"/>
    </format>
    <format dxfId="23">
      <pivotArea dataOnly="0" labelOnly="1" fieldPosition="0">
        <references count="1">
          <reference field="0" count="0"/>
        </references>
      </pivotArea>
    </format>
    <format dxfId="22">
      <pivotArea dataOnly="0" labelOnly="1" outline="0" axis="axisValues" fieldPosition="0"/>
    </format>
    <format dxfId="21">
      <pivotArea type="all" dataOnly="0" outline="0" fieldPosition="0"/>
    </format>
    <format dxfId="20">
      <pivotArea outline="0" collapsedLevelsAreSubtotals="1" fieldPosition="0"/>
    </format>
    <format dxfId="19">
      <pivotArea field="0" type="button" dataOnly="0" labelOnly="1" outline="0" axis="axisRow" fieldPosition="0"/>
    </format>
    <format dxfId="18">
      <pivotArea dataOnly="0" labelOnly="1" fieldPosition="0">
        <references count="1">
          <reference field="0" count="0"/>
        </references>
      </pivotArea>
    </format>
    <format dxfId="17">
      <pivotArea dataOnly="0" labelOnly="1" outline="0" axis="axisValues" fieldPosition="0"/>
    </format>
  </formats>
  <conditionalFormats count="1">
    <conditionalFormat priority="3">
      <pivotAreas count="1">
        <pivotArea type="data" outline="0" collapsedLevelsAreSubtotals="1" fieldPosition="0">
          <references count="1">
            <reference field="4294967294" count="1" selected="0">
              <x v="0"/>
            </reference>
          </references>
        </pivotArea>
      </pivotAreas>
    </conditionalFormat>
  </conditionalFormat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0C97661-91E4-4598-919F-3FC9F64FEBAB}" name="PivotTable9"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rowHeaderCaption="Cities">
  <location ref="J3:L15" firstHeaderRow="0" firstDataRow="1" firstDataCol="1"/>
  <pivotFields count="13">
    <pivotField axis="axisRow" showAll="0">
      <items count="13">
        <item x="6"/>
        <item x="2"/>
        <item x="10"/>
        <item x="5"/>
        <item x="7"/>
        <item x="8"/>
        <item x="3"/>
        <item x="11"/>
        <item x="9"/>
        <item x="0"/>
        <item x="1"/>
        <item x="4"/>
        <item t="default"/>
      </items>
    </pivotField>
    <pivotField showAll="0"/>
    <pivotField showAll="0"/>
    <pivotField numFmtId="6" showAll="0"/>
    <pivotField showAll="0"/>
    <pivotField dataField="1" showAll="0"/>
    <pivotField dataField="1" showAll="0"/>
    <pivotField showAll="0"/>
    <pivotField numFmtId="10" showAll="0"/>
    <pivotField showAll="0"/>
    <pivotField showAll="0"/>
    <pivotField numFmtId="6" showAll="0"/>
    <pivotField showAll="0"/>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name="Healthcare_Index" fld="5" baseField="0" baseItem="0"/>
    <dataField name="Healthcare_Exp_Index" fld="6" baseField="0" baseItem="0"/>
  </dataFields>
  <formats count="2">
    <format dxfId="30">
      <pivotArea field="0" type="button" dataOnly="0" labelOnly="1" outline="0" axis="axisRow" fieldPosition="0"/>
    </format>
    <format dxfId="29">
      <pivotArea dataOnly="0" labelOnly="1" outline="0" fieldPosition="0">
        <references count="1">
          <reference field="4294967294" count="2">
            <x v="0"/>
            <x v="1"/>
          </reference>
        </references>
      </pivotArea>
    </format>
  </formats>
  <conditionalFormats count="2">
    <conditionalFormat priority="1">
      <pivotAreas count="1">
        <pivotArea type="data" outline="0" collapsedLevelsAreSubtotals="1" fieldPosition="0">
          <references count="1">
            <reference field="4294967294" count="1" selected="0">
              <x v="1"/>
            </reference>
          </references>
        </pivotArea>
      </pivotAreas>
    </conditionalFormat>
    <conditionalFormat priority="2">
      <pivotAreas count="1">
        <pivotArea type="data" outline="0" collapsedLevelsAreSubtotals="1" fieldPosition="0">
          <references count="1">
            <reference field="4294967294" count="1" selected="0">
              <x v="0"/>
            </reference>
          </references>
        </pivotArea>
      </pivotAreas>
    </conditionalFormat>
  </conditionalFormats>
  <chartFormats count="3">
    <chartFormat chart="5" format="3"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1"/>
          </reference>
        </references>
      </pivotArea>
    </chartFormat>
    <chartFormat chart="5" format="5">
      <pivotArea type="data" outline="0" fieldPosition="0">
        <references count="2">
          <reference field="4294967294" count="1" selected="0">
            <x v="1"/>
          </reference>
          <reference field="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ies" xr10:uid="{835084F4-49E6-4BFA-B203-4BD6BB923154}" sourceName="Cities">
  <pivotTables>
    <pivotTable tabId="5" name="PivotTable4"/>
    <pivotTable tabId="5" name="PivotTable5"/>
    <pivotTable tabId="5" name="PivotTable7"/>
    <pivotTable tabId="7" name="PivotTable6"/>
    <pivotTable tabId="5" name="PivotTable9"/>
    <pivotTable tabId="7" name="PivotTable1"/>
  </pivotTables>
  <data>
    <tabular pivotCacheId="923196636">
      <items count="12">
        <i x="6" s="1"/>
        <i x="2" s="1"/>
        <i x="10" s="1"/>
        <i x="5" s="1"/>
        <i x="7" s="1"/>
        <i x="8" s="1"/>
        <i x="3" s="1"/>
        <i x="11" s="1"/>
        <i x="9" s="1"/>
        <i x="0" s="1"/>
        <i x="1"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ies 1" xr10:uid="{F69A11F3-61A9-4E83-9119-E2A3234F0952}" cache="Slicer_Cities" caption="Cities" columnCount="3" style="SlicerStyleLight6" rowHeight="36576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doxo.com/wp-content/uploads/2024/01/United-States-2023-Utilities-Industry-Household-Spending-doxo-insights-Report.pdf?utm_source=insights" TargetMode="External"/><Relationship Id="rId3" Type="http://schemas.openxmlformats.org/officeDocument/2006/relationships/hyperlink" Target="https://www.kaggle.com/datasets/kabhishm/united-states-crime-rates-by-city-population" TargetMode="External"/><Relationship Id="rId7" Type="http://schemas.openxmlformats.org/officeDocument/2006/relationships/hyperlink" Target="https://www.rentable.co/rental-data" TargetMode="External"/><Relationship Id="rId2" Type="http://schemas.openxmlformats.org/officeDocument/2006/relationships/hyperlink" Target="https://www.numbeo.com/health-care/country_result.jsp?country=United+States" TargetMode="External"/><Relationship Id="rId1" Type="http://schemas.openxmlformats.org/officeDocument/2006/relationships/hyperlink" Target="https://www.tax-rates.org/taxtables/local-sales-taxes" TargetMode="External"/><Relationship Id="rId6" Type="http://schemas.openxmlformats.org/officeDocument/2006/relationships/hyperlink" Target="https://www.careerbuilder.com/advice/blog/average-salary-by-city" TargetMode="External"/><Relationship Id="rId5" Type="http://schemas.openxmlformats.org/officeDocument/2006/relationships/hyperlink" Target="https://ktla.com/news/california/study-finds-that-californians-spend-the-most-on-groceries-in-america/" TargetMode="External"/><Relationship Id="rId10" Type="http://schemas.openxmlformats.org/officeDocument/2006/relationships/drawing" Target="../drawings/drawing3.xml"/><Relationship Id="rId4" Type="http://schemas.openxmlformats.org/officeDocument/2006/relationships/hyperlink" Target="https://www.currentresults.com/Weather/US/average-annual-temperatures-large-cities.php" TargetMode="External"/><Relationship Id="rId9" Type="http://schemas.openxmlformats.org/officeDocument/2006/relationships/hyperlink" Target="https://drive.google.com/file/d/1MDFvFwyBDNdtHKA8qegdqOYQFNGRg8vm/view?usp=sharing"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pivotTable" Target="../pivotTables/pivotTable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059D0-7B0D-4A1E-AF6A-64DBE50F4056}">
  <sheetPr codeName="Sheet7"/>
  <dimension ref="J1:AD33"/>
  <sheetViews>
    <sheetView showGridLines="0" tabSelected="1" zoomScale="70" zoomScaleNormal="115" workbookViewId="0"/>
  </sheetViews>
  <sheetFormatPr defaultRowHeight="18.600000000000001" customHeight="1" x14ac:dyDescent="0.3"/>
  <cols>
    <col min="1" max="1" width="9.88671875" customWidth="1"/>
    <col min="11" max="11" width="5" customWidth="1"/>
    <col min="18" max="19" width="8.88671875" customWidth="1"/>
    <col min="20" max="20" width="3.33203125" customWidth="1"/>
    <col min="21" max="21" width="12.33203125" bestFit="1" customWidth="1"/>
    <col min="22" max="22" width="10.6640625" bestFit="1" customWidth="1"/>
    <col min="23" max="23" width="3.77734375" customWidth="1"/>
    <col min="24" max="24" width="12.33203125" bestFit="1" customWidth="1"/>
    <col min="25" max="25" width="17.21875" bestFit="1" customWidth="1"/>
    <col min="29" max="29" width="12.44140625" bestFit="1" customWidth="1"/>
    <col min="30" max="30" width="17.44140625" bestFit="1" customWidth="1"/>
    <col min="31" max="31" width="14.5546875" customWidth="1"/>
    <col min="32" max="32" width="12.6640625" bestFit="1" customWidth="1"/>
    <col min="33" max="33" width="17.77734375" bestFit="1" customWidth="1"/>
  </cols>
  <sheetData>
    <row r="1" spans="10:30" ht="13.8" customHeight="1" x14ac:dyDescent="0.3">
      <c r="K1" s="83" t="s">
        <v>836</v>
      </c>
      <c r="L1" s="84"/>
      <c r="M1" s="84"/>
      <c r="N1" s="84"/>
      <c r="O1" s="84"/>
      <c r="P1" s="84"/>
      <c r="Q1" s="84"/>
      <c r="R1" s="84"/>
      <c r="S1" s="84"/>
      <c r="T1" s="84"/>
      <c r="U1" s="84"/>
      <c r="V1" s="84"/>
      <c r="W1" s="84"/>
      <c r="X1" s="84"/>
    </row>
    <row r="2" spans="10:30" ht="16.8" customHeight="1" x14ac:dyDescent="0.95">
      <c r="J2" s="23"/>
      <c r="K2" s="84"/>
      <c r="L2" s="84"/>
      <c r="M2" s="84"/>
      <c r="N2" s="84"/>
      <c r="O2" s="84"/>
      <c r="P2" s="84"/>
      <c r="Q2" s="84"/>
      <c r="R2" s="84"/>
      <c r="S2" s="84"/>
      <c r="T2" s="84"/>
      <c r="U2" s="84"/>
      <c r="V2" s="84"/>
      <c r="W2" s="84"/>
      <c r="X2" s="84"/>
      <c r="Y2" s="23"/>
    </row>
    <row r="3" spans="10:30" ht="18" customHeight="1" x14ac:dyDescent="0.95">
      <c r="J3" s="23"/>
      <c r="K3" s="84"/>
      <c r="L3" s="84"/>
      <c r="M3" s="84"/>
      <c r="N3" s="84"/>
      <c r="O3" s="84"/>
      <c r="P3" s="84"/>
      <c r="Q3" s="84"/>
      <c r="R3" s="84"/>
      <c r="S3" s="84"/>
      <c r="T3" s="84"/>
      <c r="U3" s="84"/>
      <c r="V3" s="84"/>
      <c r="W3" s="84"/>
      <c r="X3" s="84"/>
      <c r="Y3" s="23"/>
    </row>
    <row r="4" spans="10:30" ht="18" customHeight="1" x14ac:dyDescent="0.95">
      <c r="J4" s="23"/>
      <c r="K4" s="24"/>
      <c r="L4" s="24"/>
      <c r="M4" s="24"/>
      <c r="N4" s="24"/>
      <c r="O4" s="24"/>
      <c r="P4" s="24"/>
      <c r="Q4" s="24"/>
      <c r="R4" s="24"/>
      <c r="S4" s="24"/>
      <c r="T4" s="24"/>
      <c r="U4" s="24"/>
      <c r="V4" s="24"/>
      <c r="W4" s="24"/>
      <c r="X4" s="24"/>
      <c r="Y4" s="23"/>
    </row>
    <row r="5" spans="10:30" ht="18" customHeight="1" x14ac:dyDescent="0.95">
      <c r="J5" s="23"/>
      <c r="K5" s="24"/>
      <c r="L5" s="24"/>
      <c r="M5" s="24"/>
      <c r="N5" s="24"/>
      <c r="O5" s="24"/>
      <c r="P5" s="24"/>
      <c r="Q5" s="24"/>
      <c r="R5" s="24"/>
      <c r="S5" s="24"/>
      <c r="T5" s="24"/>
      <c r="U5" s="24"/>
      <c r="V5" s="24"/>
      <c r="W5" s="24"/>
      <c r="X5" s="24"/>
      <c r="Y5" s="23"/>
    </row>
    <row r="6" spans="10:30" ht="18" customHeight="1" x14ac:dyDescent="0.95">
      <c r="J6" s="23"/>
      <c r="K6" s="24"/>
      <c r="L6" s="24"/>
      <c r="M6" s="24"/>
      <c r="N6" s="24"/>
      <c r="O6" s="24"/>
      <c r="P6" s="24"/>
      <c r="Q6" s="24"/>
      <c r="R6" s="24"/>
      <c r="S6" s="24"/>
      <c r="T6" s="24"/>
      <c r="U6" s="24"/>
      <c r="V6" s="24"/>
      <c r="W6" s="24"/>
      <c r="X6" s="24"/>
      <c r="Y6" s="23"/>
    </row>
    <row r="7" spans="10:30" ht="18.600000000000001" customHeight="1" x14ac:dyDescent="0.3">
      <c r="AC7" s="8" t="s">
        <v>0</v>
      </c>
      <c r="AD7" s="8" t="s">
        <v>36</v>
      </c>
    </row>
    <row r="8" spans="10:30" ht="18.600000000000001" customHeight="1" x14ac:dyDescent="0.3">
      <c r="AC8" s="11" t="s">
        <v>30</v>
      </c>
      <c r="AD8" s="18">
        <v>0.10249999999999999</v>
      </c>
    </row>
    <row r="9" spans="10:30" ht="18.600000000000001" customHeight="1" x14ac:dyDescent="0.3">
      <c r="AC9" s="9" t="s">
        <v>20</v>
      </c>
      <c r="AD9" s="19">
        <v>0.10249999999999999</v>
      </c>
    </row>
    <row r="10" spans="10:30" ht="18.600000000000001" customHeight="1" x14ac:dyDescent="0.3">
      <c r="AC10" s="9" t="s">
        <v>28</v>
      </c>
      <c r="AD10" s="19">
        <v>9.5000000000000001E-2</v>
      </c>
    </row>
    <row r="11" spans="10:30" ht="18.600000000000001" customHeight="1" x14ac:dyDescent="0.3">
      <c r="AC11" s="9" t="s">
        <v>23</v>
      </c>
      <c r="AD11" s="19">
        <v>8.8800000000000004E-2</v>
      </c>
    </row>
    <row r="12" spans="10:30" ht="18.600000000000001" customHeight="1" x14ac:dyDescent="0.3">
      <c r="AC12" s="9" t="s">
        <v>25</v>
      </c>
      <c r="AD12" s="19">
        <v>8.8099999999999998E-2</v>
      </c>
    </row>
    <row r="13" spans="10:30" ht="18.600000000000001" customHeight="1" x14ac:dyDescent="0.3">
      <c r="AC13" s="9" t="s">
        <v>18</v>
      </c>
      <c r="AD13" s="19">
        <v>8.6300000000000002E-2</v>
      </c>
    </row>
    <row r="14" spans="10:30" ht="18.600000000000001" customHeight="1" x14ac:dyDescent="0.3">
      <c r="AC14" s="9" t="s">
        <v>31</v>
      </c>
      <c r="AD14" s="19">
        <v>8.5999999999999993E-2</v>
      </c>
    </row>
    <row r="15" spans="10:30" ht="18.600000000000001" customHeight="1" x14ac:dyDescent="0.3">
      <c r="AC15" s="9" t="s">
        <v>26</v>
      </c>
      <c r="AD15" s="19">
        <v>8.2500000000000004E-2</v>
      </c>
    </row>
    <row r="16" spans="10:30" ht="18.600000000000001" customHeight="1" x14ac:dyDescent="0.3">
      <c r="AC16" s="9" t="s">
        <v>27</v>
      </c>
      <c r="AD16" s="19">
        <v>8.2500000000000004E-2</v>
      </c>
    </row>
    <row r="17" spans="29:30" ht="18.600000000000001" customHeight="1" x14ac:dyDescent="0.3">
      <c r="AC17" s="9" t="s">
        <v>29</v>
      </c>
      <c r="AD17" s="19">
        <v>7.7499999999999999E-2</v>
      </c>
    </row>
    <row r="18" spans="29:30" ht="18.600000000000001" customHeight="1" x14ac:dyDescent="0.3">
      <c r="AC18" s="9" t="s">
        <v>22</v>
      </c>
      <c r="AD18" s="19">
        <v>6.25E-2</v>
      </c>
    </row>
    <row r="19" spans="29:30" ht="18.600000000000001" customHeight="1" x14ac:dyDescent="0.3">
      <c r="AC19" s="10" t="s">
        <v>24</v>
      </c>
      <c r="AD19" s="20">
        <v>0.06</v>
      </c>
    </row>
    <row r="21" spans="29:30" ht="18.600000000000001" customHeight="1" x14ac:dyDescent="0.3">
      <c r="AC21" s="8" t="s">
        <v>0</v>
      </c>
      <c r="AD21" s="8" t="s">
        <v>824</v>
      </c>
    </row>
    <row r="22" spans="29:30" ht="18.600000000000001" customHeight="1" x14ac:dyDescent="0.3">
      <c r="AC22" s="11" t="s">
        <v>26</v>
      </c>
      <c r="AD22" s="80">
        <v>41.3</v>
      </c>
    </row>
    <row r="23" spans="29:30" ht="18.600000000000001" customHeight="1" x14ac:dyDescent="0.3">
      <c r="AC23" s="9" t="s">
        <v>22</v>
      </c>
      <c r="AD23" s="78">
        <v>41.2</v>
      </c>
    </row>
    <row r="24" spans="29:30" ht="18.600000000000001" customHeight="1" x14ac:dyDescent="0.3">
      <c r="AC24" s="9" t="s">
        <v>30</v>
      </c>
      <c r="AD24" s="78">
        <v>66.2</v>
      </c>
    </row>
    <row r="25" spans="29:30" ht="18.600000000000001" customHeight="1" x14ac:dyDescent="0.3">
      <c r="AC25" s="9" t="s">
        <v>25</v>
      </c>
      <c r="AD25" s="78">
        <v>46.9</v>
      </c>
    </row>
    <row r="26" spans="29:30" ht="18.600000000000001" customHeight="1" x14ac:dyDescent="0.3">
      <c r="AC26" s="9" t="s">
        <v>27</v>
      </c>
      <c r="AD26" s="78">
        <v>63.6</v>
      </c>
    </row>
    <row r="27" spans="29:30" ht="18.600000000000001" customHeight="1" x14ac:dyDescent="0.3">
      <c r="AC27" s="9" t="s">
        <v>28</v>
      </c>
      <c r="AD27" s="78">
        <v>52.9</v>
      </c>
    </row>
    <row r="28" spans="29:30" ht="18.600000000000001" customHeight="1" x14ac:dyDescent="0.3">
      <c r="AC28" s="9" t="s">
        <v>23</v>
      </c>
      <c r="AD28" s="78">
        <v>50.6</v>
      </c>
    </row>
    <row r="29" spans="29:30" ht="18.600000000000001" customHeight="1" x14ac:dyDescent="0.3">
      <c r="AC29" s="9" t="s">
        <v>31</v>
      </c>
      <c r="AD29" s="78">
        <v>53.8</v>
      </c>
    </row>
    <row r="30" spans="29:30" ht="18.600000000000001" customHeight="1" x14ac:dyDescent="0.3">
      <c r="AC30" s="9" t="s">
        <v>29</v>
      </c>
      <c r="AD30" s="78">
        <v>41</v>
      </c>
    </row>
    <row r="31" spans="29:30" ht="18.600000000000001" customHeight="1" x14ac:dyDescent="0.3">
      <c r="AC31" s="9" t="s">
        <v>18</v>
      </c>
      <c r="AD31" s="78">
        <v>61.9</v>
      </c>
    </row>
    <row r="32" spans="29:30" ht="18.600000000000001" customHeight="1" x14ac:dyDescent="0.3">
      <c r="AC32" s="9" t="s">
        <v>20</v>
      </c>
      <c r="AD32" s="78">
        <v>54.9</v>
      </c>
    </row>
    <row r="33" spans="29:30" ht="18.600000000000001" customHeight="1" x14ac:dyDescent="0.3">
      <c r="AC33" s="10" t="s">
        <v>24</v>
      </c>
      <c r="AD33" s="79">
        <v>60.7</v>
      </c>
    </row>
  </sheetData>
  <mergeCells count="1">
    <mergeCell ref="K1:X3"/>
  </mergeCells>
  <conditionalFormatting pivot="1" sqref="AD8:AD19">
    <cfRule type="colorScale" priority="9">
      <colorScale>
        <cfvo type="min"/>
        <cfvo type="max"/>
        <color rgb="FFFFE78F"/>
        <color rgb="FFFFB715"/>
      </colorScale>
    </cfRule>
  </conditionalFormatting>
  <conditionalFormatting pivot="1" sqref="AD8">
    <cfRule type="colorScale" priority="7">
      <colorScale>
        <cfvo type="min"/>
        <cfvo type="max"/>
        <color theme="9" tint="0.79998168889431442"/>
        <color theme="9" tint="0.39997558519241921"/>
      </colorScale>
    </cfRule>
  </conditionalFormatting>
  <conditionalFormatting pivot="1" sqref="AD8:AD19">
    <cfRule type="colorScale" priority="6">
      <colorScale>
        <cfvo type="min"/>
        <cfvo type="max"/>
        <color theme="9" tint="0.79998168889431442"/>
        <color theme="9" tint="0.39997558519241921"/>
      </colorScale>
    </cfRule>
  </conditionalFormatting>
  <conditionalFormatting pivot="1" sqref="AD22:AD33">
    <cfRule type="dataBar" priority="2">
      <dataBar>
        <cfvo type="min"/>
        <cfvo type="max"/>
        <color rgb="FF92D050"/>
      </dataBar>
      <extLst>
        <ext xmlns:x14="http://schemas.microsoft.com/office/spreadsheetml/2009/9/main" uri="{B025F937-C7B1-47D3-B67F-A62EFF666E3E}">
          <x14:id>{85D3FFD4-CEA9-41F0-8DED-0453B9D44BF0}</x14:id>
        </ext>
      </extLst>
    </cfRule>
  </conditionalFormatting>
  <conditionalFormatting pivot="1" sqref="AD22:AD33">
    <cfRule type="dataBar" priority="1">
      <dataBar>
        <cfvo type="min"/>
        <cfvo type="max"/>
        <color rgb="FF92D050"/>
      </dataBar>
      <extLst>
        <ext xmlns:x14="http://schemas.microsoft.com/office/spreadsheetml/2009/9/main" uri="{B025F937-C7B1-47D3-B67F-A62EFF666E3E}">
          <x14:id>{CAA75C99-52BD-4B81-802C-756C756D86D9}</x14:id>
        </ext>
      </extLst>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dataBar" id="{85D3FFD4-CEA9-41F0-8DED-0453B9D44BF0}">
            <x14:dataBar minLength="0" maxLength="100" gradient="0">
              <x14:cfvo type="autoMin"/>
              <x14:cfvo type="autoMax"/>
              <x14:negativeFillColor rgb="FFFF0000"/>
              <x14:axisColor rgb="FF000000"/>
            </x14:dataBar>
          </x14:cfRule>
          <xm:sqref>AD22:AD33</xm:sqref>
        </x14:conditionalFormatting>
        <x14:conditionalFormatting xmlns:xm="http://schemas.microsoft.com/office/excel/2006/main" pivot="1">
          <x14:cfRule type="dataBar" id="{CAA75C99-52BD-4B81-802C-756C756D86D9}">
            <x14:dataBar minLength="0" maxLength="100" gradient="0">
              <x14:cfvo type="autoMin"/>
              <x14:cfvo type="autoMax"/>
              <x14:negativeFillColor rgb="FFFF0000"/>
              <x14:axisColor rgb="FF000000"/>
            </x14:dataBar>
          </x14:cfRule>
          <xm:sqref>AD22:AD33</xm:sqref>
        </x14:conditionalFormatting>
      </x14:conditionalFormattings>
    </ex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C1B2B-53E6-4DA6-B7C4-C34A3E3D5501}">
  <sheetPr codeName="Sheet13"/>
  <dimension ref="B2:S21"/>
  <sheetViews>
    <sheetView showGridLines="0" zoomScale="105" zoomScaleNormal="100" workbookViewId="0"/>
  </sheetViews>
  <sheetFormatPr defaultRowHeight="14.4" x14ac:dyDescent="0.3"/>
  <cols>
    <col min="1" max="1" width="9.88671875" style="26" customWidth="1"/>
    <col min="2" max="2" width="8.88671875" style="26"/>
    <col min="3" max="3" width="12.5546875" style="26" bestFit="1" customWidth="1"/>
    <col min="4" max="5" width="8.88671875" style="26"/>
    <col min="6" max="6" width="8.88671875" style="26" customWidth="1"/>
    <col min="7" max="7" width="8.88671875" style="26"/>
    <col min="8" max="8" width="10.6640625" style="26" customWidth="1"/>
    <col min="9" max="13" width="8.88671875" style="26"/>
    <col min="14" max="14" width="10" style="26" bestFit="1" customWidth="1"/>
    <col min="15" max="16384" width="8.88671875" style="26"/>
  </cols>
  <sheetData>
    <row r="2" spans="2:19" ht="13.8" customHeight="1" x14ac:dyDescent="0.3">
      <c r="B2" s="27"/>
      <c r="C2" s="27"/>
      <c r="D2" s="27"/>
      <c r="E2" s="27"/>
      <c r="F2" s="27"/>
      <c r="G2" s="27"/>
      <c r="H2" s="56"/>
      <c r="I2" s="56"/>
      <c r="J2" s="56"/>
      <c r="K2" s="55"/>
      <c r="L2" s="55"/>
      <c r="M2" s="55"/>
      <c r="N2" s="55"/>
      <c r="O2" s="55"/>
      <c r="P2" s="55"/>
    </row>
    <row r="3" spans="2:19" ht="13.8" customHeight="1" x14ac:dyDescent="0.3">
      <c r="B3" s="27"/>
      <c r="C3" s="27"/>
      <c r="D3" s="27"/>
      <c r="E3" s="27"/>
      <c r="F3" s="27"/>
      <c r="G3" s="27"/>
      <c r="H3" s="56"/>
      <c r="I3" s="56"/>
      <c r="J3" s="56"/>
      <c r="K3" s="55"/>
      <c r="L3" s="55"/>
      <c r="M3" s="55"/>
      <c r="N3" s="55"/>
      <c r="O3" s="55"/>
      <c r="P3" s="55"/>
    </row>
    <row r="4" spans="2:19" x14ac:dyDescent="0.3">
      <c r="H4" s="55"/>
      <c r="I4" s="55"/>
      <c r="J4" s="55"/>
      <c r="K4" s="55"/>
      <c r="L4" s="55"/>
      <c r="M4" s="55"/>
      <c r="N4" s="55"/>
      <c r="O4" s="55"/>
      <c r="P4" s="55"/>
    </row>
    <row r="5" spans="2:19" ht="18.600000000000001" customHeight="1" x14ac:dyDescent="0.5">
      <c r="H5" s="55"/>
      <c r="I5" s="55"/>
      <c r="J5" s="55"/>
      <c r="K5" s="53" t="str">
        <f>_xlfn.XLOOKUP(C7,'Combined Data'!A3:A14,'Combined Data'!P3:P14)</f>
        <v>Img_SanFransisco</v>
      </c>
      <c r="L5" s="55"/>
      <c r="M5" s="55"/>
      <c r="N5" s="55"/>
      <c r="O5" s="55"/>
      <c r="P5" s="55"/>
      <c r="Q5" s="61"/>
    </row>
    <row r="6" spans="2:19" ht="15.6" x14ac:dyDescent="0.3">
      <c r="C6" s="28" t="s">
        <v>827</v>
      </c>
      <c r="H6" s="55"/>
      <c r="I6" s="55"/>
      <c r="J6" s="55"/>
      <c r="K6" s="55"/>
      <c r="L6" s="55"/>
      <c r="M6" s="55"/>
      <c r="N6" s="55"/>
      <c r="O6" s="55"/>
      <c r="P6" s="55"/>
    </row>
    <row r="7" spans="2:19" x14ac:dyDescent="0.3">
      <c r="C7" s="26" t="s">
        <v>18</v>
      </c>
      <c r="H7" s="55"/>
      <c r="I7" s="55"/>
      <c r="J7" s="55"/>
      <c r="K7" s="55"/>
      <c r="L7" s="55"/>
      <c r="M7" s="55"/>
      <c r="N7" s="55"/>
      <c r="O7" s="55"/>
      <c r="P7" s="55"/>
    </row>
    <row r="8" spans="2:19" x14ac:dyDescent="0.3">
      <c r="H8" s="55"/>
      <c r="I8" s="55"/>
      <c r="J8" s="55"/>
      <c r="K8" s="55"/>
      <c r="L8" s="55"/>
      <c r="M8" s="55"/>
      <c r="N8" s="55"/>
      <c r="O8" s="55"/>
      <c r="P8" s="55"/>
    </row>
    <row r="9" spans="2:19" x14ac:dyDescent="0.3">
      <c r="L9" s="55"/>
      <c r="M9" s="55"/>
      <c r="N9" s="55"/>
    </row>
    <row r="10" spans="2:19" ht="19.2" customHeight="1" x14ac:dyDescent="0.3">
      <c r="L10" s="55"/>
      <c r="M10" s="55"/>
      <c r="N10" s="55"/>
      <c r="O10" s="85" t="s">
        <v>852</v>
      </c>
      <c r="P10" s="85"/>
      <c r="Q10" s="85"/>
      <c r="R10" s="85"/>
      <c r="S10" s="54"/>
    </row>
    <row r="11" spans="2:19" ht="11.4" customHeight="1" x14ac:dyDescent="0.3">
      <c r="O11" s="85"/>
      <c r="P11" s="85"/>
      <c r="Q11" s="85"/>
      <c r="R11" s="85"/>
      <c r="S11" s="54"/>
    </row>
    <row r="12" spans="2:19" ht="18" x14ac:dyDescent="0.35">
      <c r="D12" s="29" t="str">
        <f>IFERROR(VLOOKUP($C$7,'Combined Data'!$A$1:$M$14,13,0),"--")</f>
        <v>Available</v>
      </c>
      <c r="H12" s="29">
        <f>IFERROR(VLOOKUP($C$7,'Combined Data'!$A$1:$M$14,10,0),"--")</f>
        <v>61.9</v>
      </c>
      <c r="O12" s="85"/>
      <c r="P12" s="85"/>
      <c r="Q12" s="85"/>
      <c r="R12" s="85"/>
      <c r="S12" s="54"/>
    </row>
    <row r="13" spans="2:19" x14ac:dyDescent="0.3">
      <c r="O13" s="85"/>
      <c r="P13" s="85"/>
      <c r="Q13" s="85"/>
      <c r="R13" s="85"/>
      <c r="S13" s="54"/>
    </row>
    <row r="14" spans="2:19" x14ac:dyDescent="0.3">
      <c r="O14" s="85"/>
      <c r="P14" s="85"/>
      <c r="Q14" s="85"/>
      <c r="R14" s="85"/>
      <c r="S14" s="54"/>
    </row>
    <row r="15" spans="2:19" ht="13.2" customHeight="1" x14ac:dyDescent="0.3">
      <c r="O15" s="85"/>
      <c r="P15" s="85"/>
      <c r="Q15" s="85"/>
      <c r="R15" s="85"/>
      <c r="S15" s="54"/>
    </row>
    <row r="16" spans="2:19" ht="18" x14ac:dyDescent="0.35">
      <c r="D16" s="29">
        <f>IFERROR(VLOOKUP($C$7,'Combined Data'!$A$1:$M$14,8,0),"--")</f>
        <v>91.9</v>
      </c>
      <c r="H16" s="30">
        <f>IFERROR(VLOOKUP($C$7,'Combined Data'!$A$1:$M$14,9,0),"--")</f>
        <v>8.6300000000000002E-2</v>
      </c>
      <c r="O16" s="85"/>
      <c r="P16" s="85"/>
      <c r="Q16" s="85"/>
      <c r="R16" s="85"/>
      <c r="S16" s="54"/>
    </row>
    <row r="17" spans="4:19" x14ac:dyDescent="0.3">
      <c r="O17" s="85"/>
      <c r="P17" s="85"/>
      <c r="Q17" s="85"/>
      <c r="R17" s="85"/>
      <c r="S17" s="54"/>
    </row>
    <row r="18" spans="4:19" x14ac:dyDescent="0.3">
      <c r="O18" s="85"/>
      <c r="P18" s="85"/>
      <c r="Q18" s="85"/>
      <c r="R18" s="85"/>
      <c r="S18" s="54"/>
    </row>
    <row r="19" spans="4:19" x14ac:dyDescent="0.3">
      <c r="O19" s="54"/>
      <c r="P19" s="54"/>
      <c r="Q19" s="54"/>
      <c r="R19" s="54"/>
      <c r="S19" s="54"/>
    </row>
    <row r="20" spans="4:19" ht="7.8" customHeight="1" x14ac:dyDescent="0.3">
      <c r="O20" s="54"/>
      <c r="P20" s="54"/>
      <c r="Q20" s="54"/>
      <c r="R20" s="54"/>
      <c r="S20" s="54"/>
    </row>
    <row r="21" spans="4:19" ht="19.2" x14ac:dyDescent="0.4">
      <c r="D21" s="31">
        <f>IFERROR(VLOOKUP($C$7,'Combined Data'!$A$1:$M$14,2,0),"--")</f>
        <v>18</v>
      </c>
      <c r="F21" s="31">
        <f>IFERROR(VLOOKUP($C$7,'Combined Data'!$A$1:$M$14,3,0),"--")</f>
        <v>11</v>
      </c>
      <c r="H21" s="32">
        <f>IFERROR(VLOOKUP($C$7,'Combined Data'!$A$1:$M$14,5,0),"--")</f>
        <v>24</v>
      </c>
      <c r="N21" s="86" t="s">
        <v>851</v>
      </c>
      <c r="O21" s="86"/>
      <c r="P21" s="86"/>
      <c r="Q21" s="86"/>
      <c r="R21" s="54"/>
      <c r="S21" s="54"/>
    </row>
  </sheetData>
  <mergeCells count="2">
    <mergeCell ref="O10:R18"/>
    <mergeCell ref="N21:Q21"/>
  </mergeCells>
  <conditionalFormatting sqref="D12">
    <cfRule type="containsText" dxfId="32" priority="4" operator="containsText" text="Not">
      <formula>NOT(ISERROR(SEARCH("Not",D12)))</formula>
    </cfRule>
  </conditionalFormatting>
  <conditionalFormatting sqref="H12">
    <cfRule type="expression" dxfId="31" priority="1">
      <formula>$H$12&gt;55</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1EA40D2-F901-471A-94F9-8F6C8A1550B3}">
          <x14:formula1>
            <xm:f>'Combined Data'!$A$3:$A$14</xm:f>
          </x14:formula1>
          <xm:sqref>C7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A3633-CB02-471F-B3A7-52B44CA08B75}">
  <sheetPr codeName="Sheet12"/>
  <dimension ref="C3:F17"/>
  <sheetViews>
    <sheetView showGridLines="0" zoomScale="95" zoomScaleNormal="66" workbookViewId="0"/>
  </sheetViews>
  <sheetFormatPr defaultRowHeight="19.8" customHeight="1" x14ac:dyDescent="0.3"/>
  <cols>
    <col min="1" max="1" width="9.88671875" customWidth="1"/>
    <col min="3" max="4" width="43.33203125" customWidth="1"/>
    <col min="5" max="5" width="77.109375" customWidth="1"/>
  </cols>
  <sheetData>
    <row r="3" spans="3:6" ht="19.8" customHeight="1" thickBot="1" x14ac:dyDescent="0.35"/>
    <row r="4" spans="3:6" ht="19.8" customHeight="1" thickTop="1" thickBot="1" x14ac:dyDescent="0.35">
      <c r="C4" s="87" t="s">
        <v>876</v>
      </c>
      <c r="D4" s="88"/>
      <c r="E4" s="89"/>
    </row>
    <row r="5" spans="3:6" ht="19.2" customHeight="1" thickTop="1" thickBot="1" x14ac:dyDescent="0.35">
      <c r="C5" s="62" t="s">
        <v>833</v>
      </c>
      <c r="D5" s="63" t="s">
        <v>834</v>
      </c>
      <c r="E5" s="63" t="s">
        <v>835</v>
      </c>
      <c r="F5" s="64"/>
    </row>
    <row r="6" spans="3:6" ht="32.4" customHeight="1" thickTop="1" thickBot="1" x14ac:dyDescent="0.35">
      <c r="C6" s="90" t="s">
        <v>4</v>
      </c>
      <c r="D6" s="65" t="s">
        <v>864</v>
      </c>
      <c r="E6" s="73" t="s">
        <v>813</v>
      </c>
    </row>
    <row r="7" spans="3:6" ht="25.2" customHeight="1" thickTop="1" thickBot="1" x14ac:dyDescent="0.35">
      <c r="C7" s="91"/>
      <c r="D7" s="65" t="s">
        <v>865</v>
      </c>
      <c r="E7" s="74" t="s">
        <v>814</v>
      </c>
    </row>
    <row r="8" spans="3:6" ht="30.6" customHeight="1" thickTop="1" thickBot="1" x14ac:dyDescent="0.35">
      <c r="C8" s="91"/>
      <c r="D8" s="65" t="s">
        <v>866</v>
      </c>
      <c r="E8" s="74" t="s">
        <v>815</v>
      </c>
    </row>
    <row r="9" spans="3:6" ht="34.799999999999997" customHeight="1" thickTop="1" thickBot="1" x14ac:dyDescent="0.35">
      <c r="C9" s="92"/>
      <c r="D9" s="69" t="s">
        <v>867</v>
      </c>
      <c r="E9" s="74" t="s">
        <v>816</v>
      </c>
    </row>
    <row r="10" spans="3:6" ht="29.4" customHeight="1" thickTop="1" thickBot="1" x14ac:dyDescent="0.35">
      <c r="C10" s="66" t="s">
        <v>1</v>
      </c>
      <c r="D10" s="70" t="s">
        <v>868</v>
      </c>
      <c r="E10" s="74" t="s">
        <v>817</v>
      </c>
    </row>
    <row r="11" spans="3:6" ht="29.4" customHeight="1" thickTop="1" thickBot="1" x14ac:dyDescent="0.35">
      <c r="C11" s="67" t="s">
        <v>818</v>
      </c>
      <c r="D11" s="70" t="s">
        <v>869</v>
      </c>
      <c r="E11" s="74" t="s">
        <v>819</v>
      </c>
    </row>
    <row r="12" spans="3:6" ht="30" customHeight="1" thickTop="1" thickBot="1" x14ac:dyDescent="0.35">
      <c r="C12" s="67" t="s">
        <v>820</v>
      </c>
      <c r="D12" s="71" t="s">
        <v>870</v>
      </c>
      <c r="E12" s="74" t="s">
        <v>821</v>
      </c>
    </row>
    <row r="13" spans="3:6" ht="30" customHeight="1" thickBot="1" x14ac:dyDescent="0.35">
      <c r="C13" s="67" t="s">
        <v>17</v>
      </c>
      <c r="D13" s="72" t="s">
        <v>874</v>
      </c>
      <c r="E13" s="75" t="s">
        <v>875</v>
      </c>
    </row>
    <row r="14" spans="3:6" ht="24.6" customHeight="1" thickBot="1" x14ac:dyDescent="0.35">
      <c r="C14" s="67" t="s">
        <v>822</v>
      </c>
      <c r="D14" s="72" t="s">
        <v>871</v>
      </c>
      <c r="E14" s="74" t="s">
        <v>823</v>
      </c>
    </row>
    <row r="15" spans="3:6" ht="25.2" customHeight="1" thickBot="1" x14ac:dyDescent="0.35">
      <c r="C15" s="68" t="s">
        <v>873</v>
      </c>
      <c r="D15" s="72" t="s">
        <v>872</v>
      </c>
      <c r="E15" s="76" t="s">
        <v>875</v>
      </c>
    </row>
    <row r="16" spans="3:6" ht="19.8" customHeight="1" thickTop="1" x14ac:dyDescent="0.3"/>
    <row r="17" spans="3:4" ht="19.8" customHeight="1" x14ac:dyDescent="0.3">
      <c r="C17" s="81" t="s">
        <v>877</v>
      </c>
      <c r="D17" s="82" t="s">
        <v>878</v>
      </c>
    </row>
  </sheetData>
  <mergeCells count="2">
    <mergeCell ref="C4:E4"/>
    <mergeCell ref="C6:C9"/>
  </mergeCells>
  <hyperlinks>
    <hyperlink ref="E14" r:id="rId1" display="https://www.tax-rates.org/taxtables/local-sales-taxes" xr:uid="{33247ED9-D4D4-45E8-A58F-9CA437E9AC5A}"/>
    <hyperlink ref="E12" r:id="rId2" display="https://www.numbeo.com/health-care/country_result.jsp?country=United+States" xr:uid="{D9CD40D2-D06B-435E-B0C1-CC442AD97A2A}"/>
    <hyperlink ref="E11" r:id="rId3" display="https://www.kaggle.com/datasets/kabhishm/united-states-crime-rates-by-city-population" xr:uid="{03B7D1EB-CCDF-40A9-8806-A511313D8F2E}"/>
    <hyperlink ref="E10" r:id="rId4" xr:uid="{3A5C89B7-77CD-4281-97BD-D0A7105E0E8B}"/>
    <hyperlink ref="E9" r:id="rId5" xr:uid="{8D110047-1681-4713-A4AB-A86DF484F42F}"/>
    <hyperlink ref="E8" r:id="rId6" xr:uid="{47F8D7FD-06FB-44F7-80F6-C1A269095809}"/>
    <hyperlink ref="E7" r:id="rId7" xr:uid="{5C01BC2F-8399-46A2-ADAA-AD7E3AC408E8}"/>
    <hyperlink ref="E6" r:id="rId8" xr:uid="{6A54DCBC-36A9-488C-BFBE-CA2B4A201D7F}"/>
    <hyperlink ref="D17" r:id="rId9" xr:uid="{F67D856E-8EF5-4731-B231-4B457A3B4B62}"/>
  </hyperlinks>
  <pageMargins left="0.7" right="0.7" top="0.75" bottom="0.75" header="0.3" footer="0.3"/>
  <drawing r:id="rId1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98DF7-798B-42E0-B9DF-C240DDADE0EF}">
  <sheetPr codeName="Sheet14"/>
  <dimension ref="E5:H20"/>
  <sheetViews>
    <sheetView showGridLines="0" topLeftCell="E1" zoomScale="111" workbookViewId="0"/>
  </sheetViews>
  <sheetFormatPr defaultRowHeight="14.4" x14ac:dyDescent="0.3"/>
  <cols>
    <col min="2" max="2" width="10.6640625" customWidth="1"/>
    <col min="3" max="3" width="9.88671875" customWidth="1"/>
    <col min="8" max="8" width="17" customWidth="1"/>
  </cols>
  <sheetData>
    <row r="5" spans="5:8" ht="18.600000000000001" customHeight="1" x14ac:dyDescent="0.3"/>
    <row r="6" spans="5:8" ht="22.8" customHeight="1" x14ac:dyDescent="0.45">
      <c r="E6" s="25"/>
      <c r="F6" s="25"/>
      <c r="G6" s="25"/>
      <c r="H6" s="25"/>
    </row>
    <row r="7" spans="5:8" ht="27" customHeight="1" x14ac:dyDescent="0.6">
      <c r="E7" s="25"/>
      <c r="F7" s="57" t="s">
        <v>830</v>
      </c>
      <c r="G7" s="57"/>
      <c r="H7" s="57"/>
    </row>
    <row r="8" spans="5:8" ht="15.6" customHeight="1" x14ac:dyDescent="0.6">
      <c r="E8" s="25"/>
      <c r="F8" s="57"/>
      <c r="G8" s="57"/>
      <c r="H8" s="57"/>
    </row>
    <row r="9" spans="5:8" ht="31.2" x14ac:dyDescent="0.6">
      <c r="E9" s="25"/>
      <c r="F9" s="57" t="s">
        <v>831</v>
      </c>
      <c r="G9" s="57"/>
      <c r="H9" s="57"/>
    </row>
    <row r="10" spans="5:8" ht="18" customHeight="1" x14ac:dyDescent="0.6">
      <c r="E10" s="25"/>
      <c r="F10" s="57"/>
      <c r="G10" s="57"/>
      <c r="H10" s="57"/>
    </row>
    <row r="11" spans="5:8" ht="31.2" x14ac:dyDescent="0.6">
      <c r="E11" s="25"/>
      <c r="F11" s="57" t="s">
        <v>832</v>
      </c>
      <c r="G11" s="57"/>
      <c r="H11" s="57"/>
    </row>
    <row r="12" spans="5:8" ht="18.600000000000001" customHeight="1" x14ac:dyDescent="0.6">
      <c r="E12" s="25"/>
      <c r="F12" s="57"/>
      <c r="G12" s="57"/>
      <c r="H12" s="57"/>
    </row>
    <row r="13" spans="5:8" ht="13.2" customHeight="1" x14ac:dyDescent="0.45">
      <c r="E13" s="25"/>
      <c r="F13" s="25"/>
      <c r="G13" s="25"/>
      <c r="H13" s="25"/>
    </row>
    <row r="15" spans="5:8" ht="19.2" customHeight="1" x14ac:dyDescent="0.3"/>
    <row r="20" ht="19.8" customHeight="1" x14ac:dyDescent="0.3"/>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669FF-C609-4B1A-8A28-A7BF827375CE}">
  <sheetPr codeName="Sheet5"/>
  <dimension ref="A3:L15"/>
  <sheetViews>
    <sheetView zoomScale="107" workbookViewId="0">
      <selection activeCell="G20" sqref="G20"/>
    </sheetView>
  </sheetViews>
  <sheetFormatPr defaultRowHeight="14.4" x14ac:dyDescent="0.3"/>
  <cols>
    <col min="1" max="1" width="12.6640625" bestFit="1" customWidth="1"/>
    <col min="2" max="2" width="13.6640625" bestFit="1" customWidth="1"/>
    <col min="4" max="4" width="12.6640625" bestFit="1" customWidth="1"/>
    <col min="5" max="5" width="12.109375" bestFit="1" customWidth="1"/>
    <col min="7" max="7" width="12.6640625" bestFit="1" customWidth="1"/>
    <col min="8" max="8" width="19" bestFit="1" customWidth="1"/>
    <col min="10" max="10" width="12.6640625" bestFit="1" customWidth="1"/>
    <col min="11" max="11" width="16.21875" bestFit="1" customWidth="1"/>
    <col min="12" max="12" width="20.21875" bestFit="1" customWidth="1"/>
  </cols>
  <sheetData>
    <row r="3" spans="1:12" x14ac:dyDescent="0.3">
      <c r="A3" s="8" t="s">
        <v>0</v>
      </c>
      <c r="B3" s="8" t="s">
        <v>34</v>
      </c>
      <c r="D3" s="8" t="s">
        <v>0</v>
      </c>
      <c r="E3" s="8" t="s">
        <v>35</v>
      </c>
      <c r="G3" s="8" t="s">
        <v>0</v>
      </c>
      <c r="H3" s="8" t="s">
        <v>37</v>
      </c>
      <c r="J3" s="22" t="s">
        <v>0</v>
      </c>
      <c r="K3" s="22" t="s">
        <v>825</v>
      </c>
      <c r="L3" s="22" t="s">
        <v>826</v>
      </c>
    </row>
    <row r="4" spans="1:12" x14ac:dyDescent="0.3">
      <c r="A4" s="16" t="s">
        <v>18</v>
      </c>
      <c r="B4" s="17">
        <v>96500</v>
      </c>
      <c r="D4" s="16" t="s">
        <v>23</v>
      </c>
      <c r="E4" s="17">
        <v>5410</v>
      </c>
      <c r="G4" s="11" t="s">
        <v>26</v>
      </c>
      <c r="H4" s="80">
        <v>70.2</v>
      </c>
      <c r="J4" s="21" t="s">
        <v>26</v>
      </c>
      <c r="K4">
        <v>68.099999999999994</v>
      </c>
      <c r="L4">
        <v>125.5</v>
      </c>
    </row>
    <row r="5" spans="1:12" x14ac:dyDescent="0.3">
      <c r="A5" s="16" t="s">
        <v>22</v>
      </c>
      <c r="B5" s="17">
        <v>91000</v>
      </c>
      <c r="D5" s="16" t="s">
        <v>18</v>
      </c>
      <c r="E5" s="17">
        <v>4800</v>
      </c>
      <c r="G5" s="9" t="s">
        <v>22</v>
      </c>
      <c r="H5" s="78">
        <v>87.1</v>
      </c>
      <c r="J5" s="21" t="s">
        <v>22</v>
      </c>
      <c r="K5">
        <v>71.400000000000006</v>
      </c>
      <c r="L5">
        <v>131.19999999999999</v>
      </c>
    </row>
    <row r="6" spans="1:12" x14ac:dyDescent="0.3">
      <c r="A6" s="16" t="s">
        <v>24</v>
      </c>
      <c r="B6" s="17">
        <v>85500</v>
      </c>
      <c r="D6" s="16" t="s">
        <v>28</v>
      </c>
      <c r="E6" s="17">
        <v>4301</v>
      </c>
      <c r="G6" s="9" t="s">
        <v>30</v>
      </c>
      <c r="H6" s="78">
        <v>82.8</v>
      </c>
      <c r="J6" s="21" t="s">
        <v>30</v>
      </c>
      <c r="K6">
        <v>63.9</v>
      </c>
      <c r="L6">
        <v>118.9</v>
      </c>
    </row>
    <row r="7" spans="1:12" x14ac:dyDescent="0.3">
      <c r="A7" s="16" t="s">
        <v>20</v>
      </c>
      <c r="B7" s="17">
        <v>84500</v>
      </c>
      <c r="D7" s="16" t="s">
        <v>22</v>
      </c>
      <c r="E7" s="17">
        <v>4224</v>
      </c>
      <c r="G7" s="9" t="s">
        <v>25</v>
      </c>
      <c r="H7" s="78">
        <v>79.099999999999994</v>
      </c>
      <c r="J7" s="21" t="s">
        <v>25</v>
      </c>
      <c r="K7">
        <v>69.900000000000006</v>
      </c>
      <c r="L7">
        <v>130.80000000000001</v>
      </c>
    </row>
    <row r="8" spans="1:12" x14ac:dyDescent="0.3">
      <c r="A8" s="16" t="s">
        <v>23</v>
      </c>
      <c r="B8" s="17">
        <v>84000</v>
      </c>
      <c r="D8" s="16" t="s">
        <v>29</v>
      </c>
      <c r="E8" s="17">
        <v>4006</v>
      </c>
      <c r="G8" s="9" t="s">
        <v>27</v>
      </c>
      <c r="H8" s="78">
        <v>67.5</v>
      </c>
      <c r="J8" s="21" t="s">
        <v>27</v>
      </c>
      <c r="K8">
        <v>68.400000000000006</v>
      </c>
      <c r="L8">
        <v>126.6</v>
      </c>
    </row>
    <row r="9" spans="1:12" x14ac:dyDescent="0.3">
      <c r="A9" s="16" t="s">
        <v>26</v>
      </c>
      <c r="B9" s="17">
        <v>81500</v>
      </c>
      <c r="D9" s="16" t="s">
        <v>20</v>
      </c>
      <c r="E9" s="17">
        <v>3905</v>
      </c>
      <c r="G9" s="9" t="s">
        <v>28</v>
      </c>
      <c r="H9" s="78">
        <v>84.5</v>
      </c>
      <c r="J9" s="21" t="s">
        <v>28</v>
      </c>
      <c r="K9">
        <v>61.1</v>
      </c>
      <c r="L9">
        <v>112.6</v>
      </c>
    </row>
    <row r="10" spans="1:12" x14ac:dyDescent="0.3">
      <c r="A10" s="16" t="s">
        <v>25</v>
      </c>
      <c r="B10" s="17">
        <v>80000</v>
      </c>
      <c r="D10" s="16" t="s">
        <v>24</v>
      </c>
      <c r="E10" s="17">
        <v>3847</v>
      </c>
      <c r="G10" s="9" t="s">
        <v>23</v>
      </c>
      <c r="H10" s="78">
        <v>100</v>
      </c>
      <c r="J10" s="21" t="s">
        <v>23</v>
      </c>
      <c r="K10">
        <v>62.7</v>
      </c>
      <c r="L10">
        <v>116.9</v>
      </c>
    </row>
    <row r="11" spans="1:12" x14ac:dyDescent="0.3">
      <c r="A11" s="16" t="s">
        <v>28</v>
      </c>
      <c r="B11" s="17">
        <v>80000</v>
      </c>
      <c r="D11" s="16" t="s">
        <v>25</v>
      </c>
      <c r="E11" s="17">
        <v>2911</v>
      </c>
      <c r="G11" s="9" t="s">
        <v>31</v>
      </c>
      <c r="H11" s="78">
        <v>69.3</v>
      </c>
      <c r="J11" s="21" t="s">
        <v>31</v>
      </c>
      <c r="K11">
        <v>66.8</v>
      </c>
      <c r="L11">
        <v>124.3</v>
      </c>
    </row>
    <row r="12" spans="1:12" x14ac:dyDescent="0.3">
      <c r="A12" s="16" t="s">
        <v>29</v>
      </c>
      <c r="B12" s="17">
        <v>79500</v>
      </c>
      <c r="D12" s="16" t="s">
        <v>30</v>
      </c>
      <c r="E12" s="17">
        <v>2895</v>
      </c>
      <c r="G12" s="9" t="s">
        <v>29</v>
      </c>
      <c r="H12" s="78">
        <v>83.1</v>
      </c>
      <c r="J12" s="21" t="s">
        <v>29</v>
      </c>
      <c r="K12">
        <v>66.900000000000006</v>
      </c>
      <c r="L12">
        <v>123.8</v>
      </c>
    </row>
    <row r="13" spans="1:12" x14ac:dyDescent="0.3">
      <c r="A13" s="16" t="s">
        <v>27</v>
      </c>
      <c r="B13" s="17">
        <v>78000</v>
      </c>
      <c r="D13" s="16" t="s">
        <v>26</v>
      </c>
      <c r="E13" s="17">
        <v>2636</v>
      </c>
      <c r="G13" s="9" t="s">
        <v>18</v>
      </c>
      <c r="H13" s="78">
        <v>91.9</v>
      </c>
      <c r="J13" s="21" t="s">
        <v>18</v>
      </c>
      <c r="K13">
        <v>63.5</v>
      </c>
      <c r="L13">
        <v>117.4</v>
      </c>
    </row>
    <row r="14" spans="1:12" x14ac:dyDescent="0.3">
      <c r="A14" s="16" t="s">
        <v>30</v>
      </c>
      <c r="B14" s="17">
        <v>76000</v>
      </c>
      <c r="D14" s="16" t="s">
        <v>31</v>
      </c>
      <c r="E14" s="17">
        <v>2318</v>
      </c>
      <c r="G14" s="9" t="s">
        <v>20</v>
      </c>
      <c r="H14" s="78">
        <v>85.2</v>
      </c>
      <c r="J14" s="21" t="s">
        <v>20</v>
      </c>
      <c r="K14">
        <v>68.3</v>
      </c>
      <c r="L14">
        <v>127.2</v>
      </c>
    </row>
    <row r="15" spans="1:12" x14ac:dyDescent="0.3">
      <c r="A15" s="16" t="s">
        <v>31</v>
      </c>
      <c r="B15" s="17">
        <v>71000</v>
      </c>
      <c r="D15" s="16" t="s">
        <v>27</v>
      </c>
      <c r="E15" s="17">
        <v>2225</v>
      </c>
      <c r="G15" s="10" t="s">
        <v>24</v>
      </c>
      <c r="H15" s="79">
        <v>84</v>
      </c>
      <c r="J15" s="21" t="s">
        <v>24</v>
      </c>
      <c r="K15">
        <v>66</v>
      </c>
      <c r="L15">
        <v>121.2</v>
      </c>
    </row>
  </sheetData>
  <conditionalFormatting pivot="1" sqref="B4:B15">
    <cfRule type="colorScale" priority="9">
      <colorScale>
        <cfvo type="min"/>
        <cfvo type="max"/>
        <color theme="9" tint="0.79998168889431442"/>
        <color theme="9" tint="0.39997558519241921"/>
      </colorScale>
    </cfRule>
  </conditionalFormatting>
  <conditionalFormatting pivot="1" sqref="B4:B15">
    <cfRule type="colorScale" priority="8">
      <colorScale>
        <cfvo type="min"/>
        <cfvo type="max"/>
        <color theme="9" tint="0.79998168889431442"/>
        <color theme="8" tint="0.79998168889431442"/>
      </colorScale>
    </cfRule>
  </conditionalFormatting>
  <conditionalFormatting pivot="1" sqref="B4:B15">
    <cfRule type="colorScale" priority="7">
      <colorScale>
        <cfvo type="min"/>
        <cfvo type="max"/>
        <color rgb="FFFDD87B"/>
        <color rgb="FFFFB715"/>
      </colorScale>
    </cfRule>
  </conditionalFormatting>
  <conditionalFormatting pivot="1" sqref="B4:B15">
    <cfRule type="colorScale" priority="6">
      <colorScale>
        <cfvo type="min"/>
        <cfvo type="max"/>
        <color rgb="FFFFE78F"/>
        <color rgb="FFFFB715"/>
      </colorScale>
    </cfRule>
  </conditionalFormatting>
  <conditionalFormatting pivot="1" sqref="E4:E15">
    <cfRule type="colorScale" priority="5">
      <colorScale>
        <cfvo type="min"/>
        <cfvo type="max"/>
        <color rgb="FFFFE78F"/>
        <color rgb="FFFFB715"/>
      </colorScale>
    </cfRule>
  </conditionalFormatting>
  <conditionalFormatting pivot="1" sqref="H4:H15">
    <cfRule type="colorScale" priority="3">
      <colorScale>
        <cfvo type="min"/>
        <cfvo type="max"/>
        <color rgb="FFFFE78F"/>
        <color rgb="FFFFB715"/>
      </colorScale>
    </cfRule>
  </conditionalFormatting>
  <conditionalFormatting pivot="1" sqref="K4:K15">
    <cfRule type="colorScale" priority="2">
      <colorScale>
        <cfvo type="min"/>
        <cfvo type="max"/>
        <color rgb="FFFFE78F"/>
        <color rgb="FFFFB715"/>
      </colorScale>
    </cfRule>
  </conditionalFormatting>
  <conditionalFormatting pivot="1" sqref="L4:L15">
    <cfRule type="colorScale" priority="1">
      <colorScale>
        <cfvo type="min"/>
        <cfvo type="max"/>
        <color rgb="FFFFE78F"/>
        <color rgb="FFFFB715"/>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59880-D87E-488D-A942-48A1F74C6D3C}">
  <sheetPr codeName="Sheet1"/>
  <dimension ref="A1:Q17"/>
  <sheetViews>
    <sheetView showGridLines="0" topLeftCell="A12" zoomScale="91" zoomScaleNormal="85" workbookViewId="0">
      <selection activeCell="N3" sqref="N3"/>
    </sheetView>
  </sheetViews>
  <sheetFormatPr defaultColWidth="14.109375" defaultRowHeight="217.2" customHeight="1" x14ac:dyDescent="0.3"/>
  <cols>
    <col min="1" max="1" width="13" bestFit="1" customWidth="1"/>
    <col min="2" max="2" width="5.109375" bestFit="1" customWidth="1"/>
    <col min="3" max="3" width="4.6640625" bestFit="1" customWidth="1"/>
    <col min="4" max="4" width="9.21875" bestFit="1" customWidth="1"/>
    <col min="5" max="5" width="8.33203125" bestFit="1" customWidth="1"/>
    <col min="6" max="6" width="16.33203125" bestFit="1" customWidth="1"/>
    <col min="7" max="7" width="20.44140625" bestFit="1" customWidth="1"/>
    <col min="8" max="8" width="19.21875" bestFit="1" customWidth="1"/>
    <col min="9" max="9" width="10" bestFit="1" customWidth="1"/>
    <col min="10" max="10" width="11.77734375" bestFit="1" customWidth="1"/>
    <col min="11" max="11" width="12" bestFit="1" customWidth="1"/>
    <col min="12" max="12" width="10.33203125" bestFit="1" customWidth="1"/>
    <col min="13" max="13" width="20.44140625" bestFit="1" customWidth="1"/>
    <col min="14" max="14" width="40.109375" customWidth="1"/>
    <col min="15" max="15" width="38.21875" customWidth="1"/>
    <col min="16" max="16" width="19" bestFit="1" customWidth="1"/>
  </cols>
  <sheetData>
    <row r="1" spans="1:17" ht="19.2" customHeight="1" thickBot="1" x14ac:dyDescent="0.35">
      <c r="A1" s="33"/>
      <c r="B1" s="93" t="s">
        <v>1</v>
      </c>
      <c r="C1" s="94"/>
      <c r="D1" s="35" t="s">
        <v>2</v>
      </c>
      <c r="E1" s="93" t="s">
        <v>3</v>
      </c>
      <c r="F1" s="95"/>
      <c r="G1" s="94"/>
      <c r="H1" s="35" t="s">
        <v>4</v>
      </c>
      <c r="I1" s="35" t="s">
        <v>5</v>
      </c>
      <c r="J1" s="93" t="s">
        <v>6</v>
      </c>
      <c r="K1" s="94"/>
      <c r="L1" s="34" t="s">
        <v>32</v>
      </c>
      <c r="M1" s="46" t="s">
        <v>7</v>
      </c>
      <c r="N1" s="51"/>
      <c r="O1" s="52"/>
      <c r="P1" s="51"/>
    </row>
    <row r="2" spans="1:17" ht="17.399999999999999" customHeight="1" thickTop="1" thickBot="1" x14ac:dyDescent="0.35">
      <c r="A2" s="36" t="s">
        <v>0</v>
      </c>
      <c r="B2" s="1" t="s">
        <v>8</v>
      </c>
      <c r="C2" s="2" t="s">
        <v>9</v>
      </c>
      <c r="D2" s="2" t="s">
        <v>10</v>
      </c>
      <c r="E2" s="1" t="s">
        <v>11</v>
      </c>
      <c r="F2" s="1" t="s">
        <v>12</v>
      </c>
      <c r="G2" s="2" t="s">
        <v>13</v>
      </c>
      <c r="H2" s="2" t="s">
        <v>14</v>
      </c>
      <c r="I2" s="2" t="s">
        <v>5</v>
      </c>
      <c r="J2" s="1" t="s">
        <v>15</v>
      </c>
      <c r="K2" s="2" t="s">
        <v>16</v>
      </c>
      <c r="L2" s="2" t="s">
        <v>33</v>
      </c>
      <c r="M2" s="47" t="s">
        <v>17</v>
      </c>
      <c r="N2" s="50" t="s">
        <v>837</v>
      </c>
      <c r="O2" s="77" t="s">
        <v>838</v>
      </c>
      <c r="P2" s="51"/>
    </row>
    <row r="3" spans="1:17" ht="139.19999999999999" customHeight="1" thickBot="1" x14ac:dyDescent="0.35">
      <c r="A3" s="38" t="s">
        <v>18</v>
      </c>
      <c r="B3" s="3">
        <v>18</v>
      </c>
      <c r="C3" s="4">
        <v>11</v>
      </c>
      <c r="D3" s="5">
        <v>4800</v>
      </c>
      <c r="E3" s="3">
        <v>24</v>
      </c>
      <c r="F3" s="3">
        <v>63.5</v>
      </c>
      <c r="G3" s="4">
        <v>117.4</v>
      </c>
      <c r="H3" s="4">
        <v>91.9</v>
      </c>
      <c r="I3" s="6">
        <v>8.6300000000000002E-2</v>
      </c>
      <c r="J3" s="3">
        <v>61.9</v>
      </c>
      <c r="K3" s="4">
        <v>38.1</v>
      </c>
      <c r="L3" s="5">
        <v>96500</v>
      </c>
      <c r="M3" s="48" t="s">
        <v>828</v>
      </c>
      <c r="N3" s="58" t="s">
        <v>852</v>
      </c>
      <c r="P3" s="37" t="s">
        <v>839</v>
      </c>
      <c r="Q3" s="37"/>
    </row>
    <row r="4" spans="1:17" ht="144.6" customHeight="1" thickBot="1" x14ac:dyDescent="0.35">
      <c r="A4" s="38" t="s">
        <v>20</v>
      </c>
      <c r="B4" s="3">
        <v>16</v>
      </c>
      <c r="C4" s="4">
        <v>8</v>
      </c>
      <c r="D4" s="5">
        <v>3905</v>
      </c>
      <c r="E4" s="3">
        <v>12</v>
      </c>
      <c r="F4" s="7">
        <v>68.3</v>
      </c>
      <c r="G4" s="4">
        <v>127.2</v>
      </c>
      <c r="H4" s="4">
        <v>85.2</v>
      </c>
      <c r="I4" s="6">
        <v>0.10249999999999999</v>
      </c>
      <c r="J4" s="3">
        <v>54.9</v>
      </c>
      <c r="K4" s="4">
        <v>45.1</v>
      </c>
      <c r="L4" s="5">
        <v>84500</v>
      </c>
      <c r="M4" s="48" t="s">
        <v>829</v>
      </c>
      <c r="N4" s="58" t="s">
        <v>853</v>
      </c>
      <c r="P4" s="37" t="s">
        <v>840</v>
      </c>
      <c r="Q4" s="37"/>
    </row>
    <row r="5" spans="1:17" ht="150" customHeight="1" thickBot="1" x14ac:dyDescent="0.35">
      <c r="A5" s="38" t="s">
        <v>22</v>
      </c>
      <c r="B5" s="3">
        <v>15</v>
      </c>
      <c r="C5" s="4">
        <v>7</v>
      </c>
      <c r="D5" s="5">
        <v>4224</v>
      </c>
      <c r="E5" s="3">
        <v>3</v>
      </c>
      <c r="F5" s="7">
        <v>71.400000000000006</v>
      </c>
      <c r="G5" s="4">
        <v>131.19999999999999</v>
      </c>
      <c r="H5" s="4">
        <v>87.1</v>
      </c>
      <c r="I5" s="6">
        <v>6.25E-2</v>
      </c>
      <c r="J5" s="3">
        <v>41.2</v>
      </c>
      <c r="K5" s="4">
        <v>58.8</v>
      </c>
      <c r="L5" s="5">
        <v>91000</v>
      </c>
      <c r="M5" s="48" t="s">
        <v>829</v>
      </c>
      <c r="N5" s="58" t="s">
        <v>854</v>
      </c>
      <c r="P5" s="37" t="s">
        <v>841</v>
      </c>
    </row>
    <row r="6" spans="1:17" ht="145.80000000000001" customHeight="1" thickBot="1" x14ac:dyDescent="0.35">
      <c r="A6" s="38" t="s">
        <v>23</v>
      </c>
      <c r="B6" s="3">
        <v>17</v>
      </c>
      <c r="C6" s="4">
        <v>9</v>
      </c>
      <c r="D6" s="5">
        <v>5410</v>
      </c>
      <c r="E6" s="3">
        <v>26</v>
      </c>
      <c r="F6" s="7">
        <v>62.7</v>
      </c>
      <c r="G6" s="4">
        <v>116.9</v>
      </c>
      <c r="H6" s="4">
        <v>100</v>
      </c>
      <c r="I6" s="6">
        <v>8.8800000000000004E-2</v>
      </c>
      <c r="J6" s="3">
        <v>50.6</v>
      </c>
      <c r="K6" s="4">
        <v>49.4</v>
      </c>
      <c r="L6" s="5">
        <v>84000</v>
      </c>
      <c r="M6" s="48" t="s">
        <v>828</v>
      </c>
      <c r="N6" s="58" t="s">
        <v>855</v>
      </c>
      <c r="P6" s="37" t="s">
        <v>842</v>
      </c>
    </row>
    <row r="7" spans="1:17" ht="164.4" customHeight="1" thickBot="1" x14ac:dyDescent="0.35">
      <c r="A7" s="38" t="s">
        <v>24</v>
      </c>
      <c r="B7" s="3">
        <v>20</v>
      </c>
      <c r="C7" s="4">
        <v>10</v>
      </c>
      <c r="D7" s="5">
        <v>3847</v>
      </c>
      <c r="E7" s="3">
        <v>22</v>
      </c>
      <c r="F7" s="7">
        <v>66</v>
      </c>
      <c r="G7" s="4">
        <v>121.2</v>
      </c>
      <c r="H7" s="4">
        <v>84</v>
      </c>
      <c r="I7" s="6">
        <v>0.06</v>
      </c>
      <c r="J7" s="3">
        <v>60.7</v>
      </c>
      <c r="K7" s="4">
        <v>39.299999999999997</v>
      </c>
      <c r="L7" s="5">
        <v>85500</v>
      </c>
      <c r="M7" s="48" t="s">
        <v>829</v>
      </c>
      <c r="N7" s="58" t="s">
        <v>856</v>
      </c>
      <c r="P7" s="37" t="s">
        <v>843</v>
      </c>
    </row>
    <row r="8" spans="1:17" ht="157.19999999999999" customHeight="1" thickBot="1" x14ac:dyDescent="0.35">
      <c r="A8" s="38" t="s">
        <v>25</v>
      </c>
      <c r="B8" s="3">
        <v>19</v>
      </c>
      <c r="C8" s="4">
        <v>3</v>
      </c>
      <c r="D8" s="5">
        <v>2911</v>
      </c>
      <c r="E8" s="3">
        <v>6</v>
      </c>
      <c r="F8" s="7">
        <v>69.900000000000006</v>
      </c>
      <c r="G8" s="4">
        <v>130.80000000000001</v>
      </c>
      <c r="H8" s="4">
        <v>79.099999999999994</v>
      </c>
      <c r="I8" s="6">
        <v>8.8099999999999998E-2</v>
      </c>
      <c r="J8" s="3">
        <v>46.9</v>
      </c>
      <c r="K8" s="4">
        <v>53.1</v>
      </c>
      <c r="L8" s="5">
        <v>80000</v>
      </c>
      <c r="M8" s="48" t="s">
        <v>829</v>
      </c>
      <c r="N8" s="58" t="s">
        <v>857</v>
      </c>
      <c r="P8" s="37" t="s">
        <v>844</v>
      </c>
    </row>
    <row r="9" spans="1:17" ht="179.4" customHeight="1" thickBot="1" x14ac:dyDescent="0.35">
      <c r="A9" s="38" t="s">
        <v>26</v>
      </c>
      <c r="B9" s="3">
        <v>27</v>
      </c>
      <c r="C9" s="4">
        <v>15</v>
      </c>
      <c r="D9" s="5">
        <v>2636</v>
      </c>
      <c r="E9" s="3">
        <v>13</v>
      </c>
      <c r="F9" s="7">
        <v>68.099999999999994</v>
      </c>
      <c r="G9" s="4">
        <v>125.5</v>
      </c>
      <c r="H9" s="4">
        <v>70.2</v>
      </c>
      <c r="I9" s="6">
        <v>8.2500000000000004E-2</v>
      </c>
      <c r="J9" s="3">
        <v>41.3</v>
      </c>
      <c r="K9" s="4">
        <v>58.7</v>
      </c>
      <c r="L9" s="5">
        <v>81500</v>
      </c>
      <c r="M9" s="48" t="s">
        <v>829</v>
      </c>
      <c r="N9" s="59" t="s">
        <v>858</v>
      </c>
      <c r="P9" s="37" t="s">
        <v>845</v>
      </c>
      <c r="Q9" s="37"/>
    </row>
    <row r="10" spans="1:17" ht="181.2" customHeight="1" thickBot="1" x14ac:dyDescent="0.35">
      <c r="A10" s="38" t="s">
        <v>27</v>
      </c>
      <c r="B10" s="3">
        <v>27</v>
      </c>
      <c r="C10" s="4">
        <v>17</v>
      </c>
      <c r="D10" s="5">
        <v>2225</v>
      </c>
      <c r="E10" s="3">
        <v>11</v>
      </c>
      <c r="F10" s="7">
        <v>68.400000000000006</v>
      </c>
      <c r="G10" s="4">
        <v>126.6</v>
      </c>
      <c r="H10" s="4">
        <v>67.5</v>
      </c>
      <c r="I10" s="6">
        <v>8.2500000000000004E-2</v>
      </c>
      <c r="J10" s="3">
        <v>63.6</v>
      </c>
      <c r="K10" s="4">
        <v>36.4</v>
      </c>
      <c r="L10" s="5">
        <v>78000</v>
      </c>
      <c r="M10" s="48" t="s">
        <v>829</v>
      </c>
      <c r="N10" s="58" t="s">
        <v>859</v>
      </c>
      <c r="P10" s="37" t="s">
        <v>846</v>
      </c>
    </row>
    <row r="11" spans="1:17" ht="141.6" customHeight="1" thickBot="1" x14ac:dyDescent="0.35">
      <c r="A11" s="38" t="s">
        <v>28</v>
      </c>
      <c r="B11" s="3">
        <v>24</v>
      </c>
      <c r="C11" s="4">
        <v>14</v>
      </c>
      <c r="D11" s="5">
        <v>4301</v>
      </c>
      <c r="E11" s="3">
        <v>28</v>
      </c>
      <c r="F11" s="7">
        <v>61.1</v>
      </c>
      <c r="G11" s="4">
        <v>112.6</v>
      </c>
      <c r="H11" s="4">
        <v>84.5</v>
      </c>
      <c r="I11" s="6">
        <v>9.5000000000000001E-2</v>
      </c>
      <c r="J11" s="3">
        <v>52.9</v>
      </c>
      <c r="K11" s="4">
        <v>47.1</v>
      </c>
      <c r="L11" s="5">
        <v>80000</v>
      </c>
      <c r="M11" s="48" t="s">
        <v>829</v>
      </c>
      <c r="N11" s="58" t="s">
        <v>860</v>
      </c>
      <c r="P11" s="37" t="s">
        <v>847</v>
      </c>
    </row>
    <row r="12" spans="1:17" ht="158.4" customHeight="1" thickBot="1" x14ac:dyDescent="0.35">
      <c r="A12" s="38" t="s">
        <v>29</v>
      </c>
      <c r="B12" s="3">
        <v>22</v>
      </c>
      <c r="C12" s="4">
        <v>15</v>
      </c>
      <c r="D12" s="5">
        <v>4006</v>
      </c>
      <c r="E12" s="3">
        <v>17</v>
      </c>
      <c r="F12" s="7">
        <v>66.900000000000006</v>
      </c>
      <c r="G12" s="4">
        <v>123.8</v>
      </c>
      <c r="H12" s="4">
        <v>83.1</v>
      </c>
      <c r="I12" s="6">
        <v>7.7499999999999999E-2</v>
      </c>
      <c r="J12" s="3">
        <v>41</v>
      </c>
      <c r="K12" s="4">
        <v>59</v>
      </c>
      <c r="L12" s="5">
        <v>79500</v>
      </c>
      <c r="M12" s="48" t="s">
        <v>829</v>
      </c>
      <c r="N12" s="58" t="s">
        <v>861</v>
      </c>
      <c r="P12" s="37" t="s">
        <v>848</v>
      </c>
    </row>
    <row r="13" spans="1:17" ht="168.6" customHeight="1" thickBot="1" x14ac:dyDescent="0.35">
      <c r="A13" s="38" t="s">
        <v>30</v>
      </c>
      <c r="B13" s="3">
        <v>16</v>
      </c>
      <c r="C13" s="4">
        <v>7</v>
      </c>
      <c r="D13" s="5">
        <v>2895</v>
      </c>
      <c r="E13" s="3">
        <v>23</v>
      </c>
      <c r="F13" s="7">
        <v>63.9</v>
      </c>
      <c r="G13" s="4">
        <v>118.9</v>
      </c>
      <c r="H13" s="4">
        <v>82.8</v>
      </c>
      <c r="I13" s="6">
        <v>0.10249999999999999</v>
      </c>
      <c r="J13" s="3">
        <v>66.2</v>
      </c>
      <c r="K13" s="4">
        <v>33.799999999999997</v>
      </c>
      <c r="L13" s="5">
        <v>76000</v>
      </c>
      <c r="M13" s="48" t="s">
        <v>828</v>
      </c>
      <c r="N13" s="58" t="s">
        <v>862</v>
      </c>
      <c r="P13" s="37" t="s">
        <v>849</v>
      </c>
    </row>
    <row r="14" spans="1:17" ht="185.4" customHeight="1" thickBot="1" x14ac:dyDescent="0.35">
      <c r="A14" s="39" t="s">
        <v>31</v>
      </c>
      <c r="B14" s="40">
        <v>31</v>
      </c>
      <c r="C14" s="41">
        <v>18</v>
      </c>
      <c r="D14" s="42">
        <v>2318</v>
      </c>
      <c r="E14" s="40">
        <v>19</v>
      </c>
      <c r="F14" s="43">
        <v>66.8</v>
      </c>
      <c r="G14" s="41">
        <v>124.3</v>
      </c>
      <c r="H14" s="41">
        <v>69.3</v>
      </c>
      <c r="I14" s="44">
        <v>8.5999999999999993E-2</v>
      </c>
      <c r="J14" s="40">
        <v>53.8</v>
      </c>
      <c r="K14" s="41">
        <v>46.2</v>
      </c>
      <c r="L14" s="42">
        <v>71000</v>
      </c>
      <c r="M14" s="49" t="s">
        <v>829</v>
      </c>
      <c r="N14" s="60" t="s">
        <v>863</v>
      </c>
      <c r="P14" s="45" t="s">
        <v>850</v>
      </c>
    </row>
    <row r="15" spans="1:17" ht="21.6" customHeight="1" x14ac:dyDescent="0.3"/>
    <row r="16" spans="1:17" ht="23.4" customHeight="1" x14ac:dyDescent="0.3"/>
    <row r="17" ht="21.6" customHeight="1" x14ac:dyDescent="0.3"/>
  </sheetData>
  <mergeCells count="3">
    <mergeCell ref="B1:C1"/>
    <mergeCell ref="E1:G1"/>
    <mergeCell ref="J1:K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6EB46-5D66-4D69-B6C5-44CA1AAF4D50}">
  <sheetPr codeName="Sheet2"/>
  <dimension ref="A1:E57"/>
  <sheetViews>
    <sheetView workbookViewId="0">
      <selection activeCell="B1" sqref="B1"/>
    </sheetView>
  </sheetViews>
  <sheetFormatPr defaultRowHeight="14.4" x14ac:dyDescent="0.3"/>
  <sheetData>
    <row r="1" spans="1:5" s="12" customFormat="1" x14ac:dyDescent="0.3">
      <c r="A1" s="12" t="s">
        <v>38</v>
      </c>
      <c r="B1" s="12" t="s">
        <v>39</v>
      </c>
      <c r="C1" s="12" t="s">
        <v>40</v>
      </c>
      <c r="D1" s="12" t="s">
        <v>41</v>
      </c>
      <c r="E1" s="12" t="s">
        <v>42</v>
      </c>
    </row>
    <row r="2" spans="1:5" x14ac:dyDescent="0.3">
      <c r="A2" t="s">
        <v>43</v>
      </c>
      <c r="B2">
        <v>23</v>
      </c>
      <c r="C2">
        <v>12</v>
      </c>
      <c r="D2">
        <v>73</v>
      </c>
      <c r="E2">
        <v>54</v>
      </c>
    </row>
    <row r="3" spans="1:5" x14ac:dyDescent="0.3">
      <c r="A3" t="s">
        <v>26</v>
      </c>
      <c r="B3">
        <v>27</v>
      </c>
      <c r="C3">
        <v>15</v>
      </c>
      <c r="D3">
        <v>81</v>
      </c>
      <c r="E3">
        <v>59</v>
      </c>
    </row>
    <row r="4" spans="1:5" x14ac:dyDescent="0.3">
      <c r="A4" t="s">
        <v>44</v>
      </c>
      <c r="B4">
        <v>19</v>
      </c>
      <c r="C4">
        <v>8</v>
      </c>
      <c r="D4">
        <v>67</v>
      </c>
      <c r="E4">
        <v>46</v>
      </c>
    </row>
    <row r="5" spans="1:5" x14ac:dyDescent="0.3">
      <c r="A5" t="s">
        <v>45</v>
      </c>
      <c r="B5">
        <v>24</v>
      </c>
      <c r="C5">
        <v>12</v>
      </c>
      <c r="D5">
        <v>74</v>
      </c>
      <c r="E5">
        <v>54</v>
      </c>
    </row>
    <row r="6" spans="1:5" x14ac:dyDescent="0.3">
      <c r="A6" t="s">
        <v>22</v>
      </c>
      <c r="B6">
        <v>15</v>
      </c>
      <c r="C6">
        <v>7</v>
      </c>
      <c r="D6">
        <v>59</v>
      </c>
      <c r="E6">
        <v>45</v>
      </c>
    </row>
    <row r="7" spans="1:5" x14ac:dyDescent="0.3">
      <c r="A7" t="s">
        <v>46</v>
      </c>
      <c r="B7">
        <v>14</v>
      </c>
      <c r="C7">
        <v>5</v>
      </c>
      <c r="D7">
        <v>57</v>
      </c>
      <c r="E7">
        <v>41</v>
      </c>
    </row>
    <row r="8" spans="1:5" x14ac:dyDescent="0.3">
      <c r="A8" t="s">
        <v>47</v>
      </c>
      <c r="B8">
        <v>22</v>
      </c>
      <c r="C8">
        <v>10</v>
      </c>
      <c r="D8">
        <v>72</v>
      </c>
      <c r="E8">
        <v>51</v>
      </c>
    </row>
    <row r="9" spans="1:5" x14ac:dyDescent="0.3">
      <c r="A9" t="s">
        <v>30</v>
      </c>
      <c r="B9">
        <v>16</v>
      </c>
      <c r="C9">
        <v>7</v>
      </c>
      <c r="D9">
        <v>61</v>
      </c>
      <c r="E9">
        <v>44</v>
      </c>
    </row>
    <row r="10" spans="1:5" x14ac:dyDescent="0.3">
      <c r="A10" t="s">
        <v>48</v>
      </c>
      <c r="B10">
        <v>18</v>
      </c>
      <c r="C10">
        <v>7</v>
      </c>
      <c r="D10">
        <v>64</v>
      </c>
      <c r="E10">
        <v>45</v>
      </c>
    </row>
    <row r="11" spans="1:5" x14ac:dyDescent="0.3">
      <c r="A11" t="s">
        <v>49</v>
      </c>
      <c r="B11">
        <v>16</v>
      </c>
      <c r="C11">
        <v>7</v>
      </c>
      <c r="D11">
        <v>61</v>
      </c>
      <c r="E11">
        <v>44</v>
      </c>
    </row>
    <row r="12" spans="1:5" x14ac:dyDescent="0.3">
      <c r="A12" t="s">
        <v>50</v>
      </c>
      <c r="B12">
        <v>17</v>
      </c>
      <c r="C12">
        <v>7</v>
      </c>
      <c r="D12">
        <v>63</v>
      </c>
      <c r="E12">
        <v>44</v>
      </c>
    </row>
    <row r="13" spans="1:5" x14ac:dyDescent="0.3">
      <c r="A13" t="s">
        <v>51</v>
      </c>
      <c r="B13">
        <v>26</v>
      </c>
      <c r="C13">
        <v>15</v>
      </c>
      <c r="D13">
        <v>78</v>
      </c>
      <c r="E13">
        <v>58</v>
      </c>
    </row>
    <row r="14" spans="1:5" x14ac:dyDescent="0.3">
      <c r="A14" t="s">
        <v>25</v>
      </c>
      <c r="B14">
        <v>19</v>
      </c>
      <c r="C14">
        <v>3</v>
      </c>
      <c r="D14">
        <v>66</v>
      </c>
      <c r="E14">
        <v>37</v>
      </c>
    </row>
    <row r="15" spans="1:5" x14ac:dyDescent="0.3">
      <c r="A15" t="s">
        <v>52</v>
      </c>
      <c r="B15">
        <v>15</v>
      </c>
      <c r="C15">
        <v>6</v>
      </c>
      <c r="D15">
        <v>59</v>
      </c>
      <c r="E15">
        <v>42</v>
      </c>
    </row>
    <row r="16" spans="1:5" x14ac:dyDescent="0.3">
      <c r="A16" t="s">
        <v>53</v>
      </c>
      <c r="B16">
        <v>25</v>
      </c>
      <c r="C16">
        <v>12</v>
      </c>
      <c r="D16">
        <v>76</v>
      </c>
      <c r="E16">
        <v>54</v>
      </c>
    </row>
    <row r="17" spans="1:5" x14ac:dyDescent="0.3">
      <c r="A17" t="s">
        <v>54</v>
      </c>
      <c r="B17">
        <v>15</v>
      </c>
      <c r="C17">
        <v>5</v>
      </c>
      <c r="D17">
        <v>58</v>
      </c>
      <c r="E17">
        <v>41</v>
      </c>
    </row>
    <row r="18" spans="1:5" x14ac:dyDescent="0.3">
      <c r="A18" t="s">
        <v>55</v>
      </c>
      <c r="B18">
        <v>16</v>
      </c>
      <c r="C18">
        <v>5</v>
      </c>
      <c r="D18">
        <v>61</v>
      </c>
      <c r="E18">
        <v>41</v>
      </c>
    </row>
    <row r="19" spans="1:5" x14ac:dyDescent="0.3">
      <c r="A19" t="s">
        <v>56</v>
      </c>
      <c r="B19">
        <v>29</v>
      </c>
      <c r="C19">
        <v>22</v>
      </c>
      <c r="D19">
        <v>85</v>
      </c>
      <c r="E19">
        <v>72</v>
      </c>
    </row>
    <row r="20" spans="1:5" x14ac:dyDescent="0.3">
      <c r="A20" t="s">
        <v>27</v>
      </c>
      <c r="B20">
        <v>27</v>
      </c>
      <c r="C20">
        <v>17</v>
      </c>
      <c r="D20">
        <v>80</v>
      </c>
      <c r="E20">
        <v>63</v>
      </c>
    </row>
    <row r="21" spans="1:5" x14ac:dyDescent="0.3">
      <c r="A21" t="s">
        <v>57</v>
      </c>
      <c r="B21">
        <v>17</v>
      </c>
      <c r="C21">
        <v>7</v>
      </c>
      <c r="D21">
        <v>63</v>
      </c>
      <c r="E21">
        <v>45</v>
      </c>
    </row>
    <row r="22" spans="1:5" x14ac:dyDescent="0.3">
      <c r="A22" t="s">
        <v>58</v>
      </c>
      <c r="B22">
        <v>27</v>
      </c>
      <c r="C22">
        <v>17</v>
      </c>
      <c r="D22">
        <v>80</v>
      </c>
      <c r="E22">
        <v>63</v>
      </c>
    </row>
    <row r="23" spans="1:5" x14ac:dyDescent="0.3">
      <c r="A23" t="s">
        <v>59</v>
      </c>
      <c r="B23">
        <v>18</v>
      </c>
      <c r="C23">
        <v>7</v>
      </c>
      <c r="D23">
        <v>65</v>
      </c>
      <c r="E23">
        <v>45</v>
      </c>
    </row>
    <row r="24" spans="1:5" x14ac:dyDescent="0.3">
      <c r="A24" t="s">
        <v>60</v>
      </c>
      <c r="B24">
        <v>27</v>
      </c>
      <c r="C24">
        <v>15</v>
      </c>
      <c r="D24">
        <v>81</v>
      </c>
      <c r="E24">
        <v>60</v>
      </c>
    </row>
    <row r="25" spans="1:5" x14ac:dyDescent="0.3">
      <c r="A25" t="s">
        <v>28</v>
      </c>
      <c r="B25">
        <v>24</v>
      </c>
      <c r="C25">
        <v>14</v>
      </c>
      <c r="D25">
        <v>75</v>
      </c>
      <c r="E25">
        <v>57</v>
      </c>
    </row>
    <row r="26" spans="1:5" x14ac:dyDescent="0.3">
      <c r="A26" t="s">
        <v>61</v>
      </c>
      <c r="B26">
        <v>20</v>
      </c>
      <c r="C26">
        <v>10</v>
      </c>
      <c r="D26">
        <v>68</v>
      </c>
      <c r="E26">
        <v>50</v>
      </c>
    </row>
    <row r="27" spans="1:5" x14ac:dyDescent="0.3">
      <c r="A27" t="s">
        <v>62</v>
      </c>
      <c r="B27">
        <v>23</v>
      </c>
      <c r="C27">
        <v>12</v>
      </c>
      <c r="D27">
        <v>73</v>
      </c>
      <c r="E27">
        <v>54</v>
      </c>
    </row>
    <row r="28" spans="1:5" x14ac:dyDescent="0.3">
      <c r="A28" t="s">
        <v>63</v>
      </c>
      <c r="B28">
        <v>29</v>
      </c>
      <c r="C28">
        <v>22</v>
      </c>
      <c r="D28">
        <v>84</v>
      </c>
      <c r="E28">
        <v>71</v>
      </c>
    </row>
    <row r="29" spans="1:5" x14ac:dyDescent="0.3">
      <c r="A29" t="s">
        <v>64</v>
      </c>
      <c r="B29">
        <v>14</v>
      </c>
      <c r="C29">
        <v>5</v>
      </c>
      <c r="D29">
        <v>57</v>
      </c>
      <c r="E29">
        <v>41</v>
      </c>
    </row>
    <row r="30" spans="1:5" x14ac:dyDescent="0.3">
      <c r="A30" t="s">
        <v>65</v>
      </c>
      <c r="B30">
        <v>13</v>
      </c>
      <c r="C30">
        <v>4</v>
      </c>
      <c r="D30">
        <v>55</v>
      </c>
      <c r="E30">
        <v>38</v>
      </c>
    </row>
    <row r="31" spans="1:5" x14ac:dyDescent="0.3">
      <c r="A31" t="s">
        <v>66</v>
      </c>
      <c r="B31">
        <v>22</v>
      </c>
      <c r="C31">
        <v>10</v>
      </c>
      <c r="D31">
        <v>72</v>
      </c>
      <c r="E31">
        <v>50</v>
      </c>
    </row>
    <row r="32" spans="1:5" x14ac:dyDescent="0.3">
      <c r="A32" t="s">
        <v>67</v>
      </c>
      <c r="B32">
        <v>26</v>
      </c>
      <c r="C32">
        <v>17</v>
      </c>
      <c r="D32">
        <v>79</v>
      </c>
      <c r="E32">
        <v>63</v>
      </c>
    </row>
    <row r="33" spans="1:5" x14ac:dyDescent="0.3">
      <c r="A33" t="s">
        <v>23</v>
      </c>
      <c r="B33">
        <v>17</v>
      </c>
      <c r="C33">
        <v>9</v>
      </c>
      <c r="D33">
        <v>63</v>
      </c>
      <c r="E33">
        <v>49</v>
      </c>
    </row>
    <row r="34" spans="1:5" x14ac:dyDescent="0.3">
      <c r="A34" t="s">
        <v>68</v>
      </c>
      <c r="B34">
        <v>22</v>
      </c>
      <c r="C34">
        <v>9</v>
      </c>
      <c r="D34">
        <v>71</v>
      </c>
      <c r="E34">
        <v>49</v>
      </c>
    </row>
    <row r="35" spans="1:5" x14ac:dyDescent="0.3">
      <c r="A35" t="s">
        <v>69</v>
      </c>
      <c r="B35">
        <v>28</v>
      </c>
      <c r="C35">
        <v>18</v>
      </c>
      <c r="D35">
        <v>83</v>
      </c>
      <c r="E35">
        <v>65</v>
      </c>
    </row>
    <row r="36" spans="1:5" x14ac:dyDescent="0.3">
      <c r="A36" t="s">
        <v>70</v>
      </c>
      <c r="B36">
        <v>18</v>
      </c>
      <c r="C36">
        <v>9</v>
      </c>
      <c r="D36">
        <v>65</v>
      </c>
      <c r="E36">
        <v>47</v>
      </c>
    </row>
    <row r="37" spans="1:5" x14ac:dyDescent="0.3">
      <c r="A37" t="s">
        <v>31</v>
      </c>
      <c r="B37">
        <v>31</v>
      </c>
      <c r="C37">
        <v>18</v>
      </c>
      <c r="D37">
        <v>87</v>
      </c>
      <c r="E37">
        <v>64</v>
      </c>
    </row>
    <row r="38" spans="1:5" x14ac:dyDescent="0.3">
      <c r="A38" t="s">
        <v>71</v>
      </c>
      <c r="B38">
        <v>16</v>
      </c>
      <c r="C38">
        <v>6</v>
      </c>
      <c r="D38">
        <v>61</v>
      </c>
      <c r="E38">
        <v>43</v>
      </c>
    </row>
    <row r="39" spans="1:5" x14ac:dyDescent="0.3">
      <c r="A39" t="s">
        <v>72</v>
      </c>
      <c r="B39">
        <v>17</v>
      </c>
      <c r="C39">
        <v>8</v>
      </c>
      <c r="D39">
        <v>63</v>
      </c>
      <c r="E39">
        <v>46</v>
      </c>
    </row>
    <row r="40" spans="1:5" x14ac:dyDescent="0.3">
      <c r="A40" t="s">
        <v>73</v>
      </c>
      <c r="B40">
        <v>16</v>
      </c>
      <c r="C40">
        <v>6</v>
      </c>
      <c r="D40">
        <v>61</v>
      </c>
      <c r="E40">
        <v>43</v>
      </c>
    </row>
    <row r="41" spans="1:5" x14ac:dyDescent="0.3">
      <c r="A41" t="s">
        <v>74</v>
      </c>
      <c r="B41">
        <v>22</v>
      </c>
      <c r="C41">
        <v>10</v>
      </c>
      <c r="D41">
        <v>72</v>
      </c>
      <c r="E41">
        <v>51</v>
      </c>
    </row>
    <row r="42" spans="1:5" x14ac:dyDescent="0.3">
      <c r="A42" t="s">
        <v>75</v>
      </c>
      <c r="B42">
        <v>21</v>
      </c>
      <c r="C42">
        <v>9</v>
      </c>
      <c r="D42">
        <v>70</v>
      </c>
      <c r="E42">
        <v>48</v>
      </c>
    </row>
    <row r="43" spans="1:5" x14ac:dyDescent="0.3">
      <c r="A43" t="s">
        <v>76</v>
      </c>
      <c r="B43">
        <v>26</v>
      </c>
      <c r="C43">
        <v>12</v>
      </c>
      <c r="D43">
        <v>80</v>
      </c>
      <c r="E43">
        <v>53</v>
      </c>
    </row>
    <row r="44" spans="1:5" x14ac:dyDescent="0.3">
      <c r="A44" t="s">
        <v>77</v>
      </c>
      <c r="B44">
        <v>15</v>
      </c>
      <c r="C44">
        <v>5</v>
      </c>
      <c r="D44">
        <v>58</v>
      </c>
      <c r="E44">
        <v>41</v>
      </c>
    </row>
    <row r="45" spans="1:5" x14ac:dyDescent="0.3">
      <c r="A45" t="s">
        <v>78</v>
      </c>
      <c r="B45">
        <v>24</v>
      </c>
      <c r="C45">
        <v>11</v>
      </c>
      <c r="D45">
        <v>76</v>
      </c>
      <c r="E45">
        <v>51</v>
      </c>
    </row>
    <row r="46" spans="1:5" x14ac:dyDescent="0.3">
      <c r="A46" t="s">
        <v>79</v>
      </c>
      <c r="B46">
        <v>18</v>
      </c>
      <c r="C46">
        <v>7</v>
      </c>
      <c r="D46">
        <v>65</v>
      </c>
      <c r="E46">
        <v>44</v>
      </c>
    </row>
    <row r="47" spans="1:5" x14ac:dyDescent="0.3">
      <c r="A47" t="s">
        <v>80</v>
      </c>
      <c r="B47">
        <v>27</v>
      </c>
      <c r="C47">
        <v>15</v>
      </c>
      <c r="D47">
        <v>80</v>
      </c>
      <c r="E47">
        <v>59</v>
      </c>
    </row>
    <row r="48" spans="1:5" x14ac:dyDescent="0.3">
      <c r="A48" t="s">
        <v>29</v>
      </c>
      <c r="B48">
        <v>22</v>
      </c>
      <c r="C48">
        <v>15</v>
      </c>
      <c r="D48">
        <v>71</v>
      </c>
      <c r="E48">
        <v>59</v>
      </c>
    </row>
    <row r="49" spans="1:5" x14ac:dyDescent="0.3">
      <c r="A49" t="s">
        <v>18</v>
      </c>
      <c r="B49">
        <v>18</v>
      </c>
      <c r="C49">
        <v>11</v>
      </c>
      <c r="D49">
        <v>64</v>
      </c>
      <c r="E49">
        <v>51</v>
      </c>
    </row>
    <row r="50" spans="1:5" x14ac:dyDescent="0.3">
      <c r="A50" t="s">
        <v>81</v>
      </c>
      <c r="B50">
        <v>22</v>
      </c>
      <c r="C50">
        <v>10</v>
      </c>
      <c r="D50">
        <v>71</v>
      </c>
      <c r="E50">
        <v>50</v>
      </c>
    </row>
    <row r="51" spans="1:5" x14ac:dyDescent="0.3">
      <c r="A51" t="s">
        <v>20</v>
      </c>
      <c r="B51">
        <v>16</v>
      </c>
      <c r="C51">
        <v>8</v>
      </c>
      <c r="D51">
        <v>61</v>
      </c>
      <c r="E51">
        <v>46</v>
      </c>
    </row>
    <row r="52" spans="1:5" x14ac:dyDescent="0.3">
      <c r="A52" t="s">
        <v>82</v>
      </c>
      <c r="B52">
        <v>19</v>
      </c>
      <c r="C52">
        <v>9</v>
      </c>
      <c r="D52">
        <v>67</v>
      </c>
      <c r="E52">
        <v>48</v>
      </c>
    </row>
    <row r="53" spans="1:5" x14ac:dyDescent="0.3">
      <c r="A53" t="s">
        <v>83</v>
      </c>
      <c r="B53">
        <v>28</v>
      </c>
      <c r="C53">
        <v>19</v>
      </c>
      <c r="D53">
        <v>83</v>
      </c>
      <c r="E53">
        <v>66</v>
      </c>
    </row>
    <row r="54" spans="1:5" x14ac:dyDescent="0.3">
      <c r="A54" t="s">
        <v>84</v>
      </c>
      <c r="B54">
        <v>29</v>
      </c>
      <c r="C54">
        <v>14</v>
      </c>
      <c r="D54">
        <v>84</v>
      </c>
      <c r="E54">
        <v>57</v>
      </c>
    </row>
    <row r="55" spans="1:5" x14ac:dyDescent="0.3">
      <c r="A55" t="s">
        <v>85</v>
      </c>
      <c r="B55">
        <v>22</v>
      </c>
      <c r="C55">
        <v>10</v>
      </c>
      <c r="D55">
        <v>72</v>
      </c>
      <c r="E55">
        <v>51</v>
      </c>
    </row>
    <row r="56" spans="1:5" x14ac:dyDescent="0.3">
      <c r="A56" t="s">
        <v>86</v>
      </c>
      <c r="B56">
        <v>21</v>
      </c>
      <c r="C56">
        <v>12</v>
      </c>
      <c r="D56">
        <v>70</v>
      </c>
      <c r="E56">
        <v>53</v>
      </c>
    </row>
    <row r="57" spans="1:5" x14ac:dyDescent="0.3">
      <c r="A57" t="s">
        <v>24</v>
      </c>
      <c r="B57">
        <v>20</v>
      </c>
      <c r="C57">
        <v>10</v>
      </c>
      <c r="D57">
        <v>68</v>
      </c>
      <c r="E57">
        <v>51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4C31F-60FD-4D3B-BB07-A32EA917E864}">
  <sheetPr codeName="Sheet3"/>
  <dimension ref="A1:D26"/>
  <sheetViews>
    <sheetView workbookViewId="0">
      <selection activeCell="I17" sqref="I17"/>
    </sheetView>
  </sheetViews>
  <sheetFormatPr defaultRowHeight="14.4" x14ac:dyDescent="0.3"/>
  <cols>
    <col min="2" max="2" width="22.5546875" bestFit="1" customWidth="1"/>
    <col min="3" max="3" width="12.5546875" bestFit="1" customWidth="1"/>
  </cols>
  <sheetData>
    <row r="1" spans="1:4" s="12" customFormat="1" x14ac:dyDescent="0.3">
      <c r="A1" s="12" t="s">
        <v>87</v>
      </c>
      <c r="B1" s="12" t="s">
        <v>38</v>
      </c>
      <c r="D1" s="12" t="s">
        <v>88</v>
      </c>
    </row>
    <row r="2" spans="1:4" x14ac:dyDescent="0.3">
      <c r="A2">
        <v>1</v>
      </c>
      <c r="B2" t="s">
        <v>89</v>
      </c>
      <c r="C2" t="s">
        <v>18</v>
      </c>
      <c r="D2" s="13">
        <v>96500</v>
      </c>
    </row>
    <row r="3" spans="1:4" x14ac:dyDescent="0.3">
      <c r="A3">
        <v>2</v>
      </c>
      <c r="B3" t="s">
        <v>90</v>
      </c>
      <c r="C3" t="s">
        <v>81</v>
      </c>
      <c r="D3" s="13">
        <v>93000</v>
      </c>
    </row>
    <row r="4" spans="1:4" x14ac:dyDescent="0.3">
      <c r="A4">
        <v>3</v>
      </c>
      <c r="B4" t="s">
        <v>91</v>
      </c>
      <c r="C4" t="s">
        <v>20</v>
      </c>
      <c r="D4" s="13">
        <v>84500</v>
      </c>
    </row>
    <row r="5" spans="1:4" x14ac:dyDescent="0.3">
      <c r="A5">
        <v>4</v>
      </c>
      <c r="B5" t="s">
        <v>92</v>
      </c>
      <c r="C5" t="s">
        <v>22</v>
      </c>
      <c r="D5" s="13">
        <v>91000</v>
      </c>
    </row>
    <row r="6" spans="1:4" x14ac:dyDescent="0.3">
      <c r="A6">
        <v>5</v>
      </c>
      <c r="B6" t="s">
        <v>93</v>
      </c>
      <c r="C6" t="s">
        <v>23</v>
      </c>
      <c r="D6" s="13">
        <v>84000</v>
      </c>
    </row>
    <row r="7" spans="1:4" x14ac:dyDescent="0.3">
      <c r="A7">
        <v>6</v>
      </c>
      <c r="B7" t="s">
        <v>94</v>
      </c>
      <c r="C7" t="s">
        <v>24</v>
      </c>
      <c r="D7" s="13">
        <v>85500</v>
      </c>
    </row>
    <row r="8" spans="1:4" x14ac:dyDescent="0.3">
      <c r="A8">
        <v>7</v>
      </c>
      <c r="B8" t="s">
        <v>95</v>
      </c>
      <c r="C8" t="s">
        <v>25</v>
      </c>
      <c r="D8" s="13">
        <v>80000</v>
      </c>
    </row>
    <row r="9" spans="1:4" x14ac:dyDescent="0.3">
      <c r="A9">
        <v>8</v>
      </c>
      <c r="B9" t="s">
        <v>96</v>
      </c>
      <c r="C9" t="s">
        <v>26</v>
      </c>
      <c r="D9" s="13">
        <v>81500</v>
      </c>
    </row>
    <row r="10" spans="1:4" x14ac:dyDescent="0.3">
      <c r="A10">
        <v>9</v>
      </c>
      <c r="B10" t="s">
        <v>97</v>
      </c>
      <c r="C10" t="s">
        <v>27</v>
      </c>
      <c r="D10" s="13">
        <v>78000</v>
      </c>
    </row>
    <row r="11" spans="1:4" x14ac:dyDescent="0.3">
      <c r="A11">
        <v>10</v>
      </c>
      <c r="B11" t="s">
        <v>98</v>
      </c>
      <c r="C11" t="s">
        <v>28</v>
      </c>
      <c r="D11" s="13">
        <v>80000</v>
      </c>
    </row>
    <row r="12" spans="1:4" x14ac:dyDescent="0.3">
      <c r="A12">
        <v>11</v>
      </c>
      <c r="B12" t="s">
        <v>99</v>
      </c>
      <c r="C12" t="s">
        <v>29</v>
      </c>
      <c r="D12" s="13">
        <v>79500</v>
      </c>
    </row>
    <row r="13" spans="1:4" x14ac:dyDescent="0.3">
      <c r="A13">
        <v>12</v>
      </c>
      <c r="B13" t="s">
        <v>100</v>
      </c>
      <c r="C13" t="s">
        <v>30</v>
      </c>
      <c r="D13" s="13">
        <v>76000</v>
      </c>
    </row>
    <row r="14" spans="1:4" x14ac:dyDescent="0.3">
      <c r="A14">
        <v>13</v>
      </c>
      <c r="B14" t="s">
        <v>101</v>
      </c>
      <c r="C14" t="s">
        <v>70</v>
      </c>
      <c r="D14" s="13">
        <v>71000</v>
      </c>
    </row>
    <row r="15" spans="1:4" x14ac:dyDescent="0.3">
      <c r="A15">
        <v>14</v>
      </c>
      <c r="B15" t="s">
        <v>102</v>
      </c>
      <c r="C15" t="s">
        <v>51</v>
      </c>
      <c r="D15" s="13">
        <v>76000</v>
      </c>
    </row>
    <row r="16" spans="1:4" x14ac:dyDescent="0.3">
      <c r="A16">
        <v>15</v>
      </c>
      <c r="B16" t="s">
        <v>103</v>
      </c>
      <c r="C16" t="s">
        <v>52</v>
      </c>
      <c r="D16" s="13">
        <v>73000</v>
      </c>
    </row>
    <row r="17" spans="1:4" x14ac:dyDescent="0.3">
      <c r="A17">
        <v>16</v>
      </c>
      <c r="B17" t="s">
        <v>104</v>
      </c>
      <c r="C17" t="s">
        <v>47</v>
      </c>
      <c r="D17" s="13">
        <v>71500</v>
      </c>
    </row>
    <row r="18" spans="1:4" x14ac:dyDescent="0.3">
      <c r="A18">
        <v>17</v>
      </c>
      <c r="B18" t="s">
        <v>105</v>
      </c>
      <c r="C18" t="s">
        <v>66</v>
      </c>
      <c r="D18" s="13">
        <v>70000</v>
      </c>
    </row>
    <row r="19" spans="1:4" x14ac:dyDescent="0.3">
      <c r="A19">
        <v>18</v>
      </c>
      <c r="B19" t="s">
        <v>106</v>
      </c>
      <c r="C19" t="s">
        <v>31</v>
      </c>
      <c r="D19" s="13">
        <v>71000</v>
      </c>
    </row>
    <row r="20" spans="1:4" x14ac:dyDescent="0.3">
      <c r="A20">
        <v>19</v>
      </c>
      <c r="B20" t="s">
        <v>107</v>
      </c>
      <c r="C20" t="s">
        <v>50</v>
      </c>
      <c r="D20" s="13">
        <v>73500</v>
      </c>
    </row>
    <row r="21" spans="1:4" x14ac:dyDescent="0.3">
      <c r="A21">
        <v>20</v>
      </c>
      <c r="B21" t="s">
        <v>108</v>
      </c>
      <c r="C21" t="s">
        <v>57</v>
      </c>
      <c r="D21" s="13">
        <v>67500</v>
      </c>
    </row>
    <row r="22" spans="1:4" x14ac:dyDescent="0.3">
      <c r="A22">
        <v>21</v>
      </c>
      <c r="B22" t="s">
        <v>109</v>
      </c>
      <c r="C22" t="s">
        <v>110</v>
      </c>
      <c r="D22" s="13">
        <v>66000</v>
      </c>
    </row>
    <row r="23" spans="1:4" x14ac:dyDescent="0.3">
      <c r="A23">
        <v>22</v>
      </c>
      <c r="B23" t="s">
        <v>111</v>
      </c>
      <c r="C23" t="s">
        <v>58</v>
      </c>
      <c r="D23" s="13">
        <v>65500</v>
      </c>
    </row>
    <row r="24" spans="1:4" x14ac:dyDescent="0.3">
      <c r="A24">
        <v>23</v>
      </c>
      <c r="B24" t="s">
        <v>112</v>
      </c>
      <c r="C24" t="s">
        <v>80</v>
      </c>
      <c r="D24" s="13">
        <v>72000</v>
      </c>
    </row>
    <row r="25" spans="1:4" x14ac:dyDescent="0.3">
      <c r="A25">
        <v>24</v>
      </c>
      <c r="B25" t="s">
        <v>113</v>
      </c>
      <c r="C25" t="s">
        <v>68</v>
      </c>
      <c r="D25" s="13">
        <v>69500</v>
      </c>
    </row>
    <row r="26" spans="1:4" x14ac:dyDescent="0.3">
      <c r="A26">
        <v>25</v>
      </c>
      <c r="B26" t="s">
        <v>114</v>
      </c>
      <c r="C26" t="s">
        <v>115</v>
      </c>
      <c r="D26" s="13">
        <v>67000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48EB6-C66B-4F35-BA70-7A447E7E837F}">
  <sheetPr codeName="Sheet4"/>
  <dimension ref="A1:H331"/>
  <sheetViews>
    <sheetView workbookViewId="0">
      <selection activeCell="I17" sqref="I17"/>
    </sheetView>
  </sheetViews>
  <sheetFormatPr defaultRowHeight="14.4" x14ac:dyDescent="0.3"/>
  <cols>
    <col min="8" max="8" width="11.6640625" bestFit="1" customWidth="1"/>
  </cols>
  <sheetData>
    <row r="1" spans="1:8" s="12" customFormat="1" x14ac:dyDescent="0.3">
      <c r="A1" s="12" t="s">
        <v>38</v>
      </c>
      <c r="B1" s="12" t="s">
        <v>116</v>
      </c>
      <c r="C1" s="12" t="s">
        <v>117</v>
      </c>
      <c r="D1" s="12" t="s">
        <v>118</v>
      </c>
      <c r="E1" s="12" t="s">
        <v>119</v>
      </c>
      <c r="F1" s="12" t="s">
        <v>120</v>
      </c>
      <c r="G1" s="12" t="s">
        <v>121</v>
      </c>
      <c r="H1" s="12" t="s">
        <v>35</v>
      </c>
    </row>
    <row r="2" spans="1:8" x14ac:dyDescent="0.3">
      <c r="A2" t="s">
        <v>122</v>
      </c>
      <c r="B2" s="13">
        <v>721</v>
      </c>
      <c r="C2" s="13">
        <v>895</v>
      </c>
      <c r="D2" s="13">
        <v>1087</v>
      </c>
      <c r="E2" s="13">
        <v>1541</v>
      </c>
      <c r="F2" s="13">
        <v>1851</v>
      </c>
      <c r="G2" s="13">
        <v>1650</v>
      </c>
      <c r="H2" s="13">
        <v>1291</v>
      </c>
    </row>
    <row r="3" spans="1:8" x14ac:dyDescent="0.3">
      <c r="A3" t="s">
        <v>123</v>
      </c>
      <c r="B3" s="13">
        <v>731</v>
      </c>
      <c r="C3" s="13">
        <v>792</v>
      </c>
      <c r="D3" s="13">
        <v>943</v>
      </c>
      <c r="E3" s="13">
        <v>1074</v>
      </c>
      <c r="F3" s="13">
        <v>1423</v>
      </c>
      <c r="G3" s="13">
        <v>1684</v>
      </c>
      <c r="H3" s="13">
        <v>1108</v>
      </c>
    </row>
    <row r="4" spans="1:8" x14ac:dyDescent="0.3">
      <c r="A4" t="s">
        <v>124</v>
      </c>
      <c r="B4" s="13">
        <v>1537</v>
      </c>
      <c r="C4" s="13">
        <v>1542</v>
      </c>
      <c r="D4" s="13">
        <v>1783</v>
      </c>
      <c r="E4" s="13">
        <v>2289</v>
      </c>
      <c r="F4" s="13">
        <v>1961</v>
      </c>
      <c r="G4" s="13">
        <v>2392</v>
      </c>
      <c r="H4" s="13">
        <v>1917</v>
      </c>
    </row>
    <row r="5" spans="1:8" x14ac:dyDescent="0.3">
      <c r="A5" t="s">
        <v>124</v>
      </c>
      <c r="B5" s="13">
        <v>1332</v>
      </c>
      <c r="C5" s="13">
        <v>1427</v>
      </c>
      <c r="D5" s="13">
        <v>1646</v>
      </c>
      <c r="E5" s="13">
        <v>2183</v>
      </c>
      <c r="F5" s="13">
        <v>2778</v>
      </c>
      <c r="G5" s="13">
        <v>2500</v>
      </c>
      <c r="H5" s="13">
        <v>1978</v>
      </c>
    </row>
    <row r="6" spans="1:8" x14ac:dyDescent="0.3">
      <c r="A6" t="s">
        <v>124</v>
      </c>
      <c r="B6" s="13">
        <v>698</v>
      </c>
      <c r="C6" s="13">
        <v>684</v>
      </c>
      <c r="D6" s="13">
        <v>779</v>
      </c>
      <c r="E6" s="13">
        <v>980</v>
      </c>
      <c r="F6" s="13">
        <v>845</v>
      </c>
      <c r="G6" s="13">
        <v>2285</v>
      </c>
      <c r="H6" s="13">
        <v>1045</v>
      </c>
    </row>
    <row r="7" spans="1:8" x14ac:dyDescent="0.3">
      <c r="A7" t="s">
        <v>125</v>
      </c>
      <c r="B7" s="13">
        <v>763</v>
      </c>
      <c r="C7" s="13">
        <v>967</v>
      </c>
      <c r="D7" s="13">
        <v>1259</v>
      </c>
      <c r="E7" s="13">
        <v>1793</v>
      </c>
      <c r="F7" s="13">
        <v>2274</v>
      </c>
      <c r="G7" s="13">
        <v>2576</v>
      </c>
      <c r="H7" s="13">
        <v>1605</v>
      </c>
    </row>
    <row r="8" spans="1:8" x14ac:dyDescent="0.3">
      <c r="A8" t="s">
        <v>126</v>
      </c>
      <c r="B8" s="13">
        <v>756</v>
      </c>
      <c r="C8" s="13">
        <v>788</v>
      </c>
      <c r="D8" s="13">
        <v>862</v>
      </c>
      <c r="E8" s="13">
        <v>997</v>
      </c>
      <c r="F8" s="13">
        <v>1850</v>
      </c>
      <c r="G8" s="13">
        <v>0</v>
      </c>
      <c r="H8" s="13">
        <v>876</v>
      </c>
    </row>
    <row r="9" spans="1:8" x14ac:dyDescent="0.3">
      <c r="A9" t="s">
        <v>127</v>
      </c>
      <c r="B9" s="13">
        <v>0</v>
      </c>
      <c r="C9" s="13">
        <v>1020</v>
      </c>
      <c r="D9" s="13">
        <v>1035</v>
      </c>
      <c r="E9" s="13">
        <v>908</v>
      </c>
      <c r="F9" s="13">
        <v>900</v>
      </c>
      <c r="G9" s="13">
        <v>0</v>
      </c>
      <c r="H9" s="13">
        <v>644</v>
      </c>
    </row>
    <row r="10" spans="1:8" x14ac:dyDescent="0.3">
      <c r="A10" t="s">
        <v>128</v>
      </c>
      <c r="B10" s="13">
        <v>702</v>
      </c>
      <c r="C10" s="13">
        <v>780</v>
      </c>
      <c r="D10" s="13">
        <v>974</v>
      </c>
      <c r="E10" s="13">
        <v>1474</v>
      </c>
      <c r="F10" s="13">
        <v>2113</v>
      </c>
      <c r="G10" s="13">
        <v>3710</v>
      </c>
      <c r="H10" s="13">
        <v>1626</v>
      </c>
    </row>
    <row r="11" spans="1:8" x14ac:dyDescent="0.3">
      <c r="A11" t="s">
        <v>129</v>
      </c>
      <c r="B11" s="13">
        <v>751</v>
      </c>
      <c r="C11" s="13">
        <v>815</v>
      </c>
      <c r="D11" s="13">
        <v>1034</v>
      </c>
      <c r="E11" s="13">
        <v>1414</v>
      </c>
      <c r="F11" s="13">
        <v>1822</v>
      </c>
      <c r="G11" s="13">
        <v>3738</v>
      </c>
      <c r="H11" s="13">
        <v>1596</v>
      </c>
    </row>
    <row r="12" spans="1:8" x14ac:dyDescent="0.3">
      <c r="A12" t="s">
        <v>130</v>
      </c>
      <c r="B12" s="13">
        <v>1309</v>
      </c>
      <c r="C12" s="13">
        <v>1348</v>
      </c>
      <c r="D12" s="13">
        <v>1569</v>
      </c>
      <c r="E12" s="13">
        <v>2077</v>
      </c>
      <c r="F12" s="13">
        <v>3129</v>
      </c>
      <c r="G12" s="13">
        <v>4250</v>
      </c>
      <c r="H12" s="13">
        <v>2280</v>
      </c>
    </row>
    <row r="13" spans="1:8" x14ac:dyDescent="0.3">
      <c r="A13" t="s">
        <v>131</v>
      </c>
      <c r="B13" s="13">
        <v>1541</v>
      </c>
      <c r="C13" s="13">
        <v>1587</v>
      </c>
      <c r="D13" s="13">
        <v>2035</v>
      </c>
      <c r="E13" s="13">
        <v>3011</v>
      </c>
      <c r="F13" s="13">
        <v>5347</v>
      </c>
      <c r="G13" s="13">
        <v>7313</v>
      </c>
      <c r="H13" s="13">
        <v>3472</v>
      </c>
    </row>
    <row r="14" spans="1:8" x14ac:dyDescent="0.3">
      <c r="A14" t="s">
        <v>132</v>
      </c>
      <c r="B14" s="13">
        <v>1106</v>
      </c>
      <c r="C14" s="13">
        <v>1260</v>
      </c>
      <c r="D14" s="13">
        <v>1297</v>
      </c>
      <c r="E14" s="13">
        <v>1628</v>
      </c>
      <c r="F14" s="13">
        <v>2524</v>
      </c>
      <c r="G14" s="13">
        <v>0</v>
      </c>
      <c r="H14" s="13">
        <v>1303</v>
      </c>
    </row>
    <row r="15" spans="1:8" x14ac:dyDescent="0.3">
      <c r="A15" t="s">
        <v>133</v>
      </c>
      <c r="B15" s="13">
        <v>951</v>
      </c>
      <c r="C15" s="13">
        <v>1080</v>
      </c>
      <c r="D15" s="13">
        <v>1406</v>
      </c>
      <c r="E15" s="13">
        <v>1932</v>
      </c>
      <c r="F15" s="13">
        <v>2336</v>
      </c>
      <c r="G15" s="13">
        <v>3940</v>
      </c>
      <c r="H15" s="13">
        <v>1941</v>
      </c>
    </row>
    <row r="16" spans="1:8" x14ac:dyDescent="0.3">
      <c r="A16" t="s">
        <v>134</v>
      </c>
      <c r="B16" s="13">
        <v>1505</v>
      </c>
      <c r="C16" s="13">
        <v>1626</v>
      </c>
      <c r="D16" s="13">
        <v>1897</v>
      </c>
      <c r="E16" s="13">
        <v>2511</v>
      </c>
      <c r="F16" s="13">
        <v>3763</v>
      </c>
      <c r="G16" s="13">
        <v>7250</v>
      </c>
      <c r="H16" s="13">
        <v>3092</v>
      </c>
    </row>
    <row r="17" spans="1:8" x14ac:dyDescent="0.3">
      <c r="A17" t="s">
        <v>135</v>
      </c>
      <c r="B17" s="13">
        <v>1207</v>
      </c>
      <c r="C17" s="13">
        <v>1106</v>
      </c>
      <c r="D17" s="13">
        <v>1400</v>
      </c>
      <c r="E17" s="13">
        <v>1694</v>
      </c>
      <c r="F17" s="13">
        <v>2505</v>
      </c>
      <c r="G17" s="13">
        <v>3093</v>
      </c>
      <c r="H17" s="13">
        <v>1834</v>
      </c>
    </row>
    <row r="18" spans="1:8" x14ac:dyDescent="0.3">
      <c r="A18" t="s">
        <v>43</v>
      </c>
      <c r="B18" s="13">
        <v>1699</v>
      </c>
      <c r="C18" s="13">
        <v>1622</v>
      </c>
      <c r="D18" s="13">
        <v>2116</v>
      </c>
      <c r="E18" s="13">
        <v>2562</v>
      </c>
      <c r="F18" s="13">
        <v>3867</v>
      </c>
      <c r="G18" s="13">
        <v>5907</v>
      </c>
      <c r="H18" s="13">
        <v>2962</v>
      </c>
    </row>
    <row r="19" spans="1:8" x14ac:dyDescent="0.3">
      <c r="A19" t="s">
        <v>136</v>
      </c>
      <c r="B19" s="13">
        <v>2200</v>
      </c>
      <c r="C19" s="13">
        <v>1341</v>
      </c>
      <c r="D19" s="13">
        <v>1993</v>
      </c>
      <c r="E19" s="13">
        <v>2294</v>
      </c>
      <c r="F19" s="13">
        <v>7000</v>
      </c>
      <c r="G19" s="13">
        <v>0</v>
      </c>
      <c r="H19" s="13">
        <v>2471</v>
      </c>
    </row>
    <row r="20" spans="1:8" x14ac:dyDescent="0.3">
      <c r="A20" t="s">
        <v>137</v>
      </c>
      <c r="B20" s="13">
        <v>1246</v>
      </c>
      <c r="C20" s="13">
        <v>988</v>
      </c>
      <c r="D20" s="13">
        <v>1369</v>
      </c>
      <c r="E20" s="13">
        <v>1657</v>
      </c>
      <c r="F20" s="13">
        <v>1952</v>
      </c>
      <c r="G20" s="13">
        <v>2623</v>
      </c>
      <c r="H20" s="13">
        <v>1639</v>
      </c>
    </row>
    <row r="21" spans="1:8" x14ac:dyDescent="0.3">
      <c r="A21" t="s">
        <v>138</v>
      </c>
      <c r="B21" s="13">
        <v>1435</v>
      </c>
      <c r="C21" s="13">
        <v>955</v>
      </c>
      <c r="D21" s="13">
        <v>1100</v>
      </c>
      <c r="E21" s="13">
        <v>1273</v>
      </c>
      <c r="F21" s="13">
        <v>1650</v>
      </c>
      <c r="G21" s="13">
        <v>2345</v>
      </c>
      <c r="H21" s="13">
        <v>1460</v>
      </c>
    </row>
    <row r="22" spans="1:8" x14ac:dyDescent="0.3">
      <c r="A22" t="s">
        <v>26</v>
      </c>
      <c r="B22" s="13">
        <v>1442</v>
      </c>
      <c r="C22" s="13">
        <v>1673</v>
      </c>
      <c r="D22" s="13">
        <v>2148</v>
      </c>
      <c r="E22" s="13">
        <v>2731</v>
      </c>
      <c r="F22" s="13">
        <v>3232</v>
      </c>
      <c r="G22" s="13">
        <v>4591</v>
      </c>
      <c r="H22" s="13">
        <v>2636</v>
      </c>
    </row>
    <row r="23" spans="1:8" x14ac:dyDescent="0.3">
      <c r="A23" t="s">
        <v>139</v>
      </c>
      <c r="B23" s="13">
        <v>956</v>
      </c>
      <c r="C23" s="13">
        <v>1233</v>
      </c>
      <c r="D23" s="13">
        <v>1410</v>
      </c>
      <c r="E23" s="13">
        <v>1913</v>
      </c>
      <c r="F23" s="13">
        <v>2536</v>
      </c>
      <c r="G23" s="13">
        <v>3068</v>
      </c>
      <c r="H23" s="13">
        <v>1853</v>
      </c>
    </row>
    <row r="24" spans="1:8" x14ac:dyDescent="0.3">
      <c r="A24" t="s">
        <v>44</v>
      </c>
      <c r="B24" s="13">
        <v>1292</v>
      </c>
      <c r="C24" s="13">
        <v>1409</v>
      </c>
      <c r="D24" s="13">
        <v>1665</v>
      </c>
      <c r="E24" s="13">
        <v>1912</v>
      </c>
      <c r="F24" s="13">
        <v>2036</v>
      </c>
      <c r="G24" s="13">
        <v>2089</v>
      </c>
      <c r="H24" s="13">
        <v>1734</v>
      </c>
    </row>
    <row r="25" spans="1:8" x14ac:dyDescent="0.3">
      <c r="A25" t="s">
        <v>140</v>
      </c>
      <c r="B25" s="13">
        <v>680</v>
      </c>
      <c r="C25" s="13">
        <v>884</v>
      </c>
      <c r="D25" s="13">
        <v>1337</v>
      </c>
      <c r="E25" s="13">
        <v>1481</v>
      </c>
      <c r="F25" s="13">
        <v>2671</v>
      </c>
      <c r="G25" s="13">
        <v>0</v>
      </c>
      <c r="H25" s="13">
        <v>1176</v>
      </c>
    </row>
    <row r="26" spans="1:8" x14ac:dyDescent="0.3">
      <c r="A26" t="s">
        <v>141</v>
      </c>
      <c r="B26" s="13">
        <v>798</v>
      </c>
      <c r="C26" s="13">
        <v>984</v>
      </c>
      <c r="D26" s="13">
        <v>1124</v>
      </c>
      <c r="E26" s="13">
        <v>1728</v>
      </c>
      <c r="F26" s="13">
        <v>2169</v>
      </c>
      <c r="G26" s="13">
        <v>1958</v>
      </c>
      <c r="H26" s="13">
        <v>1460</v>
      </c>
    </row>
    <row r="27" spans="1:8" x14ac:dyDescent="0.3">
      <c r="A27" t="s">
        <v>142</v>
      </c>
      <c r="B27" s="13">
        <v>501</v>
      </c>
      <c r="C27" s="13">
        <v>902</v>
      </c>
      <c r="D27" s="13">
        <v>1122</v>
      </c>
      <c r="E27" s="13">
        <v>1451</v>
      </c>
      <c r="F27" s="13">
        <v>1351</v>
      </c>
      <c r="G27" s="13">
        <v>650</v>
      </c>
      <c r="H27" s="13">
        <v>996</v>
      </c>
    </row>
    <row r="28" spans="1:8" x14ac:dyDescent="0.3">
      <c r="A28" t="s">
        <v>143</v>
      </c>
      <c r="B28" s="13">
        <v>853</v>
      </c>
      <c r="C28" s="13">
        <v>762</v>
      </c>
      <c r="D28" s="13">
        <v>952</v>
      </c>
      <c r="E28" s="13">
        <v>1065</v>
      </c>
      <c r="F28" s="13">
        <v>1150</v>
      </c>
      <c r="G28" s="13">
        <v>0</v>
      </c>
      <c r="H28" s="13">
        <v>797</v>
      </c>
    </row>
    <row r="29" spans="1:8" x14ac:dyDescent="0.3">
      <c r="A29" t="s">
        <v>144</v>
      </c>
      <c r="B29" s="13">
        <v>794</v>
      </c>
      <c r="C29" s="13">
        <v>826</v>
      </c>
      <c r="D29" s="13">
        <v>988</v>
      </c>
      <c r="E29" s="13">
        <v>1124</v>
      </c>
      <c r="F29" s="13">
        <v>2042</v>
      </c>
      <c r="G29" s="13">
        <v>2275</v>
      </c>
      <c r="H29" s="13">
        <v>1342</v>
      </c>
    </row>
    <row r="30" spans="1:8" x14ac:dyDescent="0.3">
      <c r="A30" t="s">
        <v>145</v>
      </c>
      <c r="B30" s="13">
        <v>0</v>
      </c>
      <c r="C30" s="13">
        <v>985</v>
      </c>
      <c r="D30" s="13">
        <v>1144</v>
      </c>
      <c r="E30" s="13">
        <v>751</v>
      </c>
      <c r="F30" s="13">
        <v>767</v>
      </c>
      <c r="G30" s="13">
        <v>0</v>
      </c>
      <c r="H30" s="13">
        <v>608</v>
      </c>
    </row>
    <row r="31" spans="1:8" x14ac:dyDescent="0.3">
      <c r="A31" t="s">
        <v>146</v>
      </c>
      <c r="B31" s="13">
        <v>1285</v>
      </c>
      <c r="C31" s="13">
        <v>1499</v>
      </c>
      <c r="D31" s="13">
        <v>1880</v>
      </c>
      <c r="E31" s="13">
        <v>2584</v>
      </c>
      <c r="F31" s="13">
        <v>3360</v>
      </c>
      <c r="G31" s="13">
        <v>4547</v>
      </c>
      <c r="H31" s="13">
        <v>2526</v>
      </c>
    </row>
    <row r="32" spans="1:8" x14ac:dyDescent="0.3">
      <c r="A32" t="s">
        <v>147</v>
      </c>
      <c r="B32" s="13">
        <v>1405</v>
      </c>
      <c r="C32" s="13">
        <v>1806</v>
      </c>
      <c r="D32" s="13">
        <v>2154</v>
      </c>
      <c r="E32" s="13">
        <v>2772</v>
      </c>
      <c r="F32" s="13">
        <v>3439</v>
      </c>
      <c r="G32" s="13">
        <v>0</v>
      </c>
      <c r="H32" s="13">
        <v>1929</v>
      </c>
    </row>
    <row r="33" spans="1:8" x14ac:dyDescent="0.3">
      <c r="A33" t="s">
        <v>148</v>
      </c>
      <c r="B33" s="13">
        <v>1262</v>
      </c>
      <c r="C33" s="13">
        <v>1225</v>
      </c>
      <c r="D33" s="13">
        <v>1498</v>
      </c>
      <c r="E33" s="13">
        <v>1882</v>
      </c>
      <c r="F33" s="13">
        <v>2387</v>
      </c>
      <c r="G33" s="13">
        <v>3153</v>
      </c>
      <c r="H33" s="13">
        <v>1901</v>
      </c>
    </row>
    <row r="34" spans="1:8" x14ac:dyDescent="0.3">
      <c r="A34" t="s">
        <v>149</v>
      </c>
      <c r="B34" s="13">
        <v>0</v>
      </c>
      <c r="C34" s="13">
        <v>807</v>
      </c>
      <c r="D34" s="13">
        <v>1723</v>
      </c>
      <c r="E34" s="13">
        <v>2211</v>
      </c>
      <c r="F34" s="13">
        <v>3365</v>
      </c>
      <c r="G34" s="13">
        <v>5137</v>
      </c>
      <c r="H34" s="13">
        <v>2207</v>
      </c>
    </row>
    <row r="35" spans="1:8" x14ac:dyDescent="0.3">
      <c r="A35" t="s">
        <v>45</v>
      </c>
      <c r="B35" s="13">
        <v>880</v>
      </c>
      <c r="C35" s="13">
        <v>1146</v>
      </c>
      <c r="D35" s="13">
        <v>1423</v>
      </c>
      <c r="E35" s="13">
        <v>1560</v>
      </c>
      <c r="F35" s="13">
        <v>1634</v>
      </c>
      <c r="G35" s="13">
        <v>3050</v>
      </c>
      <c r="H35" s="13">
        <v>1616</v>
      </c>
    </row>
    <row r="36" spans="1:8" x14ac:dyDescent="0.3">
      <c r="A36" t="s">
        <v>150</v>
      </c>
      <c r="B36" s="13">
        <v>879</v>
      </c>
      <c r="C36" s="13">
        <v>1094</v>
      </c>
      <c r="D36" s="13">
        <v>1244</v>
      </c>
      <c r="E36" s="13">
        <v>1809</v>
      </c>
      <c r="F36" s="13">
        <v>1773</v>
      </c>
      <c r="G36" s="13">
        <v>0</v>
      </c>
      <c r="H36" s="13">
        <v>1133</v>
      </c>
    </row>
    <row r="37" spans="1:8" x14ac:dyDescent="0.3">
      <c r="A37" t="s">
        <v>151</v>
      </c>
      <c r="B37" s="13">
        <v>1087</v>
      </c>
      <c r="C37" s="13">
        <v>1072</v>
      </c>
      <c r="D37" s="13">
        <v>1576</v>
      </c>
      <c r="E37" s="13">
        <v>1991</v>
      </c>
      <c r="F37" s="13">
        <v>3947</v>
      </c>
      <c r="G37" s="13">
        <v>2805</v>
      </c>
      <c r="H37" s="13">
        <v>2080</v>
      </c>
    </row>
    <row r="38" spans="1:8" x14ac:dyDescent="0.3">
      <c r="A38" t="s">
        <v>152</v>
      </c>
      <c r="B38" s="13">
        <v>1565</v>
      </c>
      <c r="C38" s="13">
        <v>786</v>
      </c>
      <c r="D38" s="13">
        <v>1011</v>
      </c>
      <c r="E38" s="13">
        <v>1449</v>
      </c>
      <c r="F38" s="13">
        <v>2256</v>
      </c>
      <c r="G38" s="13">
        <v>3631</v>
      </c>
      <c r="H38" s="13">
        <v>1783</v>
      </c>
    </row>
    <row r="39" spans="1:8" x14ac:dyDescent="0.3">
      <c r="A39" t="s">
        <v>152</v>
      </c>
      <c r="B39" s="13">
        <v>1193</v>
      </c>
      <c r="C39" s="13">
        <v>1212</v>
      </c>
      <c r="D39" s="13">
        <v>1491</v>
      </c>
      <c r="E39" s="13">
        <v>2305</v>
      </c>
      <c r="F39" s="13">
        <v>4870</v>
      </c>
      <c r="G39" s="13">
        <v>4330</v>
      </c>
      <c r="H39" s="13">
        <v>2567</v>
      </c>
    </row>
    <row r="40" spans="1:8" x14ac:dyDescent="0.3">
      <c r="A40" t="s">
        <v>153</v>
      </c>
      <c r="B40" s="13">
        <v>1389</v>
      </c>
      <c r="C40" s="13">
        <v>1372</v>
      </c>
      <c r="D40" s="13">
        <v>1750</v>
      </c>
      <c r="E40" s="13">
        <v>2211</v>
      </c>
      <c r="F40" s="13">
        <v>3153</v>
      </c>
      <c r="G40" s="13">
        <v>4904</v>
      </c>
      <c r="H40" s="13">
        <v>2463</v>
      </c>
    </row>
    <row r="41" spans="1:8" x14ac:dyDescent="0.3">
      <c r="A41" t="s">
        <v>22</v>
      </c>
      <c r="B41" s="13">
        <v>2609</v>
      </c>
      <c r="C41" s="13">
        <v>3058</v>
      </c>
      <c r="D41" s="13">
        <v>3629</v>
      </c>
      <c r="E41" s="13">
        <v>4255</v>
      </c>
      <c r="F41" s="13">
        <v>5023</v>
      </c>
      <c r="G41" s="13">
        <v>6768</v>
      </c>
      <c r="H41" s="13">
        <v>4224</v>
      </c>
    </row>
    <row r="42" spans="1:8" x14ac:dyDescent="0.3">
      <c r="A42" t="s">
        <v>154</v>
      </c>
      <c r="B42" s="13">
        <v>1264</v>
      </c>
      <c r="C42" s="13">
        <v>1988</v>
      </c>
      <c r="D42" s="13">
        <v>2543</v>
      </c>
      <c r="E42" s="13">
        <v>3904</v>
      </c>
      <c r="F42" s="13">
        <v>5426</v>
      </c>
      <c r="G42" s="13">
        <v>9372</v>
      </c>
      <c r="H42" s="13">
        <v>4083</v>
      </c>
    </row>
    <row r="43" spans="1:8" x14ac:dyDescent="0.3">
      <c r="A43" t="s">
        <v>155</v>
      </c>
      <c r="B43" s="13">
        <v>611</v>
      </c>
      <c r="C43" s="13">
        <v>888</v>
      </c>
      <c r="D43" s="13">
        <v>1120</v>
      </c>
      <c r="E43" s="13">
        <v>1575</v>
      </c>
      <c r="F43" s="13">
        <v>4252</v>
      </c>
      <c r="G43" s="13">
        <v>2000</v>
      </c>
      <c r="H43" s="13">
        <v>1741</v>
      </c>
    </row>
    <row r="44" spans="1:8" x14ac:dyDescent="0.3">
      <c r="A44" t="s">
        <v>156</v>
      </c>
      <c r="B44" s="13">
        <v>800</v>
      </c>
      <c r="C44" s="13">
        <v>1122</v>
      </c>
      <c r="D44" s="13">
        <v>1405</v>
      </c>
      <c r="E44" s="13">
        <v>1834</v>
      </c>
      <c r="F44" s="13">
        <v>1750</v>
      </c>
      <c r="G44" s="13">
        <v>0</v>
      </c>
      <c r="H44" s="13">
        <v>1152</v>
      </c>
    </row>
    <row r="45" spans="1:8" x14ac:dyDescent="0.3">
      <c r="A45" t="s">
        <v>46</v>
      </c>
      <c r="B45" s="13">
        <v>1257</v>
      </c>
      <c r="C45" s="13">
        <v>1271</v>
      </c>
      <c r="D45" s="13">
        <v>1342</v>
      </c>
      <c r="E45" s="13">
        <v>1462</v>
      </c>
      <c r="F45" s="13">
        <v>3617</v>
      </c>
      <c r="G45" s="13">
        <v>2372</v>
      </c>
      <c r="H45" s="13">
        <v>1887</v>
      </c>
    </row>
    <row r="46" spans="1:8" x14ac:dyDescent="0.3">
      <c r="A46" t="s">
        <v>157</v>
      </c>
      <c r="B46" s="13">
        <v>815</v>
      </c>
      <c r="C46" s="13">
        <v>1301</v>
      </c>
      <c r="D46" s="13">
        <v>1534</v>
      </c>
      <c r="E46" s="13">
        <v>1721</v>
      </c>
      <c r="F46" s="13">
        <v>1830</v>
      </c>
      <c r="G46" s="13">
        <v>2300</v>
      </c>
      <c r="H46" s="13">
        <v>1584</v>
      </c>
    </row>
    <row r="47" spans="1:8" x14ac:dyDescent="0.3">
      <c r="A47" t="s">
        <v>158</v>
      </c>
      <c r="B47" s="13">
        <v>1345</v>
      </c>
      <c r="C47" s="13">
        <v>1873</v>
      </c>
      <c r="D47" s="13">
        <v>2114</v>
      </c>
      <c r="E47" s="13">
        <v>2516</v>
      </c>
      <c r="F47" s="13">
        <v>2583</v>
      </c>
      <c r="G47" s="13">
        <v>4571</v>
      </c>
      <c r="H47" s="13">
        <v>2500</v>
      </c>
    </row>
    <row r="48" spans="1:8" x14ac:dyDescent="0.3">
      <c r="A48" t="s">
        <v>159</v>
      </c>
      <c r="B48" s="13">
        <v>688</v>
      </c>
      <c r="C48" s="13">
        <v>606</v>
      </c>
      <c r="D48" s="13">
        <v>878</v>
      </c>
      <c r="E48" s="13">
        <v>1316</v>
      </c>
      <c r="F48" s="13">
        <v>1865</v>
      </c>
      <c r="G48" s="13">
        <v>1659</v>
      </c>
      <c r="H48" s="13">
        <v>1169</v>
      </c>
    </row>
    <row r="49" spans="1:8" x14ac:dyDescent="0.3">
      <c r="A49" t="s">
        <v>160</v>
      </c>
      <c r="B49" s="13">
        <v>932</v>
      </c>
      <c r="C49" s="13">
        <v>1511</v>
      </c>
      <c r="D49" s="13">
        <v>1845</v>
      </c>
      <c r="E49" s="13">
        <v>2133</v>
      </c>
      <c r="F49" s="13">
        <v>2830</v>
      </c>
      <c r="G49" s="13">
        <v>0</v>
      </c>
      <c r="H49" s="13">
        <v>1542</v>
      </c>
    </row>
    <row r="50" spans="1:8" x14ac:dyDescent="0.3">
      <c r="A50" t="s">
        <v>161</v>
      </c>
      <c r="B50" s="13">
        <v>2545</v>
      </c>
      <c r="C50" s="13">
        <v>734</v>
      </c>
      <c r="D50" s="13">
        <v>912</v>
      </c>
      <c r="E50" s="13">
        <v>1288</v>
      </c>
      <c r="F50" s="13">
        <v>1185</v>
      </c>
      <c r="G50" s="13">
        <v>2500</v>
      </c>
      <c r="H50" s="13">
        <v>1527</v>
      </c>
    </row>
    <row r="51" spans="1:8" x14ac:dyDescent="0.3">
      <c r="A51" t="s">
        <v>162</v>
      </c>
      <c r="B51" s="13">
        <v>947</v>
      </c>
      <c r="C51" s="13">
        <v>932</v>
      </c>
      <c r="D51" s="13">
        <v>1298</v>
      </c>
      <c r="E51" s="13">
        <v>1453</v>
      </c>
      <c r="F51" s="13">
        <v>1123</v>
      </c>
      <c r="G51" s="13">
        <v>3500</v>
      </c>
      <c r="H51" s="13">
        <v>1542</v>
      </c>
    </row>
    <row r="52" spans="1:8" x14ac:dyDescent="0.3">
      <c r="A52" t="s">
        <v>163</v>
      </c>
      <c r="B52" s="13">
        <v>0</v>
      </c>
      <c r="C52" s="13">
        <v>974</v>
      </c>
      <c r="D52" s="13">
        <v>1100</v>
      </c>
      <c r="E52" s="13">
        <v>1437</v>
      </c>
      <c r="F52" s="13">
        <v>0</v>
      </c>
      <c r="G52" s="13">
        <v>0</v>
      </c>
      <c r="H52" s="13">
        <v>585</v>
      </c>
    </row>
    <row r="53" spans="1:8" x14ac:dyDescent="0.3">
      <c r="A53" t="s">
        <v>164</v>
      </c>
      <c r="B53" s="13">
        <v>940</v>
      </c>
      <c r="C53" s="13">
        <v>1203</v>
      </c>
      <c r="D53" s="13">
        <v>1586</v>
      </c>
      <c r="E53" s="13">
        <v>2164</v>
      </c>
      <c r="F53" s="13">
        <v>3202</v>
      </c>
      <c r="G53" s="13">
        <v>2140</v>
      </c>
      <c r="H53" s="13">
        <v>1873</v>
      </c>
    </row>
    <row r="54" spans="1:8" x14ac:dyDescent="0.3">
      <c r="A54" t="s">
        <v>165</v>
      </c>
      <c r="B54" s="13">
        <v>1710</v>
      </c>
      <c r="C54" s="13">
        <v>1464</v>
      </c>
      <c r="D54" s="13">
        <v>1992</v>
      </c>
      <c r="E54" s="13">
        <v>2437</v>
      </c>
      <c r="F54" s="13">
        <v>3042</v>
      </c>
      <c r="G54" s="13">
        <v>6293</v>
      </c>
      <c r="H54" s="13">
        <v>2823</v>
      </c>
    </row>
    <row r="55" spans="1:8" x14ac:dyDescent="0.3">
      <c r="A55" t="s">
        <v>166</v>
      </c>
      <c r="B55" s="13">
        <v>3946</v>
      </c>
      <c r="C55" s="13">
        <v>1722</v>
      </c>
      <c r="D55" s="13">
        <v>2253</v>
      </c>
      <c r="E55" s="13">
        <v>3290</v>
      </c>
      <c r="F55" s="13">
        <v>5844</v>
      </c>
      <c r="G55" s="13">
        <v>8987</v>
      </c>
      <c r="H55" s="13">
        <v>4340</v>
      </c>
    </row>
    <row r="56" spans="1:8" x14ac:dyDescent="0.3">
      <c r="A56" t="s">
        <v>166</v>
      </c>
      <c r="B56" s="13">
        <v>555</v>
      </c>
      <c r="C56" s="13">
        <v>830</v>
      </c>
      <c r="D56" s="13">
        <v>873</v>
      </c>
      <c r="E56" s="13">
        <v>1476</v>
      </c>
      <c r="F56" s="13">
        <v>1102</v>
      </c>
      <c r="G56" s="13">
        <v>0</v>
      </c>
      <c r="H56" s="13">
        <v>806</v>
      </c>
    </row>
    <row r="57" spans="1:8" x14ac:dyDescent="0.3">
      <c r="A57" t="s">
        <v>47</v>
      </c>
      <c r="B57" s="13">
        <v>1580</v>
      </c>
      <c r="C57" s="13">
        <v>1366</v>
      </c>
      <c r="D57" s="13">
        <v>1740</v>
      </c>
      <c r="E57" s="13">
        <v>2168</v>
      </c>
      <c r="F57" s="13">
        <v>2609</v>
      </c>
      <c r="G57" s="13">
        <v>3405</v>
      </c>
      <c r="H57" s="13">
        <v>2145</v>
      </c>
    </row>
    <row r="58" spans="1:8" x14ac:dyDescent="0.3">
      <c r="A58" t="s">
        <v>167</v>
      </c>
      <c r="B58" s="13">
        <v>2043</v>
      </c>
      <c r="C58" s="13">
        <v>1653</v>
      </c>
      <c r="D58" s="13">
        <v>1973</v>
      </c>
      <c r="E58" s="13">
        <v>2368</v>
      </c>
      <c r="F58" s="13">
        <v>2802</v>
      </c>
      <c r="G58" s="13">
        <v>7019</v>
      </c>
      <c r="H58" s="13">
        <v>2976</v>
      </c>
    </row>
    <row r="59" spans="1:8" x14ac:dyDescent="0.3">
      <c r="A59" t="s">
        <v>168</v>
      </c>
      <c r="B59" s="13">
        <v>1127</v>
      </c>
      <c r="C59" s="13">
        <v>1276</v>
      </c>
      <c r="D59" s="13">
        <v>1416</v>
      </c>
      <c r="E59" s="13">
        <v>1794</v>
      </c>
      <c r="F59" s="13">
        <v>2417</v>
      </c>
      <c r="G59" s="13">
        <v>2519</v>
      </c>
      <c r="H59" s="13">
        <v>1758</v>
      </c>
    </row>
    <row r="60" spans="1:8" x14ac:dyDescent="0.3">
      <c r="A60" t="s">
        <v>169</v>
      </c>
      <c r="B60" s="13">
        <v>793</v>
      </c>
      <c r="C60" s="13">
        <v>886</v>
      </c>
      <c r="D60" s="13">
        <v>1149</v>
      </c>
      <c r="E60" s="13">
        <v>1618</v>
      </c>
      <c r="F60" s="13">
        <v>2309</v>
      </c>
      <c r="G60" s="13">
        <v>2038</v>
      </c>
      <c r="H60" s="13">
        <v>1466</v>
      </c>
    </row>
    <row r="61" spans="1:8" x14ac:dyDescent="0.3">
      <c r="A61" t="s">
        <v>30</v>
      </c>
      <c r="B61" s="13">
        <v>1510</v>
      </c>
      <c r="C61" s="13">
        <v>1973</v>
      </c>
      <c r="D61" s="13">
        <v>2430</v>
      </c>
      <c r="E61" s="13">
        <v>3092</v>
      </c>
      <c r="F61" s="13">
        <v>3924</v>
      </c>
      <c r="G61" s="13">
        <v>4442</v>
      </c>
      <c r="H61" s="13">
        <v>2895</v>
      </c>
    </row>
    <row r="62" spans="1:8" x14ac:dyDescent="0.3">
      <c r="A62" t="s">
        <v>170</v>
      </c>
      <c r="B62" s="13">
        <v>954</v>
      </c>
      <c r="C62" s="13">
        <v>1028</v>
      </c>
      <c r="D62" s="13">
        <v>1488</v>
      </c>
      <c r="E62" s="13">
        <v>2861</v>
      </c>
      <c r="F62" s="13">
        <v>3579</v>
      </c>
      <c r="G62" s="13">
        <v>5493</v>
      </c>
      <c r="H62" s="13">
        <v>2567</v>
      </c>
    </row>
    <row r="63" spans="1:8" x14ac:dyDescent="0.3">
      <c r="A63" t="s">
        <v>48</v>
      </c>
      <c r="B63" s="13">
        <v>1065</v>
      </c>
      <c r="C63" s="13">
        <v>1191</v>
      </c>
      <c r="D63" s="13">
        <v>1502</v>
      </c>
      <c r="E63" s="13">
        <v>1844</v>
      </c>
      <c r="F63" s="13">
        <v>2080</v>
      </c>
      <c r="G63" s="13">
        <v>3370</v>
      </c>
      <c r="H63" s="13">
        <v>1842</v>
      </c>
    </row>
    <row r="64" spans="1:8" x14ac:dyDescent="0.3">
      <c r="A64" t="s">
        <v>171</v>
      </c>
      <c r="B64" s="13">
        <v>999</v>
      </c>
      <c r="C64" s="13">
        <v>1189</v>
      </c>
      <c r="D64" s="13">
        <v>1198</v>
      </c>
      <c r="E64" s="13">
        <v>1659</v>
      </c>
      <c r="F64" s="13">
        <v>2203</v>
      </c>
      <c r="G64" s="13">
        <v>3415</v>
      </c>
      <c r="H64" s="13">
        <v>1777</v>
      </c>
    </row>
    <row r="65" spans="1:8" x14ac:dyDescent="0.3">
      <c r="A65" t="s">
        <v>49</v>
      </c>
      <c r="B65" s="13">
        <v>603</v>
      </c>
      <c r="C65" s="13">
        <v>934</v>
      </c>
      <c r="D65" s="13">
        <v>1341</v>
      </c>
      <c r="E65" s="13">
        <v>1626</v>
      </c>
      <c r="F65" s="13">
        <v>2342</v>
      </c>
      <c r="G65" s="13">
        <v>2592</v>
      </c>
      <c r="H65" s="13">
        <v>1573</v>
      </c>
    </row>
    <row r="66" spans="1:8" x14ac:dyDescent="0.3">
      <c r="A66" t="s">
        <v>49</v>
      </c>
      <c r="B66" s="13">
        <v>923</v>
      </c>
      <c r="C66" s="13">
        <v>1134</v>
      </c>
      <c r="D66" s="13">
        <v>1343</v>
      </c>
      <c r="E66" s="13">
        <v>1345</v>
      </c>
      <c r="F66" s="13">
        <v>1339</v>
      </c>
      <c r="G66" s="13">
        <v>1552</v>
      </c>
      <c r="H66" s="13">
        <v>1273</v>
      </c>
    </row>
    <row r="67" spans="1:8" x14ac:dyDescent="0.3">
      <c r="A67" t="s">
        <v>172</v>
      </c>
      <c r="B67" s="13">
        <v>1364</v>
      </c>
      <c r="C67" s="13">
        <v>1338</v>
      </c>
      <c r="D67" s="13">
        <v>1613</v>
      </c>
      <c r="E67" s="13">
        <v>2071</v>
      </c>
      <c r="F67" s="13">
        <v>2632</v>
      </c>
      <c r="G67" s="13">
        <v>4196</v>
      </c>
      <c r="H67" s="13">
        <v>2202</v>
      </c>
    </row>
    <row r="68" spans="1:8" x14ac:dyDescent="0.3">
      <c r="A68" t="s">
        <v>173</v>
      </c>
      <c r="B68" s="13">
        <v>973</v>
      </c>
      <c r="C68" s="13">
        <v>1112</v>
      </c>
      <c r="D68" s="13">
        <v>1082</v>
      </c>
      <c r="E68" s="13">
        <v>1685</v>
      </c>
      <c r="F68" s="13">
        <v>3165</v>
      </c>
      <c r="G68" s="13">
        <v>8341</v>
      </c>
      <c r="H68" s="13">
        <v>2726</v>
      </c>
    </row>
    <row r="69" spans="1:8" x14ac:dyDescent="0.3">
      <c r="A69" t="s">
        <v>174</v>
      </c>
      <c r="B69" s="13">
        <v>992</v>
      </c>
      <c r="C69" s="13">
        <v>1341</v>
      </c>
      <c r="D69" s="13">
        <v>1677</v>
      </c>
      <c r="E69" s="13">
        <v>2150</v>
      </c>
      <c r="F69" s="13">
        <v>2505</v>
      </c>
      <c r="G69" s="13">
        <v>3199</v>
      </c>
      <c r="H69" s="13">
        <v>1977</v>
      </c>
    </row>
    <row r="70" spans="1:8" x14ac:dyDescent="0.3">
      <c r="A70" t="s">
        <v>175</v>
      </c>
      <c r="B70" s="13">
        <v>1092</v>
      </c>
      <c r="C70" s="13">
        <v>884</v>
      </c>
      <c r="D70" s="13">
        <v>1079</v>
      </c>
      <c r="E70" s="13">
        <v>1470</v>
      </c>
      <c r="F70" s="13">
        <v>2116</v>
      </c>
      <c r="G70" s="13">
        <v>2831</v>
      </c>
      <c r="H70" s="13">
        <v>1579</v>
      </c>
    </row>
    <row r="71" spans="1:8" x14ac:dyDescent="0.3">
      <c r="A71" t="s">
        <v>175</v>
      </c>
      <c r="B71" s="13">
        <v>1176</v>
      </c>
      <c r="C71" s="13">
        <v>1052</v>
      </c>
      <c r="D71" s="13">
        <v>1230</v>
      </c>
      <c r="E71" s="13">
        <v>1612</v>
      </c>
      <c r="F71" s="13">
        <v>2726</v>
      </c>
      <c r="G71" s="13">
        <v>4402</v>
      </c>
      <c r="H71" s="13">
        <v>2033</v>
      </c>
    </row>
    <row r="72" spans="1:8" x14ac:dyDescent="0.3">
      <c r="A72" t="s">
        <v>50</v>
      </c>
      <c r="B72" s="13">
        <v>943</v>
      </c>
      <c r="C72" s="13">
        <v>896</v>
      </c>
      <c r="D72" s="13">
        <v>980</v>
      </c>
      <c r="E72" s="13">
        <v>1265</v>
      </c>
      <c r="F72" s="13">
        <v>1559</v>
      </c>
      <c r="G72" s="13">
        <v>1747</v>
      </c>
      <c r="H72" s="13">
        <v>1232</v>
      </c>
    </row>
    <row r="73" spans="1:8" x14ac:dyDescent="0.3">
      <c r="A73" t="s">
        <v>50</v>
      </c>
      <c r="B73" s="13">
        <v>0</v>
      </c>
      <c r="C73" s="13">
        <v>1205</v>
      </c>
      <c r="D73" s="13">
        <v>1290</v>
      </c>
      <c r="E73" s="13">
        <v>1418</v>
      </c>
      <c r="F73" s="13">
        <v>1820</v>
      </c>
      <c r="G73" s="13">
        <v>0</v>
      </c>
      <c r="H73" s="13">
        <v>956</v>
      </c>
    </row>
    <row r="74" spans="1:8" x14ac:dyDescent="0.3">
      <c r="A74" t="s">
        <v>50</v>
      </c>
      <c r="B74" s="13">
        <v>1030</v>
      </c>
      <c r="C74" s="13">
        <v>1301</v>
      </c>
      <c r="D74" s="13">
        <v>1556</v>
      </c>
      <c r="E74" s="13">
        <v>1849</v>
      </c>
      <c r="F74" s="13">
        <v>2321</v>
      </c>
      <c r="G74" s="13">
        <v>3401</v>
      </c>
      <c r="H74" s="13">
        <v>1910</v>
      </c>
    </row>
    <row r="75" spans="1:8" x14ac:dyDescent="0.3">
      <c r="A75" t="s">
        <v>176</v>
      </c>
      <c r="B75" s="13">
        <v>893</v>
      </c>
      <c r="C75" s="13">
        <v>1074</v>
      </c>
      <c r="D75" s="13">
        <v>1198</v>
      </c>
      <c r="E75" s="13">
        <v>1725</v>
      </c>
      <c r="F75" s="13">
        <v>2210</v>
      </c>
      <c r="G75" s="13">
        <v>0</v>
      </c>
      <c r="H75" s="13">
        <v>1183</v>
      </c>
    </row>
    <row r="76" spans="1:8" x14ac:dyDescent="0.3">
      <c r="A76" t="s">
        <v>177</v>
      </c>
      <c r="B76" s="13">
        <v>977</v>
      </c>
      <c r="C76" s="13">
        <v>1152</v>
      </c>
      <c r="D76" s="13">
        <v>1769</v>
      </c>
      <c r="E76" s="13">
        <v>2390</v>
      </c>
      <c r="F76" s="13">
        <v>2974</v>
      </c>
      <c r="G76" s="13">
        <v>4067</v>
      </c>
      <c r="H76" s="13">
        <v>2222</v>
      </c>
    </row>
    <row r="77" spans="1:8" x14ac:dyDescent="0.3">
      <c r="A77" t="s">
        <v>178</v>
      </c>
      <c r="B77" s="13">
        <v>1011</v>
      </c>
      <c r="C77" s="13">
        <v>582</v>
      </c>
      <c r="D77" s="13">
        <v>797</v>
      </c>
      <c r="E77" s="13">
        <v>1120</v>
      </c>
      <c r="F77" s="13">
        <v>1250</v>
      </c>
      <c r="G77" s="13">
        <v>0</v>
      </c>
      <c r="H77" s="13">
        <v>793</v>
      </c>
    </row>
    <row r="78" spans="1:8" x14ac:dyDescent="0.3">
      <c r="A78" t="s">
        <v>51</v>
      </c>
      <c r="B78" s="13">
        <v>1386</v>
      </c>
      <c r="C78" s="13">
        <v>1536</v>
      </c>
      <c r="D78" s="13">
        <v>2103</v>
      </c>
      <c r="E78" s="13">
        <v>3145</v>
      </c>
      <c r="F78" s="13">
        <v>3306</v>
      </c>
      <c r="G78" s="13">
        <v>7153</v>
      </c>
      <c r="H78" s="13">
        <v>3105</v>
      </c>
    </row>
    <row r="79" spans="1:8" x14ac:dyDescent="0.3">
      <c r="A79" t="s">
        <v>179</v>
      </c>
      <c r="B79" s="13">
        <v>0</v>
      </c>
      <c r="C79" s="13">
        <v>989</v>
      </c>
      <c r="D79" s="13">
        <v>1152</v>
      </c>
      <c r="E79" s="13">
        <v>1369</v>
      </c>
      <c r="F79" s="13">
        <v>0</v>
      </c>
      <c r="G79" s="13">
        <v>2510</v>
      </c>
      <c r="H79" s="13">
        <v>1003</v>
      </c>
    </row>
    <row r="80" spans="1:8" x14ac:dyDescent="0.3">
      <c r="A80" t="s">
        <v>180</v>
      </c>
      <c r="B80" s="13">
        <v>383</v>
      </c>
      <c r="C80" s="13">
        <v>508</v>
      </c>
      <c r="D80" s="13">
        <v>577</v>
      </c>
      <c r="E80" s="13">
        <v>667</v>
      </c>
      <c r="F80" s="13">
        <v>754</v>
      </c>
      <c r="G80" s="13">
        <v>1832</v>
      </c>
      <c r="H80" s="13">
        <v>787</v>
      </c>
    </row>
    <row r="81" spans="1:8" x14ac:dyDescent="0.3">
      <c r="A81" t="s">
        <v>181</v>
      </c>
      <c r="B81" s="13">
        <v>768</v>
      </c>
      <c r="C81" s="13">
        <v>848</v>
      </c>
      <c r="D81" s="13">
        <v>1044</v>
      </c>
      <c r="E81" s="13">
        <v>1218</v>
      </c>
      <c r="F81" s="13">
        <v>1396</v>
      </c>
      <c r="G81" s="13">
        <v>2166</v>
      </c>
      <c r="H81" s="13">
        <v>1240</v>
      </c>
    </row>
    <row r="82" spans="1:8" x14ac:dyDescent="0.3">
      <c r="A82" t="s">
        <v>182</v>
      </c>
      <c r="B82" s="13">
        <v>752</v>
      </c>
      <c r="C82" s="13">
        <v>823</v>
      </c>
      <c r="D82" s="13">
        <v>992</v>
      </c>
      <c r="E82" s="13">
        <v>1128</v>
      </c>
      <c r="F82" s="13">
        <v>1390</v>
      </c>
      <c r="G82" s="13">
        <v>1339</v>
      </c>
      <c r="H82" s="13">
        <v>1071</v>
      </c>
    </row>
    <row r="83" spans="1:8" x14ac:dyDescent="0.3">
      <c r="A83" t="s">
        <v>183</v>
      </c>
      <c r="B83" s="13">
        <v>1567</v>
      </c>
      <c r="C83" s="13">
        <v>1371</v>
      </c>
      <c r="D83" s="13">
        <v>1737</v>
      </c>
      <c r="E83" s="13">
        <v>2219</v>
      </c>
      <c r="F83" s="13">
        <v>3010</v>
      </c>
      <c r="G83" s="13">
        <v>0</v>
      </c>
      <c r="H83" s="13">
        <v>1651</v>
      </c>
    </row>
    <row r="84" spans="1:8" x14ac:dyDescent="0.3">
      <c r="A84" t="s">
        <v>184</v>
      </c>
      <c r="B84" s="13">
        <v>1127</v>
      </c>
      <c r="C84" s="13">
        <v>765</v>
      </c>
      <c r="D84" s="13">
        <v>968</v>
      </c>
      <c r="E84" s="13">
        <v>1669</v>
      </c>
      <c r="F84" s="13">
        <v>1479</v>
      </c>
      <c r="G84" s="13">
        <v>0</v>
      </c>
      <c r="H84" s="13">
        <v>1001</v>
      </c>
    </row>
    <row r="85" spans="1:8" x14ac:dyDescent="0.3">
      <c r="A85" t="s">
        <v>184</v>
      </c>
      <c r="B85" s="13">
        <v>565</v>
      </c>
      <c r="C85" s="13">
        <v>703</v>
      </c>
      <c r="D85" s="13">
        <v>834</v>
      </c>
      <c r="E85" s="13">
        <v>1192</v>
      </c>
      <c r="F85" s="13">
        <v>1395</v>
      </c>
      <c r="G85" s="13">
        <v>0</v>
      </c>
      <c r="H85" s="13">
        <v>782</v>
      </c>
    </row>
    <row r="86" spans="1:8" x14ac:dyDescent="0.3">
      <c r="A86" t="s">
        <v>25</v>
      </c>
      <c r="B86" s="13">
        <v>1575</v>
      </c>
      <c r="C86" s="13">
        <v>1822</v>
      </c>
      <c r="D86" s="13">
        <v>2545</v>
      </c>
      <c r="E86" s="13">
        <v>3348</v>
      </c>
      <c r="F86" s="13">
        <v>3882</v>
      </c>
      <c r="G86" s="13">
        <v>4291</v>
      </c>
      <c r="H86" s="13">
        <v>2911</v>
      </c>
    </row>
    <row r="87" spans="1:8" x14ac:dyDescent="0.3">
      <c r="A87" t="s">
        <v>185</v>
      </c>
      <c r="B87" s="13">
        <v>860</v>
      </c>
      <c r="C87" s="13">
        <v>989</v>
      </c>
      <c r="D87" s="13">
        <v>1023</v>
      </c>
      <c r="E87" s="13">
        <v>1443</v>
      </c>
      <c r="F87" s="13">
        <v>1474</v>
      </c>
      <c r="G87" s="13">
        <v>2587</v>
      </c>
      <c r="H87" s="13">
        <v>1396</v>
      </c>
    </row>
    <row r="88" spans="1:8" x14ac:dyDescent="0.3">
      <c r="A88" t="s">
        <v>52</v>
      </c>
      <c r="B88" s="13">
        <v>1177</v>
      </c>
      <c r="C88" s="13">
        <v>1272</v>
      </c>
      <c r="D88" s="13">
        <v>1362</v>
      </c>
      <c r="E88" s="13">
        <v>1192</v>
      </c>
      <c r="F88" s="13">
        <v>1903</v>
      </c>
      <c r="G88" s="13">
        <v>2340</v>
      </c>
      <c r="H88" s="13">
        <v>1541</v>
      </c>
    </row>
    <row r="89" spans="1:8" x14ac:dyDescent="0.3">
      <c r="A89" t="s">
        <v>186</v>
      </c>
      <c r="B89" s="13">
        <v>281</v>
      </c>
      <c r="C89" s="13">
        <v>864</v>
      </c>
      <c r="D89" s="13">
        <v>1149</v>
      </c>
      <c r="E89" s="13">
        <v>1467</v>
      </c>
      <c r="F89" s="13">
        <v>1100</v>
      </c>
      <c r="G89" s="13">
        <v>0</v>
      </c>
      <c r="H89" s="13">
        <v>810</v>
      </c>
    </row>
    <row r="90" spans="1:8" x14ac:dyDescent="0.3">
      <c r="A90" t="s">
        <v>187</v>
      </c>
      <c r="B90" s="13">
        <v>785</v>
      </c>
      <c r="C90" s="13">
        <v>1226</v>
      </c>
      <c r="D90" s="13">
        <v>1526</v>
      </c>
      <c r="E90" s="13">
        <v>2111</v>
      </c>
      <c r="F90" s="13">
        <v>2982</v>
      </c>
      <c r="G90" s="13">
        <v>0</v>
      </c>
      <c r="H90" s="13">
        <v>1438</v>
      </c>
    </row>
    <row r="91" spans="1:8" x14ac:dyDescent="0.3">
      <c r="A91" t="s">
        <v>188</v>
      </c>
      <c r="B91" s="13">
        <v>0</v>
      </c>
      <c r="C91" s="13">
        <v>706</v>
      </c>
      <c r="D91" s="13">
        <v>864</v>
      </c>
      <c r="E91" s="13">
        <v>1357</v>
      </c>
      <c r="F91" s="13">
        <v>1700</v>
      </c>
      <c r="G91" s="13">
        <v>0</v>
      </c>
      <c r="H91" s="13">
        <v>771</v>
      </c>
    </row>
    <row r="92" spans="1:8" x14ac:dyDescent="0.3">
      <c r="A92" t="s">
        <v>189</v>
      </c>
      <c r="B92" s="13">
        <v>1135</v>
      </c>
      <c r="C92" s="13">
        <v>1375</v>
      </c>
      <c r="D92" s="13">
        <v>1694</v>
      </c>
      <c r="E92" s="13">
        <v>1767</v>
      </c>
      <c r="F92" s="13">
        <v>1909</v>
      </c>
      <c r="G92" s="13">
        <v>2292</v>
      </c>
      <c r="H92" s="13">
        <v>1695</v>
      </c>
    </row>
    <row r="93" spans="1:8" x14ac:dyDescent="0.3">
      <c r="A93" t="s">
        <v>190</v>
      </c>
      <c r="B93" s="13">
        <v>1568</v>
      </c>
      <c r="C93" s="13">
        <v>1315</v>
      </c>
      <c r="D93" s="13">
        <v>1856</v>
      </c>
      <c r="E93" s="13">
        <v>2148</v>
      </c>
      <c r="F93" s="13">
        <v>2560</v>
      </c>
      <c r="G93" s="13">
        <v>2833</v>
      </c>
      <c r="H93" s="13">
        <v>2047</v>
      </c>
    </row>
    <row r="94" spans="1:8" x14ac:dyDescent="0.3">
      <c r="A94" t="s">
        <v>191</v>
      </c>
      <c r="B94" s="13">
        <v>0</v>
      </c>
      <c r="C94" s="13">
        <v>1672</v>
      </c>
      <c r="D94" s="13">
        <v>1892</v>
      </c>
      <c r="E94" s="13">
        <v>3156</v>
      </c>
      <c r="F94" s="13">
        <v>0</v>
      </c>
      <c r="G94" s="13">
        <v>1452</v>
      </c>
      <c r="H94" s="13">
        <v>1362</v>
      </c>
    </row>
    <row r="95" spans="1:8" x14ac:dyDescent="0.3">
      <c r="A95" t="s">
        <v>192</v>
      </c>
      <c r="B95" s="13">
        <v>1010</v>
      </c>
      <c r="C95" s="13">
        <v>1007</v>
      </c>
      <c r="D95" s="13">
        <v>1163</v>
      </c>
      <c r="E95" s="13">
        <v>1398</v>
      </c>
      <c r="F95" s="13">
        <v>3786</v>
      </c>
      <c r="G95" s="13">
        <v>1400</v>
      </c>
      <c r="H95" s="13">
        <v>1627</v>
      </c>
    </row>
    <row r="96" spans="1:8" x14ac:dyDescent="0.3">
      <c r="A96" t="s">
        <v>193</v>
      </c>
      <c r="B96" s="13">
        <v>0</v>
      </c>
      <c r="C96" s="13">
        <v>1075</v>
      </c>
      <c r="D96" s="13">
        <v>1094</v>
      </c>
      <c r="E96" s="13">
        <v>2100</v>
      </c>
      <c r="F96" s="13">
        <v>1950</v>
      </c>
      <c r="G96" s="13">
        <v>0</v>
      </c>
      <c r="H96" s="13">
        <v>1037</v>
      </c>
    </row>
    <row r="97" spans="1:8" x14ac:dyDescent="0.3">
      <c r="A97" t="s">
        <v>115</v>
      </c>
      <c r="B97" s="13">
        <v>944</v>
      </c>
      <c r="C97" s="13">
        <v>1000</v>
      </c>
      <c r="D97" s="13">
        <v>1162</v>
      </c>
      <c r="E97" s="13">
        <v>1586</v>
      </c>
      <c r="F97" s="13">
        <v>2098</v>
      </c>
      <c r="G97" s="13">
        <v>2546</v>
      </c>
      <c r="H97" s="13">
        <v>1556</v>
      </c>
    </row>
    <row r="98" spans="1:8" x14ac:dyDescent="0.3">
      <c r="A98" t="s">
        <v>194</v>
      </c>
      <c r="B98" s="13">
        <v>850</v>
      </c>
      <c r="C98" s="13">
        <v>1474</v>
      </c>
      <c r="D98" s="13">
        <v>1165</v>
      </c>
      <c r="E98" s="13">
        <v>1306</v>
      </c>
      <c r="F98" s="13">
        <v>0</v>
      </c>
      <c r="G98" s="13">
        <v>0</v>
      </c>
      <c r="H98" s="13">
        <v>799</v>
      </c>
    </row>
    <row r="99" spans="1:8" x14ac:dyDescent="0.3">
      <c r="A99" t="s">
        <v>195</v>
      </c>
      <c r="B99" s="13">
        <v>747</v>
      </c>
      <c r="C99" s="13">
        <v>843</v>
      </c>
      <c r="D99" s="13">
        <v>1194</v>
      </c>
      <c r="E99" s="13">
        <v>1553</v>
      </c>
      <c r="F99" s="13">
        <v>4730</v>
      </c>
      <c r="G99" s="13">
        <v>1461</v>
      </c>
      <c r="H99" s="13">
        <v>1755</v>
      </c>
    </row>
    <row r="100" spans="1:8" x14ac:dyDescent="0.3">
      <c r="A100" t="s">
        <v>196</v>
      </c>
      <c r="B100" s="13">
        <v>1165</v>
      </c>
      <c r="C100" s="13">
        <v>1280</v>
      </c>
      <c r="D100" s="13">
        <v>1531</v>
      </c>
      <c r="E100" s="13">
        <v>1990</v>
      </c>
      <c r="F100" s="13">
        <v>2823</v>
      </c>
      <c r="G100" s="13">
        <v>3624</v>
      </c>
      <c r="H100" s="13">
        <v>2069</v>
      </c>
    </row>
    <row r="101" spans="1:8" x14ac:dyDescent="0.3">
      <c r="A101" t="s">
        <v>197</v>
      </c>
      <c r="B101" s="13">
        <v>763</v>
      </c>
      <c r="C101" s="13">
        <v>850</v>
      </c>
      <c r="D101" s="13">
        <v>1115</v>
      </c>
      <c r="E101" s="13">
        <v>1087</v>
      </c>
      <c r="F101" s="13">
        <v>1256</v>
      </c>
      <c r="G101" s="13">
        <v>0</v>
      </c>
      <c r="H101" s="13">
        <v>845</v>
      </c>
    </row>
    <row r="102" spans="1:8" x14ac:dyDescent="0.3">
      <c r="A102" t="s">
        <v>198</v>
      </c>
      <c r="B102" s="13">
        <v>1178</v>
      </c>
      <c r="C102" s="13">
        <v>1187</v>
      </c>
      <c r="D102" s="13">
        <v>1732</v>
      </c>
      <c r="E102" s="13">
        <v>2031</v>
      </c>
      <c r="F102" s="13">
        <v>2686</v>
      </c>
      <c r="G102" s="13">
        <v>2825</v>
      </c>
      <c r="H102" s="13">
        <v>1940</v>
      </c>
    </row>
    <row r="103" spans="1:8" x14ac:dyDescent="0.3">
      <c r="A103" t="s">
        <v>199</v>
      </c>
      <c r="B103" s="13">
        <v>715</v>
      </c>
      <c r="C103" s="13">
        <v>876</v>
      </c>
      <c r="D103" s="13">
        <v>1003</v>
      </c>
      <c r="E103" s="13">
        <v>1438</v>
      </c>
      <c r="F103" s="13">
        <v>2127</v>
      </c>
      <c r="G103" s="13">
        <v>2129</v>
      </c>
      <c r="H103" s="13">
        <v>1381</v>
      </c>
    </row>
    <row r="104" spans="1:8" x14ac:dyDescent="0.3">
      <c r="A104" t="s">
        <v>200</v>
      </c>
      <c r="B104" s="13">
        <v>350</v>
      </c>
      <c r="C104" s="13">
        <v>821</v>
      </c>
      <c r="D104" s="13">
        <v>1036</v>
      </c>
      <c r="E104" s="13">
        <v>1709</v>
      </c>
      <c r="F104" s="13">
        <v>2500</v>
      </c>
      <c r="G104" s="13">
        <v>0</v>
      </c>
      <c r="H104" s="13">
        <v>1069</v>
      </c>
    </row>
    <row r="105" spans="1:8" x14ac:dyDescent="0.3">
      <c r="A105" t="s">
        <v>201</v>
      </c>
      <c r="B105" s="13">
        <v>2037</v>
      </c>
      <c r="C105" s="13">
        <v>1019</v>
      </c>
      <c r="D105" s="13">
        <v>1251</v>
      </c>
      <c r="E105" s="13">
        <v>1461</v>
      </c>
      <c r="F105" s="13">
        <v>1880</v>
      </c>
      <c r="G105" s="13">
        <v>2649</v>
      </c>
      <c r="H105" s="13">
        <v>1716</v>
      </c>
    </row>
    <row r="106" spans="1:8" x14ac:dyDescent="0.3">
      <c r="A106" t="s">
        <v>202</v>
      </c>
      <c r="B106" s="13">
        <v>2146</v>
      </c>
      <c r="C106" s="13">
        <v>1834</v>
      </c>
      <c r="D106" s="13">
        <v>2110</v>
      </c>
      <c r="E106" s="13">
        <v>2916</v>
      </c>
      <c r="F106" s="13">
        <v>3733</v>
      </c>
      <c r="G106" s="13">
        <v>5039</v>
      </c>
      <c r="H106" s="13">
        <v>2963</v>
      </c>
    </row>
    <row r="107" spans="1:8" x14ac:dyDescent="0.3">
      <c r="A107" t="s">
        <v>203</v>
      </c>
      <c r="B107" s="13">
        <v>500</v>
      </c>
      <c r="C107" s="13">
        <v>824</v>
      </c>
      <c r="D107" s="13">
        <v>959</v>
      </c>
      <c r="E107" s="13">
        <v>896</v>
      </c>
      <c r="F107" s="13">
        <v>1273</v>
      </c>
      <c r="G107" s="13">
        <v>2822</v>
      </c>
      <c r="H107" s="13">
        <v>1212</v>
      </c>
    </row>
    <row r="108" spans="1:8" x14ac:dyDescent="0.3">
      <c r="A108" t="s">
        <v>204</v>
      </c>
      <c r="B108" s="13">
        <v>773</v>
      </c>
      <c r="C108" s="13">
        <v>1050</v>
      </c>
      <c r="D108" s="13">
        <v>1329</v>
      </c>
      <c r="E108" s="13">
        <v>1458</v>
      </c>
      <c r="F108" s="13">
        <v>2779</v>
      </c>
      <c r="G108" s="13">
        <v>1800</v>
      </c>
      <c r="H108" s="13">
        <v>1532</v>
      </c>
    </row>
    <row r="109" spans="1:8" x14ac:dyDescent="0.3">
      <c r="A109" t="s">
        <v>205</v>
      </c>
      <c r="B109" s="13">
        <v>599</v>
      </c>
      <c r="C109" s="13">
        <v>837</v>
      </c>
      <c r="D109" s="13">
        <v>1037</v>
      </c>
      <c r="E109" s="13">
        <v>1029</v>
      </c>
      <c r="F109" s="13">
        <v>3306</v>
      </c>
      <c r="G109" s="13">
        <v>0</v>
      </c>
      <c r="H109" s="13">
        <v>1135</v>
      </c>
    </row>
    <row r="110" spans="1:8" x14ac:dyDescent="0.3">
      <c r="A110" t="s">
        <v>206</v>
      </c>
      <c r="B110" s="13">
        <v>1706</v>
      </c>
      <c r="C110" s="13">
        <v>1569</v>
      </c>
      <c r="D110" s="13">
        <v>1968</v>
      </c>
      <c r="E110" s="13">
        <v>2408</v>
      </c>
      <c r="F110" s="13">
        <v>2692</v>
      </c>
      <c r="G110" s="13">
        <v>3270</v>
      </c>
      <c r="H110" s="13">
        <v>2269</v>
      </c>
    </row>
    <row r="111" spans="1:8" x14ac:dyDescent="0.3">
      <c r="A111" t="s">
        <v>207</v>
      </c>
      <c r="B111" s="13">
        <v>618</v>
      </c>
      <c r="C111" s="13">
        <v>698</v>
      </c>
      <c r="D111" s="13">
        <v>832</v>
      </c>
      <c r="E111" s="13">
        <v>1566</v>
      </c>
      <c r="F111" s="13">
        <v>1698</v>
      </c>
      <c r="G111" s="13">
        <v>0</v>
      </c>
      <c r="H111" s="13">
        <v>902</v>
      </c>
    </row>
    <row r="112" spans="1:8" x14ac:dyDescent="0.3">
      <c r="A112" t="s">
        <v>208</v>
      </c>
      <c r="B112" s="13">
        <v>742</v>
      </c>
      <c r="C112" s="13">
        <v>1122</v>
      </c>
      <c r="D112" s="13">
        <v>1248</v>
      </c>
      <c r="E112" s="13">
        <v>1311</v>
      </c>
      <c r="F112" s="13">
        <v>1961</v>
      </c>
      <c r="G112" s="13">
        <v>1500</v>
      </c>
      <c r="H112" s="13">
        <v>1314</v>
      </c>
    </row>
    <row r="113" spans="1:8" x14ac:dyDescent="0.3">
      <c r="A113" t="s">
        <v>209</v>
      </c>
      <c r="B113" s="13">
        <v>1263</v>
      </c>
      <c r="C113" s="13">
        <v>1339</v>
      </c>
      <c r="D113" s="13">
        <v>1682</v>
      </c>
      <c r="E113" s="13">
        <v>2023</v>
      </c>
      <c r="F113" s="13">
        <v>2389</v>
      </c>
      <c r="G113" s="13">
        <v>4764</v>
      </c>
      <c r="H113" s="13">
        <v>2243</v>
      </c>
    </row>
    <row r="114" spans="1:8" x14ac:dyDescent="0.3">
      <c r="A114" t="s">
        <v>53</v>
      </c>
      <c r="B114" s="13">
        <v>1277</v>
      </c>
      <c r="C114" s="13">
        <v>1290</v>
      </c>
      <c r="D114" s="13">
        <v>1700</v>
      </c>
      <c r="E114" s="13">
        <v>2138</v>
      </c>
      <c r="F114" s="13">
        <v>2785</v>
      </c>
      <c r="G114" s="13">
        <v>3472</v>
      </c>
      <c r="H114" s="13">
        <v>2110</v>
      </c>
    </row>
    <row r="115" spans="1:8" x14ac:dyDescent="0.3">
      <c r="A115" t="s">
        <v>210</v>
      </c>
      <c r="B115" s="13">
        <v>0</v>
      </c>
      <c r="C115" s="13">
        <v>549</v>
      </c>
      <c r="D115" s="13">
        <v>957</v>
      </c>
      <c r="E115" s="13">
        <v>1199</v>
      </c>
      <c r="F115" s="13">
        <v>0</v>
      </c>
      <c r="G115" s="13">
        <v>0</v>
      </c>
      <c r="H115" s="13">
        <v>451</v>
      </c>
    </row>
    <row r="116" spans="1:8" x14ac:dyDescent="0.3">
      <c r="A116" t="s">
        <v>211</v>
      </c>
      <c r="B116" s="13">
        <v>1245</v>
      </c>
      <c r="C116" s="13">
        <v>1213</v>
      </c>
      <c r="D116" s="13">
        <v>1511</v>
      </c>
      <c r="E116" s="13">
        <v>2079</v>
      </c>
      <c r="F116" s="13">
        <v>2609</v>
      </c>
      <c r="G116" s="13">
        <v>4463</v>
      </c>
      <c r="H116" s="13">
        <v>2187</v>
      </c>
    </row>
    <row r="117" spans="1:8" x14ac:dyDescent="0.3">
      <c r="A117" t="s">
        <v>211</v>
      </c>
      <c r="B117" s="13">
        <v>1783</v>
      </c>
      <c r="C117" s="13">
        <v>1554</v>
      </c>
      <c r="D117" s="13">
        <v>1718</v>
      </c>
      <c r="E117" s="13">
        <v>2018</v>
      </c>
      <c r="F117" s="13">
        <v>2109</v>
      </c>
      <c r="G117" s="13">
        <v>4000</v>
      </c>
      <c r="H117" s="13">
        <v>2197</v>
      </c>
    </row>
    <row r="118" spans="1:8" x14ac:dyDescent="0.3">
      <c r="A118" t="s">
        <v>212</v>
      </c>
      <c r="B118" s="13">
        <v>600</v>
      </c>
      <c r="C118" s="13">
        <v>902</v>
      </c>
      <c r="D118" s="13">
        <v>1074</v>
      </c>
      <c r="E118" s="13">
        <v>855</v>
      </c>
      <c r="F118" s="13">
        <v>1700</v>
      </c>
      <c r="G118" s="13">
        <v>0</v>
      </c>
      <c r="H118" s="13">
        <v>855</v>
      </c>
    </row>
    <row r="119" spans="1:8" x14ac:dyDescent="0.3">
      <c r="A119" t="s">
        <v>213</v>
      </c>
      <c r="B119" s="13">
        <v>989</v>
      </c>
      <c r="C119" s="13">
        <v>942</v>
      </c>
      <c r="D119" s="13">
        <v>1275</v>
      </c>
      <c r="E119" s="13">
        <v>1359</v>
      </c>
      <c r="F119" s="13">
        <v>0</v>
      </c>
      <c r="G119" s="13">
        <v>0</v>
      </c>
      <c r="H119" s="13">
        <v>761</v>
      </c>
    </row>
    <row r="120" spans="1:8" x14ac:dyDescent="0.3">
      <c r="A120" t="s">
        <v>214</v>
      </c>
      <c r="B120" s="13">
        <v>1344</v>
      </c>
      <c r="C120" s="13">
        <v>1140</v>
      </c>
      <c r="D120" s="13">
        <v>1168</v>
      </c>
      <c r="E120" s="13">
        <v>1603</v>
      </c>
      <c r="F120" s="13">
        <v>2157</v>
      </c>
      <c r="G120" s="13">
        <v>0</v>
      </c>
      <c r="H120" s="13">
        <v>1235</v>
      </c>
    </row>
    <row r="121" spans="1:8" x14ac:dyDescent="0.3">
      <c r="A121" t="s">
        <v>215</v>
      </c>
      <c r="B121" s="13">
        <v>679</v>
      </c>
      <c r="C121" s="13">
        <v>825</v>
      </c>
      <c r="D121" s="13">
        <v>909</v>
      </c>
      <c r="E121" s="13">
        <v>1314</v>
      </c>
      <c r="F121" s="13">
        <v>1807</v>
      </c>
      <c r="G121" s="13">
        <v>1493</v>
      </c>
      <c r="H121" s="13">
        <v>1171</v>
      </c>
    </row>
    <row r="122" spans="1:8" x14ac:dyDescent="0.3">
      <c r="A122" t="s">
        <v>216</v>
      </c>
      <c r="B122" s="13">
        <v>1018</v>
      </c>
      <c r="C122" s="13">
        <v>1108</v>
      </c>
      <c r="D122" s="13">
        <v>1108</v>
      </c>
      <c r="E122" s="13">
        <v>593</v>
      </c>
      <c r="F122" s="13">
        <v>2439</v>
      </c>
      <c r="G122" s="13">
        <v>0</v>
      </c>
      <c r="H122" s="13">
        <v>1044</v>
      </c>
    </row>
    <row r="123" spans="1:8" x14ac:dyDescent="0.3">
      <c r="A123" t="s">
        <v>217</v>
      </c>
      <c r="B123" s="13">
        <v>1041</v>
      </c>
      <c r="C123" s="13">
        <v>1063</v>
      </c>
      <c r="D123" s="13">
        <v>1541</v>
      </c>
      <c r="E123" s="13">
        <v>2023</v>
      </c>
      <c r="F123" s="13">
        <v>2026</v>
      </c>
      <c r="G123" s="13">
        <v>2500</v>
      </c>
      <c r="H123" s="13">
        <v>1699</v>
      </c>
    </row>
    <row r="124" spans="1:8" x14ac:dyDescent="0.3">
      <c r="A124" t="s">
        <v>54</v>
      </c>
      <c r="B124" s="13">
        <v>1293</v>
      </c>
      <c r="C124" s="13">
        <v>1402</v>
      </c>
      <c r="D124" s="13">
        <v>1612</v>
      </c>
      <c r="E124" s="13">
        <v>1990</v>
      </c>
      <c r="F124" s="13">
        <v>1917</v>
      </c>
      <c r="G124" s="13">
        <v>2710</v>
      </c>
      <c r="H124" s="13">
        <v>1821</v>
      </c>
    </row>
    <row r="125" spans="1:8" x14ac:dyDescent="0.3">
      <c r="A125" t="s">
        <v>218</v>
      </c>
      <c r="B125" s="13">
        <v>701</v>
      </c>
      <c r="C125" s="13">
        <v>1069</v>
      </c>
      <c r="D125" s="13">
        <v>1297</v>
      </c>
      <c r="E125" s="13">
        <v>1917</v>
      </c>
      <c r="F125" s="13">
        <v>2675</v>
      </c>
      <c r="G125" s="13">
        <v>0</v>
      </c>
      <c r="H125" s="13">
        <v>1277</v>
      </c>
    </row>
    <row r="126" spans="1:8" x14ac:dyDescent="0.3">
      <c r="A126" t="s">
        <v>219</v>
      </c>
      <c r="B126" s="13">
        <v>730</v>
      </c>
      <c r="C126" s="13">
        <v>821</v>
      </c>
      <c r="D126" s="13">
        <v>1164</v>
      </c>
      <c r="E126" s="13">
        <v>1547</v>
      </c>
      <c r="F126" s="13">
        <v>2231</v>
      </c>
      <c r="G126" s="13">
        <v>2417</v>
      </c>
      <c r="H126" s="13">
        <v>1485</v>
      </c>
    </row>
    <row r="127" spans="1:8" x14ac:dyDescent="0.3">
      <c r="A127" t="s">
        <v>220</v>
      </c>
      <c r="B127" s="13">
        <v>1221</v>
      </c>
      <c r="C127" s="13">
        <v>1215</v>
      </c>
      <c r="D127" s="13">
        <v>1492</v>
      </c>
      <c r="E127" s="13">
        <v>1916</v>
      </c>
      <c r="F127" s="13">
        <v>2993</v>
      </c>
      <c r="G127" s="13">
        <v>8091</v>
      </c>
      <c r="H127" s="13">
        <v>2821</v>
      </c>
    </row>
    <row r="128" spans="1:8" x14ac:dyDescent="0.3">
      <c r="A128" t="s">
        <v>221</v>
      </c>
      <c r="B128" s="13">
        <v>1031</v>
      </c>
      <c r="C128" s="13">
        <v>930</v>
      </c>
      <c r="D128" s="13">
        <v>1158</v>
      </c>
      <c r="E128" s="13">
        <v>1601</v>
      </c>
      <c r="F128" s="13">
        <v>2559</v>
      </c>
      <c r="G128" s="13">
        <v>0</v>
      </c>
      <c r="H128" s="13">
        <v>1213</v>
      </c>
    </row>
    <row r="129" spans="1:8" x14ac:dyDescent="0.3">
      <c r="A129" t="s">
        <v>222</v>
      </c>
      <c r="B129" s="13">
        <v>1361</v>
      </c>
      <c r="C129" s="13">
        <v>1028</v>
      </c>
      <c r="D129" s="13">
        <v>1141</v>
      </c>
      <c r="E129" s="13">
        <v>1463</v>
      </c>
      <c r="F129" s="13">
        <v>1880</v>
      </c>
      <c r="G129" s="13">
        <v>1705</v>
      </c>
      <c r="H129" s="13">
        <v>1430</v>
      </c>
    </row>
    <row r="130" spans="1:8" x14ac:dyDescent="0.3">
      <c r="A130" t="s">
        <v>223</v>
      </c>
      <c r="B130" s="13">
        <v>702</v>
      </c>
      <c r="C130" s="13">
        <v>907</v>
      </c>
      <c r="D130" s="13">
        <v>1105</v>
      </c>
      <c r="E130" s="13">
        <v>1773</v>
      </c>
      <c r="F130" s="13">
        <v>2380</v>
      </c>
      <c r="G130" s="13">
        <v>0</v>
      </c>
      <c r="H130" s="13">
        <v>1145</v>
      </c>
    </row>
    <row r="131" spans="1:8" x14ac:dyDescent="0.3">
      <c r="A131" t="s">
        <v>223</v>
      </c>
      <c r="B131" s="13">
        <v>1691</v>
      </c>
      <c r="C131" s="13">
        <v>1421</v>
      </c>
      <c r="D131" s="13">
        <v>1631</v>
      </c>
      <c r="E131" s="13">
        <v>1566</v>
      </c>
      <c r="F131" s="13">
        <v>1656</v>
      </c>
      <c r="G131" s="13">
        <v>0</v>
      </c>
      <c r="H131" s="13">
        <v>1328</v>
      </c>
    </row>
    <row r="132" spans="1:8" x14ac:dyDescent="0.3">
      <c r="A132" t="s">
        <v>224</v>
      </c>
      <c r="B132" s="13">
        <v>726</v>
      </c>
      <c r="C132" s="13">
        <v>970</v>
      </c>
      <c r="D132" s="13">
        <v>1200</v>
      </c>
      <c r="E132" s="13">
        <v>1305</v>
      </c>
      <c r="F132" s="13">
        <v>1358</v>
      </c>
      <c r="G132" s="13">
        <v>0</v>
      </c>
      <c r="H132" s="13">
        <v>927</v>
      </c>
    </row>
    <row r="133" spans="1:8" x14ac:dyDescent="0.3">
      <c r="A133" t="s">
        <v>225</v>
      </c>
      <c r="B133" s="13">
        <v>1250</v>
      </c>
      <c r="C133" s="13">
        <v>1057</v>
      </c>
      <c r="D133" s="13">
        <v>1337</v>
      </c>
      <c r="E133" s="13">
        <v>1591</v>
      </c>
      <c r="F133" s="13">
        <v>2050</v>
      </c>
      <c r="G133" s="13">
        <v>2633</v>
      </c>
      <c r="H133" s="13">
        <v>1653</v>
      </c>
    </row>
    <row r="134" spans="1:8" x14ac:dyDescent="0.3">
      <c r="A134" t="s">
        <v>226</v>
      </c>
      <c r="B134" s="13">
        <v>280</v>
      </c>
      <c r="C134" s="13">
        <v>1178</v>
      </c>
      <c r="D134" s="13">
        <v>1237</v>
      </c>
      <c r="E134" s="13">
        <v>1625</v>
      </c>
      <c r="F134" s="13">
        <v>1653</v>
      </c>
      <c r="G134" s="13">
        <v>0</v>
      </c>
      <c r="H134" s="13">
        <v>996</v>
      </c>
    </row>
    <row r="135" spans="1:8" x14ac:dyDescent="0.3">
      <c r="A135" t="s">
        <v>227</v>
      </c>
      <c r="B135" s="13">
        <v>719</v>
      </c>
      <c r="C135" s="13">
        <v>1198</v>
      </c>
      <c r="D135" s="13">
        <v>1468</v>
      </c>
      <c r="E135" s="13">
        <v>1818</v>
      </c>
      <c r="F135" s="13">
        <v>1839</v>
      </c>
      <c r="G135" s="13">
        <v>1634</v>
      </c>
      <c r="H135" s="13">
        <v>1446</v>
      </c>
    </row>
    <row r="136" spans="1:8" x14ac:dyDescent="0.3">
      <c r="A136" t="s">
        <v>228</v>
      </c>
      <c r="B136" s="13">
        <v>862</v>
      </c>
      <c r="C136" s="13">
        <v>1057</v>
      </c>
      <c r="D136" s="13">
        <v>1576</v>
      </c>
      <c r="E136" s="13">
        <v>1860</v>
      </c>
      <c r="F136" s="13">
        <v>2325</v>
      </c>
      <c r="G136" s="13">
        <v>2975</v>
      </c>
      <c r="H136" s="13">
        <v>1776</v>
      </c>
    </row>
    <row r="137" spans="1:8" x14ac:dyDescent="0.3">
      <c r="A137" t="s">
        <v>55</v>
      </c>
      <c r="B137" s="13">
        <v>1173</v>
      </c>
      <c r="C137" s="13">
        <v>1351</v>
      </c>
      <c r="D137" s="13">
        <v>1547</v>
      </c>
      <c r="E137" s="13">
        <v>1369</v>
      </c>
      <c r="F137" s="13">
        <v>2548</v>
      </c>
      <c r="G137" s="13">
        <v>3400</v>
      </c>
      <c r="H137" s="13">
        <v>1898</v>
      </c>
    </row>
    <row r="138" spans="1:8" x14ac:dyDescent="0.3">
      <c r="A138" t="s">
        <v>229</v>
      </c>
      <c r="B138" s="13">
        <v>831</v>
      </c>
      <c r="C138" s="13">
        <v>699</v>
      </c>
      <c r="D138" s="13">
        <v>850</v>
      </c>
      <c r="E138" s="13">
        <v>1130</v>
      </c>
      <c r="F138" s="13">
        <v>3598</v>
      </c>
      <c r="G138" s="13">
        <v>0</v>
      </c>
      <c r="H138" s="13">
        <v>1185</v>
      </c>
    </row>
    <row r="139" spans="1:8" x14ac:dyDescent="0.3">
      <c r="A139" t="s">
        <v>230</v>
      </c>
      <c r="B139" s="13">
        <v>1160</v>
      </c>
      <c r="C139" s="13">
        <v>1771</v>
      </c>
      <c r="D139" s="13">
        <v>2870</v>
      </c>
      <c r="E139" s="13">
        <v>3627</v>
      </c>
      <c r="F139" s="13">
        <v>5011</v>
      </c>
      <c r="G139" s="13">
        <v>12000</v>
      </c>
      <c r="H139" s="13">
        <v>4407</v>
      </c>
    </row>
    <row r="140" spans="1:8" x14ac:dyDescent="0.3">
      <c r="A140" t="s">
        <v>231</v>
      </c>
      <c r="B140" s="13">
        <v>827</v>
      </c>
      <c r="C140" s="13">
        <v>943</v>
      </c>
      <c r="D140" s="13">
        <v>1084</v>
      </c>
      <c r="E140" s="13">
        <v>1635</v>
      </c>
      <c r="F140" s="13">
        <v>1904</v>
      </c>
      <c r="G140" s="13">
        <v>2206</v>
      </c>
      <c r="H140" s="13">
        <v>1433</v>
      </c>
    </row>
    <row r="141" spans="1:8" x14ac:dyDescent="0.3">
      <c r="A141" t="s">
        <v>232</v>
      </c>
      <c r="B141" s="13">
        <v>1200</v>
      </c>
      <c r="C141" s="13">
        <v>0</v>
      </c>
      <c r="D141" s="13">
        <v>1577</v>
      </c>
      <c r="E141" s="13">
        <v>2036</v>
      </c>
      <c r="F141" s="13">
        <v>1980</v>
      </c>
      <c r="G141" s="13">
        <v>3840</v>
      </c>
      <c r="H141" s="13">
        <v>1772</v>
      </c>
    </row>
    <row r="142" spans="1:8" x14ac:dyDescent="0.3">
      <c r="A142" t="s">
        <v>56</v>
      </c>
      <c r="B142" s="13">
        <v>1630</v>
      </c>
      <c r="C142" s="13">
        <v>1827</v>
      </c>
      <c r="D142" s="13">
        <v>3008</v>
      </c>
      <c r="E142" s="13">
        <v>3820</v>
      </c>
      <c r="F142" s="13">
        <v>8291</v>
      </c>
      <c r="G142" s="13">
        <v>17282</v>
      </c>
      <c r="H142" s="13">
        <v>5976</v>
      </c>
    </row>
    <row r="143" spans="1:8" x14ac:dyDescent="0.3">
      <c r="A143" t="s">
        <v>233</v>
      </c>
      <c r="B143" s="13">
        <v>2294</v>
      </c>
      <c r="C143" s="13">
        <v>934</v>
      </c>
      <c r="D143" s="13">
        <v>1499</v>
      </c>
      <c r="E143" s="13">
        <v>1756</v>
      </c>
      <c r="F143" s="13">
        <v>0</v>
      </c>
      <c r="G143" s="13">
        <v>0</v>
      </c>
      <c r="H143" s="13">
        <v>1081</v>
      </c>
    </row>
    <row r="144" spans="1:8" x14ac:dyDescent="0.3">
      <c r="A144" t="s">
        <v>234</v>
      </c>
      <c r="B144" s="13">
        <v>0</v>
      </c>
      <c r="C144" s="13">
        <v>1079</v>
      </c>
      <c r="D144" s="13">
        <v>1274</v>
      </c>
      <c r="E144" s="13">
        <v>1414</v>
      </c>
      <c r="F144" s="13">
        <v>2000</v>
      </c>
      <c r="G144" s="13">
        <v>0</v>
      </c>
      <c r="H144" s="13">
        <v>961</v>
      </c>
    </row>
    <row r="145" spans="1:8" x14ac:dyDescent="0.3">
      <c r="A145" t="s">
        <v>27</v>
      </c>
      <c r="B145" s="13">
        <v>1291</v>
      </c>
      <c r="C145" s="13">
        <v>1318</v>
      </c>
      <c r="D145" s="13">
        <v>1787</v>
      </c>
      <c r="E145" s="13">
        <v>2208</v>
      </c>
      <c r="F145" s="13">
        <v>2626</v>
      </c>
      <c r="G145" s="13">
        <v>4120</v>
      </c>
      <c r="H145" s="13">
        <v>2225</v>
      </c>
    </row>
    <row r="146" spans="1:8" x14ac:dyDescent="0.3">
      <c r="A146" t="s">
        <v>235</v>
      </c>
      <c r="B146" s="13">
        <v>887</v>
      </c>
      <c r="C146" s="13">
        <v>1091</v>
      </c>
      <c r="D146" s="13">
        <v>1223</v>
      </c>
      <c r="E146" s="13">
        <v>1617</v>
      </c>
      <c r="F146" s="13">
        <v>1845</v>
      </c>
      <c r="G146" s="13">
        <v>1735</v>
      </c>
      <c r="H146" s="13">
        <v>1400</v>
      </c>
    </row>
    <row r="147" spans="1:8" x14ac:dyDescent="0.3">
      <c r="A147" t="s">
        <v>236</v>
      </c>
      <c r="B147" s="13">
        <v>842</v>
      </c>
      <c r="C147" s="13">
        <v>930</v>
      </c>
      <c r="D147" s="13">
        <v>1028</v>
      </c>
      <c r="E147" s="13">
        <v>1448</v>
      </c>
      <c r="F147" s="13">
        <v>2049</v>
      </c>
      <c r="G147" s="13">
        <v>2451</v>
      </c>
      <c r="H147" s="13">
        <v>1458</v>
      </c>
    </row>
    <row r="148" spans="1:8" x14ac:dyDescent="0.3">
      <c r="A148" t="s">
        <v>57</v>
      </c>
      <c r="B148" s="13">
        <v>916</v>
      </c>
      <c r="C148" s="13">
        <v>1029</v>
      </c>
      <c r="D148" s="13">
        <v>1302</v>
      </c>
      <c r="E148" s="13">
        <v>1497</v>
      </c>
      <c r="F148" s="13">
        <v>1797</v>
      </c>
      <c r="G148" s="13">
        <v>2262</v>
      </c>
      <c r="H148" s="13">
        <v>1467</v>
      </c>
    </row>
    <row r="149" spans="1:8" x14ac:dyDescent="0.3">
      <c r="A149" t="s">
        <v>237</v>
      </c>
      <c r="B149" s="13">
        <v>1117</v>
      </c>
      <c r="C149" s="13">
        <v>982</v>
      </c>
      <c r="D149" s="13">
        <v>1534</v>
      </c>
      <c r="E149" s="13">
        <v>1621</v>
      </c>
      <c r="F149" s="13">
        <v>2474</v>
      </c>
      <c r="G149" s="13">
        <v>3692</v>
      </c>
      <c r="H149" s="13">
        <v>1903</v>
      </c>
    </row>
    <row r="150" spans="1:8" x14ac:dyDescent="0.3">
      <c r="A150" t="s">
        <v>238</v>
      </c>
      <c r="B150" s="13">
        <v>1610</v>
      </c>
      <c r="C150" s="13">
        <v>1571</v>
      </c>
      <c r="D150" s="13">
        <v>2441</v>
      </c>
      <c r="E150" s="13">
        <v>3891</v>
      </c>
      <c r="F150" s="13">
        <v>4286</v>
      </c>
      <c r="G150" s="13">
        <v>7248</v>
      </c>
      <c r="H150" s="13">
        <v>3508</v>
      </c>
    </row>
    <row r="151" spans="1:8" x14ac:dyDescent="0.3">
      <c r="A151" t="s">
        <v>239</v>
      </c>
      <c r="B151" s="13">
        <v>803</v>
      </c>
      <c r="C151" s="13">
        <v>904</v>
      </c>
      <c r="D151" s="13">
        <v>1018</v>
      </c>
      <c r="E151" s="13">
        <v>1160</v>
      </c>
      <c r="F151" s="13">
        <v>1406</v>
      </c>
      <c r="G151" s="13">
        <v>1245</v>
      </c>
      <c r="H151" s="13">
        <v>1089</v>
      </c>
    </row>
    <row r="152" spans="1:8" x14ac:dyDescent="0.3">
      <c r="A152" t="s">
        <v>239</v>
      </c>
      <c r="B152" s="13">
        <v>0</v>
      </c>
      <c r="C152" s="13">
        <v>1154</v>
      </c>
      <c r="D152" s="13">
        <v>1432</v>
      </c>
      <c r="E152" s="13">
        <v>1813</v>
      </c>
      <c r="F152" s="13">
        <v>942</v>
      </c>
      <c r="G152" s="13">
        <v>0</v>
      </c>
      <c r="H152" s="13">
        <v>890</v>
      </c>
    </row>
    <row r="153" spans="1:8" x14ac:dyDescent="0.3">
      <c r="A153" t="s">
        <v>239</v>
      </c>
      <c r="B153" s="13">
        <v>807</v>
      </c>
      <c r="C153" s="13">
        <v>901</v>
      </c>
      <c r="D153" s="13">
        <v>997</v>
      </c>
      <c r="E153" s="13">
        <v>1136</v>
      </c>
      <c r="F153" s="13">
        <v>1308</v>
      </c>
      <c r="G153" s="13">
        <v>2415</v>
      </c>
      <c r="H153" s="13">
        <v>1261</v>
      </c>
    </row>
    <row r="154" spans="1:8" x14ac:dyDescent="0.3">
      <c r="A154" t="s">
        <v>58</v>
      </c>
      <c r="B154" s="13">
        <v>1036</v>
      </c>
      <c r="C154" s="13">
        <v>1226</v>
      </c>
      <c r="D154" s="13">
        <v>1452</v>
      </c>
      <c r="E154" s="13">
        <v>1695</v>
      </c>
      <c r="F154" s="13">
        <v>1961</v>
      </c>
      <c r="G154" s="13">
        <v>2633</v>
      </c>
      <c r="H154" s="13">
        <v>1667</v>
      </c>
    </row>
    <row r="155" spans="1:8" x14ac:dyDescent="0.3">
      <c r="A155" t="s">
        <v>58</v>
      </c>
      <c r="B155" s="13">
        <v>1596</v>
      </c>
      <c r="C155" s="13">
        <v>960</v>
      </c>
      <c r="D155" s="13">
        <v>1159</v>
      </c>
      <c r="E155" s="13">
        <v>1475</v>
      </c>
      <c r="F155" s="13">
        <v>1910</v>
      </c>
      <c r="G155" s="13">
        <v>2420</v>
      </c>
      <c r="H155" s="13">
        <v>1587</v>
      </c>
    </row>
    <row r="156" spans="1:8" x14ac:dyDescent="0.3">
      <c r="A156" t="s">
        <v>240</v>
      </c>
      <c r="B156" s="13">
        <v>0</v>
      </c>
      <c r="C156" s="13">
        <v>486</v>
      </c>
      <c r="D156" s="13">
        <v>697</v>
      </c>
      <c r="E156" s="13">
        <v>1055</v>
      </c>
      <c r="F156" s="13">
        <v>2200</v>
      </c>
      <c r="G156" s="13">
        <v>0</v>
      </c>
      <c r="H156" s="13">
        <v>740</v>
      </c>
    </row>
    <row r="157" spans="1:8" x14ac:dyDescent="0.3">
      <c r="A157" t="s">
        <v>241</v>
      </c>
      <c r="B157" s="13">
        <v>367</v>
      </c>
      <c r="C157" s="13">
        <v>1065</v>
      </c>
      <c r="D157" s="13">
        <v>1264</v>
      </c>
      <c r="E157" s="13">
        <v>1616</v>
      </c>
      <c r="F157" s="13">
        <v>2375</v>
      </c>
      <c r="G157" s="13">
        <v>0</v>
      </c>
      <c r="H157" s="13">
        <v>1115</v>
      </c>
    </row>
    <row r="158" spans="1:8" x14ac:dyDescent="0.3">
      <c r="A158" t="s">
        <v>242</v>
      </c>
      <c r="B158" s="13">
        <v>450</v>
      </c>
      <c r="C158" s="13">
        <v>585</v>
      </c>
      <c r="D158" s="13">
        <v>678</v>
      </c>
      <c r="E158" s="13">
        <v>808</v>
      </c>
      <c r="F158" s="13">
        <v>0</v>
      </c>
      <c r="G158" s="13">
        <v>0</v>
      </c>
      <c r="H158" s="13">
        <v>420</v>
      </c>
    </row>
    <row r="159" spans="1:8" x14ac:dyDescent="0.3">
      <c r="A159" t="s">
        <v>243</v>
      </c>
      <c r="B159" s="13">
        <v>599</v>
      </c>
      <c r="C159" s="13">
        <v>876</v>
      </c>
      <c r="D159" s="13">
        <v>975</v>
      </c>
      <c r="E159" s="13">
        <v>1446</v>
      </c>
      <c r="F159" s="13">
        <v>2568</v>
      </c>
      <c r="G159" s="13">
        <v>0</v>
      </c>
      <c r="H159" s="13">
        <v>1077</v>
      </c>
    </row>
    <row r="160" spans="1:8" x14ac:dyDescent="0.3">
      <c r="A160" t="s">
        <v>244</v>
      </c>
      <c r="B160" s="13">
        <v>607</v>
      </c>
      <c r="C160" s="13">
        <v>837</v>
      </c>
      <c r="D160" s="13">
        <v>1018</v>
      </c>
      <c r="E160" s="13">
        <v>1174</v>
      </c>
      <c r="F160" s="13">
        <v>1688</v>
      </c>
      <c r="G160" s="13">
        <v>0</v>
      </c>
      <c r="H160" s="13">
        <v>887</v>
      </c>
    </row>
    <row r="161" spans="1:8" x14ac:dyDescent="0.3">
      <c r="A161" t="s">
        <v>245</v>
      </c>
      <c r="B161" s="13">
        <v>841</v>
      </c>
      <c r="C161" s="13">
        <v>971</v>
      </c>
      <c r="D161" s="13">
        <v>1162</v>
      </c>
      <c r="E161" s="13">
        <v>1384</v>
      </c>
      <c r="F161" s="13">
        <v>1607</v>
      </c>
      <c r="G161" s="13">
        <v>2365</v>
      </c>
      <c r="H161" s="13">
        <v>1388</v>
      </c>
    </row>
    <row r="162" spans="1:8" x14ac:dyDescent="0.3">
      <c r="A162" t="s">
        <v>246</v>
      </c>
      <c r="B162" s="13">
        <v>785</v>
      </c>
      <c r="C162" s="13">
        <v>978</v>
      </c>
      <c r="D162" s="13">
        <v>981</v>
      </c>
      <c r="E162" s="13">
        <v>1664</v>
      </c>
      <c r="F162" s="13">
        <v>1250</v>
      </c>
      <c r="G162" s="13">
        <v>2200</v>
      </c>
      <c r="H162" s="13">
        <v>1310</v>
      </c>
    </row>
    <row r="163" spans="1:8" x14ac:dyDescent="0.3">
      <c r="A163" t="s">
        <v>59</v>
      </c>
      <c r="B163" s="13">
        <v>1044</v>
      </c>
      <c r="C163" s="13">
        <v>1176</v>
      </c>
      <c r="D163" s="13">
        <v>1398</v>
      </c>
      <c r="E163" s="13">
        <v>1601</v>
      </c>
      <c r="F163" s="13">
        <v>1642</v>
      </c>
      <c r="G163" s="13">
        <v>8362</v>
      </c>
      <c r="H163" s="13">
        <v>2537</v>
      </c>
    </row>
    <row r="164" spans="1:8" x14ac:dyDescent="0.3">
      <c r="A164" t="s">
        <v>247</v>
      </c>
      <c r="B164" s="13">
        <v>1468</v>
      </c>
      <c r="C164" s="13">
        <v>1427</v>
      </c>
      <c r="D164" s="13">
        <v>1967</v>
      </c>
      <c r="E164" s="13">
        <v>2380</v>
      </c>
      <c r="F164" s="13">
        <v>3950</v>
      </c>
      <c r="G164" s="13">
        <v>0</v>
      </c>
      <c r="H164" s="13">
        <v>1865</v>
      </c>
    </row>
    <row r="165" spans="1:8" x14ac:dyDescent="0.3">
      <c r="A165" t="s">
        <v>248</v>
      </c>
      <c r="B165" s="13">
        <v>1001</v>
      </c>
      <c r="C165" s="13">
        <v>1271</v>
      </c>
      <c r="D165" s="13">
        <v>1449</v>
      </c>
      <c r="E165" s="13">
        <v>1971</v>
      </c>
      <c r="F165" s="13">
        <v>2815</v>
      </c>
      <c r="G165" s="13">
        <v>18050</v>
      </c>
      <c r="H165" s="13">
        <v>4426</v>
      </c>
    </row>
    <row r="166" spans="1:8" x14ac:dyDescent="0.3">
      <c r="A166" t="s">
        <v>249</v>
      </c>
      <c r="B166" s="13">
        <v>1145</v>
      </c>
      <c r="C166" s="13">
        <v>747</v>
      </c>
      <c r="D166" s="13">
        <v>939</v>
      </c>
      <c r="E166" s="13">
        <v>918</v>
      </c>
      <c r="F166" s="13">
        <v>2810</v>
      </c>
      <c r="G166" s="13">
        <v>1405</v>
      </c>
      <c r="H166" s="13">
        <v>1327</v>
      </c>
    </row>
    <row r="167" spans="1:8" x14ac:dyDescent="0.3">
      <c r="A167" t="s">
        <v>250</v>
      </c>
      <c r="B167" s="13">
        <v>764</v>
      </c>
      <c r="C167" s="13">
        <v>972</v>
      </c>
      <c r="D167" s="13">
        <v>1185</v>
      </c>
      <c r="E167" s="13">
        <v>1390</v>
      </c>
      <c r="F167" s="13">
        <v>1587</v>
      </c>
      <c r="G167" s="13">
        <v>3990</v>
      </c>
      <c r="H167" s="13">
        <v>1648</v>
      </c>
    </row>
    <row r="168" spans="1:8" x14ac:dyDescent="0.3">
      <c r="A168" t="s">
        <v>251</v>
      </c>
      <c r="B168" s="13">
        <v>624</v>
      </c>
      <c r="C168" s="13">
        <v>1039</v>
      </c>
      <c r="D168" s="13">
        <v>1074</v>
      </c>
      <c r="E168" s="13">
        <v>1509</v>
      </c>
      <c r="F168" s="13">
        <v>2152</v>
      </c>
      <c r="G168" s="13">
        <v>2150</v>
      </c>
      <c r="H168" s="13">
        <v>1425</v>
      </c>
    </row>
    <row r="169" spans="1:8" x14ac:dyDescent="0.3">
      <c r="A169" t="s">
        <v>252</v>
      </c>
      <c r="B169" s="13">
        <v>3391</v>
      </c>
      <c r="C169" s="13">
        <v>1765</v>
      </c>
      <c r="D169" s="13">
        <v>951</v>
      </c>
      <c r="E169" s="13">
        <v>1283</v>
      </c>
      <c r="F169" s="13">
        <v>1601</v>
      </c>
      <c r="G169" s="13">
        <v>2800</v>
      </c>
      <c r="H169" s="13">
        <v>1965</v>
      </c>
    </row>
    <row r="170" spans="1:8" x14ac:dyDescent="0.3">
      <c r="A170" t="s">
        <v>253</v>
      </c>
      <c r="B170" s="13">
        <v>0</v>
      </c>
      <c r="C170" s="13">
        <v>0</v>
      </c>
      <c r="D170" s="13">
        <v>1395</v>
      </c>
      <c r="E170" s="13">
        <v>3000</v>
      </c>
      <c r="F170" s="13">
        <v>0</v>
      </c>
      <c r="G170" s="13">
        <v>0</v>
      </c>
      <c r="H170" s="13">
        <v>733</v>
      </c>
    </row>
    <row r="171" spans="1:8" x14ac:dyDescent="0.3">
      <c r="A171" t="s">
        <v>254</v>
      </c>
      <c r="B171" s="13">
        <v>940</v>
      </c>
      <c r="C171" s="13">
        <v>1314</v>
      </c>
      <c r="D171" s="13">
        <v>1698</v>
      </c>
      <c r="E171" s="13">
        <v>1849</v>
      </c>
      <c r="F171" s="13">
        <v>2458</v>
      </c>
      <c r="G171" s="13">
        <v>2380</v>
      </c>
      <c r="H171" s="13">
        <v>1773</v>
      </c>
    </row>
    <row r="172" spans="1:8" x14ac:dyDescent="0.3">
      <c r="A172" t="s">
        <v>255</v>
      </c>
      <c r="B172" s="13">
        <v>584</v>
      </c>
      <c r="C172" s="13">
        <v>863</v>
      </c>
      <c r="D172" s="13">
        <v>1089</v>
      </c>
      <c r="E172" s="13">
        <v>1306</v>
      </c>
      <c r="F172" s="13">
        <v>1591</v>
      </c>
      <c r="G172" s="13">
        <v>3555</v>
      </c>
      <c r="H172" s="13">
        <v>1498</v>
      </c>
    </row>
    <row r="173" spans="1:8" x14ac:dyDescent="0.3">
      <c r="A173" t="s">
        <v>256</v>
      </c>
      <c r="B173" s="13">
        <v>1326</v>
      </c>
      <c r="C173" s="13">
        <v>1126</v>
      </c>
      <c r="D173" s="13">
        <v>1260</v>
      </c>
      <c r="E173" s="13">
        <v>1738</v>
      </c>
      <c r="F173" s="13">
        <v>1517</v>
      </c>
      <c r="G173" s="13">
        <v>2625</v>
      </c>
      <c r="H173" s="13">
        <v>1599</v>
      </c>
    </row>
    <row r="174" spans="1:8" x14ac:dyDescent="0.3">
      <c r="A174" t="s">
        <v>257</v>
      </c>
      <c r="B174" s="13">
        <v>553</v>
      </c>
      <c r="C174" s="13">
        <v>1067</v>
      </c>
      <c r="D174" s="13">
        <v>1349</v>
      </c>
      <c r="E174" s="13">
        <v>1687</v>
      </c>
      <c r="F174" s="13">
        <v>1931</v>
      </c>
      <c r="G174" s="13">
        <v>2400</v>
      </c>
      <c r="H174" s="13">
        <v>1498</v>
      </c>
    </row>
    <row r="175" spans="1:8" x14ac:dyDescent="0.3">
      <c r="A175" t="s">
        <v>60</v>
      </c>
      <c r="B175" s="13">
        <v>1077</v>
      </c>
      <c r="C175" s="13">
        <v>1278</v>
      </c>
      <c r="D175" s="13">
        <v>1564</v>
      </c>
      <c r="E175" s="13">
        <v>2037</v>
      </c>
      <c r="F175" s="13">
        <v>2713</v>
      </c>
      <c r="G175" s="13">
        <v>3513</v>
      </c>
      <c r="H175" s="13">
        <v>2030</v>
      </c>
    </row>
    <row r="176" spans="1:8" x14ac:dyDescent="0.3">
      <c r="A176" t="s">
        <v>258</v>
      </c>
      <c r="B176" s="13">
        <v>849</v>
      </c>
      <c r="C176" s="13">
        <v>767</v>
      </c>
      <c r="D176" s="13">
        <v>962</v>
      </c>
      <c r="E176" s="13">
        <v>1363</v>
      </c>
      <c r="F176" s="13">
        <v>1995</v>
      </c>
      <c r="G176" s="13">
        <v>2400</v>
      </c>
      <c r="H176" s="13">
        <v>1389</v>
      </c>
    </row>
    <row r="177" spans="1:8" x14ac:dyDescent="0.3">
      <c r="A177" t="s">
        <v>259</v>
      </c>
      <c r="B177" s="13">
        <v>835</v>
      </c>
      <c r="C177" s="13">
        <v>708</v>
      </c>
      <c r="D177" s="13">
        <v>884</v>
      </c>
      <c r="E177" s="13">
        <v>1172</v>
      </c>
      <c r="F177" s="13">
        <v>1408</v>
      </c>
      <c r="G177" s="13">
        <v>1175</v>
      </c>
      <c r="H177" s="13">
        <v>1030</v>
      </c>
    </row>
    <row r="178" spans="1:8" x14ac:dyDescent="0.3">
      <c r="A178" t="s">
        <v>260</v>
      </c>
      <c r="B178" s="13">
        <v>871</v>
      </c>
      <c r="C178" s="13">
        <v>1397</v>
      </c>
      <c r="D178" s="13">
        <v>1620</v>
      </c>
      <c r="E178" s="13">
        <v>1833</v>
      </c>
      <c r="F178" s="13">
        <v>1419</v>
      </c>
      <c r="G178" s="13">
        <v>0</v>
      </c>
      <c r="H178" s="13">
        <v>1190</v>
      </c>
    </row>
    <row r="179" spans="1:8" x14ac:dyDescent="0.3">
      <c r="A179" t="s">
        <v>261</v>
      </c>
      <c r="B179" s="13">
        <v>667</v>
      </c>
      <c r="C179" s="13">
        <v>849</v>
      </c>
      <c r="D179" s="13">
        <v>1161</v>
      </c>
      <c r="E179" s="13">
        <v>1940</v>
      </c>
      <c r="F179" s="13">
        <v>2343</v>
      </c>
      <c r="G179" s="13">
        <v>0</v>
      </c>
      <c r="H179" s="13">
        <v>1160</v>
      </c>
    </row>
    <row r="180" spans="1:8" x14ac:dyDescent="0.3">
      <c r="A180" t="s">
        <v>262</v>
      </c>
      <c r="B180" s="13">
        <v>920</v>
      </c>
      <c r="C180" s="13">
        <v>1001</v>
      </c>
      <c r="D180" s="13">
        <v>1225</v>
      </c>
      <c r="E180" s="13">
        <v>1507</v>
      </c>
      <c r="F180" s="13">
        <v>1370</v>
      </c>
      <c r="G180" s="13">
        <v>2793</v>
      </c>
      <c r="H180" s="13">
        <v>1469</v>
      </c>
    </row>
    <row r="181" spans="1:8" x14ac:dyDescent="0.3">
      <c r="A181" t="s">
        <v>263</v>
      </c>
      <c r="B181" s="13">
        <v>0</v>
      </c>
      <c r="C181" s="13">
        <v>817</v>
      </c>
      <c r="D181" s="13">
        <v>1851</v>
      </c>
      <c r="E181" s="13">
        <v>3238</v>
      </c>
      <c r="F181" s="13">
        <v>1209</v>
      </c>
      <c r="G181" s="13">
        <v>0</v>
      </c>
      <c r="H181" s="13">
        <v>1186</v>
      </c>
    </row>
    <row r="182" spans="1:8" x14ac:dyDescent="0.3">
      <c r="A182" t="s">
        <v>264</v>
      </c>
      <c r="B182" s="13">
        <v>861</v>
      </c>
      <c r="C182" s="13">
        <v>1038</v>
      </c>
      <c r="D182" s="13">
        <v>1272</v>
      </c>
      <c r="E182" s="13">
        <v>1575</v>
      </c>
      <c r="F182" s="13">
        <v>2300</v>
      </c>
      <c r="G182" s="13">
        <v>2373</v>
      </c>
      <c r="H182" s="13">
        <v>1570</v>
      </c>
    </row>
    <row r="183" spans="1:8" x14ac:dyDescent="0.3">
      <c r="A183" t="s">
        <v>265</v>
      </c>
      <c r="B183" s="13">
        <v>1025</v>
      </c>
      <c r="C183" s="13">
        <v>906</v>
      </c>
      <c r="D183" s="13">
        <v>1053</v>
      </c>
      <c r="E183" s="13">
        <v>1403</v>
      </c>
      <c r="F183" s="13">
        <v>1889</v>
      </c>
      <c r="G183" s="13">
        <v>2500</v>
      </c>
      <c r="H183" s="13">
        <v>1463</v>
      </c>
    </row>
    <row r="184" spans="1:8" x14ac:dyDescent="0.3">
      <c r="A184" t="s">
        <v>266</v>
      </c>
      <c r="B184" s="13">
        <v>829</v>
      </c>
      <c r="C184" s="13">
        <v>533</v>
      </c>
      <c r="D184" s="13">
        <v>1231</v>
      </c>
      <c r="E184" s="13">
        <v>1914</v>
      </c>
      <c r="F184" s="13">
        <v>2989</v>
      </c>
      <c r="G184" s="13">
        <v>3484</v>
      </c>
      <c r="H184" s="13">
        <v>1830</v>
      </c>
    </row>
    <row r="185" spans="1:8" x14ac:dyDescent="0.3">
      <c r="A185" t="s">
        <v>267</v>
      </c>
      <c r="B185" s="13">
        <v>4500</v>
      </c>
      <c r="C185" s="13">
        <v>855</v>
      </c>
      <c r="D185" s="13">
        <v>994</v>
      </c>
      <c r="E185" s="13">
        <v>1154</v>
      </c>
      <c r="F185" s="13">
        <v>1140</v>
      </c>
      <c r="G185" s="13">
        <v>0</v>
      </c>
      <c r="H185" s="13">
        <v>1441</v>
      </c>
    </row>
    <row r="186" spans="1:8" x14ac:dyDescent="0.3">
      <c r="A186" t="s">
        <v>267</v>
      </c>
      <c r="B186" s="13">
        <v>825</v>
      </c>
      <c r="C186" s="13">
        <v>958</v>
      </c>
      <c r="D186" s="13">
        <v>1150</v>
      </c>
      <c r="E186" s="13">
        <v>1863</v>
      </c>
      <c r="F186" s="13">
        <v>2900</v>
      </c>
      <c r="G186" s="13">
        <v>0</v>
      </c>
      <c r="H186" s="13">
        <v>1283</v>
      </c>
    </row>
    <row r="187" spans="1:8" x14ac:dyDescent="0.3">
      <c r="A187" t="s">
        <v>28</v>
      </c>
      <c r="B187" s="13">
        <v>1909</v>
      </c>
      <c r="C187" s="13">
        <v>2408</v>
      </c>
      <c r="D187" s="13">
        <v>3515</v>
      </c>
      <c r="E187" s="13">
        <v>4933</v>
      </c>
      <c r="F187" s="13">
        <v>5728</v>
      </c>
      <c r="G187" s="13">
        <v>7312</v>
      </c>
      <c r="H187" s="13">
        <v>4301</v>
      </c>
    </row>
    <row r="188" spans="1:8" x14ac:dyDescent="0.3">
      <c r="A188" t="s">
        <v>61</v>
      </c>
      <c r="B188" s="13">
        <v>874</v>
      </c>
      <c r="C188" s="13">
        <v>1047</v>
      </c>
      <c r="D188" s="13">
        <v>1273</v>
      </c>
      <c r="E188" s="13">
        <v>1555</v>
      </c>
      <c r="F188" s="13">
        <v>3737</v>
      </c>
      <c r="G188" s="13">
        <v>2746</v>
      </c>
      <c r="H188" s="13">
        <v>1872</v>
      </c>
    </row>
    <row r="189" spans="1:8" x14ac:dyDescent="0.3">
      <c r="A189" t="s">
        <v>268</v>
      </c>
      <c r="B189" s="13">
        <v>590</v>
      </c>
      <c r="C189" s="13">
        <v>779</v>
      </c>
      <c r="D189" s="13">
        <v>934</v>
      </c>
      <c r="E189" s="13">
        <v>1372</v>
      </c>
      <c r="F189" s="13">
        <v>2149</v>
      </c>
      <c r="G189" s="13">
        <v>2388</v>
      </c>
      <c r="H189" s="13">
        <v>1369</v>
      </c>
    </row>
    <row r="190" spans="1:8" x14ac:dyDescent="0.3">
      <c r="A190" t="s">
        <v>269</v>
      </c>
      <c r="B190" s="13">
        <v>1086</v>
      </c>
      <c r="C190" s="13">
        <v>989</v>
      </c>
      <c r="D190" s="13">
        <v>1176</v>
      </c>
      <c r="E190" s="13">
        <v>1400</v>
      </c>
      <c r="F190" s="13">
        <v>1921</v>
      </c>
      <c r="G190" s="13">
        <v>2300</v>
      </c>
      <c r="H190" s="13">
        <v>1479</v>
      </c>
    </row>
    <row r="191" spans="1:8" x14ac:dyDescent="0.3">
      <c r="A191" t="s">
        <v>270</v>
      </c>
      <c r="B191" s="13">
        <v>928</v>
      </c>
      <c r="C191" s="13">
        <v>994</v>
      </c>
      <c r="D191" s="13">
        <v>1176</v>
      </c>
      <c r="E191" s="13">
        <v>1208</v>
      </c>
      <c r="F191" s="13">
        <v>2866</v>
      </c>
      <c r="G191" s="13">
        <v>1926</v>
      </c>
      <c r="H191" s="13">
        <v>1516</v>
      </c>
    </row>
    <row r="192" spans="1:8" x14ac:dyDescent="0.3">
      <c r="A192" t="s">
        <v>271</v>
      </c>
      <c r="B192" s="13">
        <v>0</v>
      </c>
      <c r="C192" s="13">
        <v>2617</v>
      </c>
      <c r="D192" s="13">
        <v>2858</v>
      </c>
      <c r="E192" s="13">
        <v>2356</v>
      </c>
      <c r="F192" s="13">
        <v>2945</v>
      </c>
      <c r="G192" s="13">
        <v>3060</v>
      </c>
      <c r="H192" s="13">
        <v>2306</v>
      </c>
    </row>
    <row r="193" spans="1:8" x14ac:dyDescent="0.3">
      <c r="A193" t="s">
        <v>272</v>
      </c>
      <c r="B193" s="13">
        <v>1168</v>
      </c>
      <c r="C193" s="13">
        <v>1521</v>
      </c>
      <c r="D193" s="13">
        <v>1875</v>
      </c>
      <c r="E193" s="13">
        <v>2256</v>
      </c>
      <c r="F193" s="13">
        <v>3181</v>
      </c>
      <c r="G193" s="13">
        <v>5124</v>
      </c>
      <c r="H193" s="13">
        <v>2521</v>
      </c>
    </row>
    <row r="194" spans="1:8" x14ac:dyDescent="0.3">
      <c r="A194" t="s">
        <v>273</v>
      </c>
      <c r="B194" s="13">
        <v>1372</v>
      </c>
      <c r="C194" s="13">
        <v>1861</v>
      </c>
      <c r="D194" s="13">
        <v>2509</v>
      </c>
      <c r="E194" s="13">
        <v>2578</v>
      </c>
      <c r="F194" s="13">
        <v>2141</v>
      </c>
      <c r="G194" s="13">
        <v>0</v>
      </c>
      <c r="H194" s="13">
        <v>1744</v>
      </c>
    </row>
    <row r="195" spans="1:8" x14ac:dyDescent="0.3">
      <c r="A195" t="s">
        <v>274</v>
      </c>
      <c r="B195" s="13">
        <v>600</v>
      </c>
      <c r="C195" s="13">
        <v>730</v>
      </c>
      <c r="D195" s="13">
        <v>870</v>
      </c>
      <c r="E195" s="13">
        <v>1244</v>
      </c>
      <c r="F195" s="13">
        <v>1844</v>
      </c>
      <c r="G195" s="13">
        <v>2320</v>
      </c>
      <c r="H195" s="13">
        <v>1268</v>
      </c>
    </row>
    <row r="196" spans="1:8" x14ac:dyDescent="0.3">
      <c r="A196" t="s">
        <v>275</v>
      </c>
      <c r="B196" s="13">
        <v>890</v>
      </c>
      <c r="C196" s="13">
        <v>1063</v>
      </c>
      <c r="D196" s="13">
        <v>1367</v>
      </c>
      <c r="E196" s="13">
        <v>2300</v>
      </c>
      <c r="F196" s="13">
        <v>2757</v>
      </c>
      <c r="G196" s="13">
        <v>6099</v>
      </c>
      <c r="H196" s="13">
        <v>2413</v>
      </c>
    </row>
    <row r="197" spans="1:8" x14ac:dyDescent="0.3">
      <c r="A197" t="s">
        <v>276</v>
      </c>
      <c r="B197" s="13">
        <v>472</v>
      </c>
      <c r="C197" s="13">
        <v>631</v>
      </c>
      <c r="D197" s="13">
        <v>828</v>
      </c>
      <c r="E197" s="13">
        <v>1028</v>
      </c>
      <c r="F197" s="13">
        <v>1003</v>
      </c>
      <c r="G197" s="13">
        <v>0</v>
      </c>
      <c r="H197" s="13">
        <v>660</v>
      </c>
    </row>
    <row r="198" spans="1:8" x14ac:dyDescent="0.3">
      <c r="A198" t="s">
        <v>277</v>
      </c>
      <c r="B198" s="13">
        <v>1072</v>
      </c>
      <c r="C198" s="13">
        <v>1291</v>
      </c>
      <c r="D198" s="13">
        <v>1426</v>
      </c>
      <c r="E198" s="13">
        <v>2145</v>
      </c>
      <c r="F198" s="13">
        <v>2424</v>
      </c>
      <c r="G198" s="13">
        <v>3288</v>
      </c>
      <c r="H198" s="13">
        <v>1941</v>
      </c>
    </row>
    <row r="199" spans="1:8" x14ac:dyDescent="0.3">
      <c r="A199" t="s">
        <v>62</v>
      </c>
      <c r="B199" s="13">
        <v>1066</v>
      </c>
      <c r="C199" s="13">
        <v>998</v>
      </c>
      <c r="D199" s="13">
        <v>1103</v>
      </c>
      <c r="E199" s="13">
        <v>1378</v>
      </c>
      <c r="F199" s="13">
        <v>1636</v>
      </c>
      <c r="G199" s="13">
        <v>1721</v>
      </c>
      <c r="H199" s="13">
        <v>1317</v>
      </c>
    </row>
    <row r="200" spans="1:8" x14ac:dyDescent="0.3">
      <c r="A200" t="s">
        <v>278</v>
      </c>
      <c r="B200" s="13">
        <v>1017</v>
      </c>
      <c r="C200" s="13">
        <v>1197</v>
      </c>
      <c r="D200" s="13">
        <v>1484</v>
      </c>
      <c r="E200" s="13">
        <v>2068</v>
      </c>
      <c r="F200" s="13">
        <v>2418</v>
      </c>
      <c r="G200" s="13">
        <v>2028</v>
      </c>
      <c r="H200" s="13">
        <v>1702</v>
      </c>
    </row>
    <row r="201" spans="1:8" x14ac:dyDescent="0.3">
      <c r="A201" t="s">
        <v>63</v>
      </c>
      <c r="B201" s="13">
        <v>2125</v>
      </c>
      <c r="C201" s="13">
        <v>2618</v>
      </c>
      <c r="D201" s="13">
        <v>3451</v>
      </c>
      <c r="E201" s="13">
        <v>4656</v>
      </c>
      <c r="F201" s="13">
        <v>7292</v>
      </c>
      <c r="G201" s="13">
        <v>6750</v>
      </c>
      <c r="H201" s="13">
        <v>4482</v>
      </c>
    </row>
    <row r="202" spans="1:8" x14ac:dyDescent="0.3">
      <c r="A202" t="s">
        <v>279</v>
      </c>
      <c r="B202" s="13">
        <v>0</v>
      </c>
      <c r="C202" s="13">
        <v>869</v>
      </c>
      <c r="D202" s="13">
        <v>1011</v>
      </c>
      <c r="E202" s="13">
        <v>1614</v>
      </c>
      <c r="F202" s="13">
        <v>1136</v>
      </c>
      <c r="G202" s="13">
        <v>995</v>
      </c>
      <c r="H202" s="13">
        <v>938</v>
      </c>
    </row>
    <row r="203" spans="1:8" x14ac:dyDescent="0.3">
      <c r="A203" t="s">
        <v>280</v>
      </c>
      <c r="B203" s="13">
        <v>800</v>
      </c>
      <c r="C203" s="13">
        <v>925</v>
      </c>
      <c r="D203" s="13">
        <v>946</v>
      </c>
      <c r="E203" s="13">
        <v>1536</v>
      </c>
      <c r="F203" s="13">
        <v>0</v>
      </c>
      <c r="G203" s="13">
        <v>0</v>
      </c>
      <c r="H203" s="13">
        <v>701</v>
      </c>
    </row>
    <row r="204" spans="1:8" x14ac:dyDescent="0.3">
      <c r="A204" t="s">
        <v>280</v>
      </c>
      <c r="B204" s="13">
        <v>1165</v>
      </c>
      <c r="C204" s="13">
        <v>1306</v>
      </c>
      <c r="D204" s="13">
        <v>1632</v>
      </c>
      <c r="E204" s="13">
        <v>2184</v>
      </c>
      <c r="F204" s="13">
        <v>3258</v>
      </c>
      <c r="G204" s="13">
        <v>2500</v>
      </c>
      <c r="H204" s="13">
        <v>2008</v>
      </c>
    </row>
    <row r="205" spans="1:8" x14ac:dyDescent="0.3">
      <c r="A205" t="s">
        <v>64</v>
      </c>
      <c r="B205" s="13">
        <v>919</v>
      </c>
      <c r="C205" s="13">
        <v>1188</v>
      </c>
      <c r="D205" s="13">
        <v>1529</v>
      </c>
      <c r="E205" s="13">
        <v>1464</v>
      </c>
      <c r="F205" s="13">
        <v>1880</v>
      </c>
      <c r="G205" s="13">
        <v>2120</v>
      </c>
      <c r="H205" s="13">
        <v>1517</v>
      </c>
    </row>
    <row r="206" spans="1:8" x14ac:dyDescent="0.3">
      <c r="A206" t="s">
        <v>65</v>
      </c>
      <c r="B206" s="13">
        <v>1129</v>
      </c>
      <c r="C206" s="13">
        <v>1329</v>
      </c>
      <c r="D206" s="13">
        <v>1911</v>
      </c>
      <c r="E206" s="13">
        <v>2108</v>
      </c>
      <c r="F206" s="13">
        <v>2597</v>
      </c>
      <c r="G206" s="13">
        <v>3210</v>
      </c>
      <c r="H206" s="13">
        <v>2047</v>
      </c>
    </row>
    <row r="207" spans="1:8" x14ac:dyDescent="0.3">
      <c r="A207" t="s">
        <v>281</v>
      </c>
      <c r="B207" s="13">
        <v>1347</v>
      </c>
      <c r="C207" s="13">
        <v>1272</v>
      </c>
      <c r="D207" s="13">
        <v>1625</v>
      </c>
      <c r="E207" s="13">
        <v>1881</v>
      </c>
      <c r="F207" s="13">
        <v>3059</v>
      </c>
      <c r="G207" s="13">
        <v>4252</v>
      </c>
      <c r="H207" s="13">
        <v>2239</v>
      </c>
    </row>
    <row r="208" spans="1:8" x14ac:dyDescent="0.3">
      <c r="A208" t="s">
        <v>282</v>
      </c>
      <c r="B208" s="13">
        <v>1023</v>
      </c>
      <c r="C208" s="13">
        <v>1047</v>
      </c>
      <c r="D208" s="13">
        <v>1368</v>
      </c>
      <c r="E208" s="13">
        <v>1552</v>
      </c>
      <c r="F208" s="13">
        <v>2271</v>
      </c>
      <c r="G208" s="13">
        <v>1942</v>
      </c>
      <c r="H208" s="13">
        <v>1534</v>
      </c>
    </row>
    <row r="209" spans="1:8" x14ac:dyDescent="0.3">
      <c r="A209" t="s">
        <v>283</v>
      </c>
      <c r="B209" s="13">
        <v>1215</v>
      </c>
      <c r="C209" s="13">
        <v>1519</v>
      </c>
      <c r="D209" s="13">
        <v>1781</v>
      </c>
      <c r="E209" s="13">
        <v>1988</v>
      </c>
      <c r="F209" s="13">
        <v>3437</v>
      </c>
      <c r="G209" s="13">
        <v>0</v>
      </c>
      <c r="H209" s="13">
        <v>1657</v>
      </c>
    </row>
    <row r="210" spans="1:8" x14ac:dyDescent="0.3">
      <c r="A210" t="s">
        <v>284</v>
      </c>
      <c r="B210" s="13">
        <v>862</v>
      </c>
      <c r="C210" s="13">
        <v>834</v>
      </c>
      <c r="D210" s="13">
        <v>1018</v>
      </c>
      <c r="E210" s="13">
        <v>1308</v>
      </c>
      <c r="F210" s="13">
        <v>0</v>
      </c>
      <c r="G210" s="13">
        <v>0</v>
      </c>
      <c r="H210" s="13">
        <v>670</v>
      </c>
    </row>
    <row r="211" spans="1:8" x14ac:dyDescent="0.3">
      <c r="A211" t="s">
        <v>284</v>
      </c>
      <c r="B211" s="13">
        <v>0</v>
      </c>
      <c r="C211" s="13">
        <v>740</v>
      </c>
      <c r="D211" s="13">
        <v>870</v>
      </c>
      <c r="E211" s="13">
        <v>1041</v>
      </c>
      <c r="F211" s="13">
        <v>1844</v>
      </c>
      <c r="G211" s="13">
        <v>0</v>
      </c>
      <c r="H211" s="13">
        <v>749</v>
      </c>
    </row>
    <row r="212" spans="1:8" x14ac:dyDescent="0.3">
      <c r="A212" t="s">
        <v>285</v>
      </c>
      <c r="B212" s="13">
        <v>708</v>
      </c>
      <c r="C212" s="13">
        <v>861</v>
      </c>
      <c r="D212" s="13">
        <v>1110</v>
      </c>
      <c r="E212" s="13">
        <v>1260</v>
      </c>
      <c r="F212" s="13">
        <v>1548</v>
      </c>
      <c r="G212" s="13">
        <v>2300</v>
      </c>
      <c r="H212" s="13">
        <v>1298</v>
      </c>
    </row>
    <row r="213" spans="1:8" x14ac:dyDescent="0.3">
      <c r="A213" t="s">
        <v>286</v>
      </c>
      <c r="B213" s="13">
        <v>530</v>
      </c>
      <c r="C213" s="13">
        <v>642</v>
      </c>
      <c r="D213" s="13">
        <v>931</v>
      </c>
      <c r="E213" s="13">
        <v>1612</v>
      </c>
      <c r="F213" s="13">
        <v>1947</v>
      </c>
      <c r="G213" s="13">
        <v>2632</v>
      </c>
      <c r="H213" s="13">
        <v>1382</v>
      </c>
    </row>
    <row r="214" spans="1:8" x14ac:dyDescent="0.3">
      <c r="A214" t="s">
        <v>287</v>
      </c>
      <c r="B214" s="13">
        <v>1548</v>
      </c>
      <c r="C214" s="13">
        <v>1069</v>
      </c>
      <c r="D214" s="13">
        <v>1264</v>
      </c>
      <c r="E214" s="13">
        <v>1471</v>
      </c>
      <c r="F214" s="13">
        <v>2238</v>
      </c>
      <c r="G214" s="13">
        <v>0</v>
      </c>
      <c r="H214" s="13">
        <v>1265</v>
      </c>
    </row>
    <row r="215" spans="1:8" x14ac:dyDescent="0.3">
      <c r="A215" t="s">
        <v>288</v>
      </c>
      <c r="B215" s="13">
        <v>1300</v>
      </c>
      <c r="C215" s="13">
        <v>1504</v>
      </c>
      <c r="D215" s="13">
        <v>1868</v>
      </c>
      <c r="E215" s="13">
        <v>2839</v>
      </c>
      <c r="F215" s="13">
        <v>3217</v>
      </c>
      <c r="G215" s="13">
        <v>3400</v>
      </c>
      <c r="H215" s="13">
        <v>2355</v>
      </c>
    </row>
    <row r="216" spans="1:8" x14ac:dyDescent="0.3">
      <c r="A216" t="s">
        <v>289</v>
      </c>
      <c r="B216" s="13">
        <v>630</v>
      </c>
      <c r="C216" s="13">
        <v>749</v>
      </c>
      <c r="D216" s="13">
        <v>927</v>
      </c>
      <c r="E216" s="13">
        <v>1097</v>
      </c>
      <c r="F216" s="13">
        <v>1606</v>
      </c>
      <c r="G216" s="13">
        <v>4433</v>
      </c>
      <c r="H216" s="13">
        <v>1574</v>
      </c>
    </row>
    <row r="217" spans="1:8" x14ac:dyDescent="0.3">
      <c r="A217" t="s">
        <v>290</v>
      </c>
      <c r="B217" s="13">
        <v>1031</v>
      </c>
      <c r="C217" s="13">
        <v>883</v>
      </c>
      <c r="D217" s="13">
        <v>1143</v>
      </c>
      <c r="E217" s="13">
        <v>1563</v>
      </c>
      <c r="F217" s="13">
        <v>2470</v>
      </c>
      <c r="G217" s="13">
        <v>0</v>
      </c>
      <c r="H217" s="13">
        <v>1182</v>
      </c>
    </row>
    <row r="218" spans="1:8" x14ac:dyDescent="0.3">
      <c r="A218" t="s">
        <v>291</v>
      </c>
      <c r="B218" s="13">
        <v>1022</v>
      </c>
      <c r="C218" s="13">
        <v>1297</v>
      </c>
      <c r="D218" s="13">
        <v>1520</v>
      </c>
      <c r="E218" s="13">
        <v>2013</v>
      </c>
      <c r="F218" s="13">
        <v>2503</v>
      </c>
      <c r="G218" s="13">
        <v>2749</v>
      </c>
      <c r="H218" s="13">
        <v>1851</v>
      </c>
    </row>
    <row r="219" spans="1:8" x14ac:dyDescent="0.3">
      <c r="A219" t="s">
        <v>292</v>
      </c>
      <c r="B219" s="13">
        <v>1537</v>
      </c>
      <c r="C219" s="13">
        <v>2430</v>
      </c>
      <c r="D219" s="13">
        <v>3039</v>
      </c>
      <c r="E219" s="13">
        <v>3656</v>
      </c>
      <c r="F219" s="13">
        <v>5622</v>
      </c>
      <c r="G219" s="13">
        <v>8565</v>
      </c>
      <c r="H219" s="13">
        <v>4142</v>
      </c>
    </row>
    <row r="220" spans="1:8" x14ac:dyDescent="0.3">
      <c r="A220" t="s">
        <v>293</v>
      </c>
      <c r="B220" s="13">
        <v>1774</v>
      </c>
      <c r="C220" s="13">
        <v>1913</v>
      </c>
      <c r="D220" s="13">
        <v>3267</v>
      </c>
      <c r="E220" s="13">
        <v>4951</v>
      </c>
      <c r="F220" s="13">
        <v>6516</v>
      </c>
      <c r="G220" s="13">
        <v>15215</v>
      </c>
      <c r="H220" s="13">
        <v>5606</v>
      </c>
    </row>
    <row r="221" spans="1:8" x14ac:dyDescent="0.3">
      <c r="A221" t="s">
        <v>66</v>
      </c>
      <c r="B221" s="13">
        <v>1628</v>
      </c>
      <c r="C221" s="13">
        <v>1633</v>
      </c>
      <c r="D221" s="13">
        <v>1927</v>
      </c>
      <c r="E221" s="13">
        <v>2353</v>
      </c>
      <c r="F221" s="13">
        <v>3798</v>
      </c>
      <c r="G221" s="13">
        <v>4361</v>
      </c>
      <c r="H221" s="13">
        <v>2617</v>
      </c>
    </row>
    <row r="222" spans="1:8" x14ac:dyDescent="0.3">
      <c r="A222" t="s">
        <v>294</v>
      </c>
      <c r="B222" s="13">
        <v>1515</v>
      </c>
      <c r="C222" s="13">
        <v>941</v>
      </c>
      <c r="D222" s="13">
        <v>1120</v>
      </c>
      <c r="E222" s="13">
        <v>1253</v>
      </c>
      <c r="F222" s="13">
        <v>2107</v>
      </c>
      <c r="G222" s="13">
        <v>2500</v>
      </c>
      <c r="H222" s="13">
        <v>1573</v>
      </c>
    </row>
    <row r="223" spans="1:8" x14ac:dyDescent="0.3">
      <c r="A223" t="s">
        <v>295</v>
      </c>
      <c r="B223" s="13">
        <v>1881</v>
      </c>
      <c r="C223" s="13">
        <v>2330</v>
      </c>
      <c r="D223" s="13">
        <v>2711</v>
      </c>
      <c r="E223" s="13">
        <v>3239</v>
      </c>
      <c r="F223" s="13">
        <v>5379</v>
      </c>
      <c r="G223" s="13">
        <v>4304</v>
      </c>
      <c r="H223" s="13">
        <v>3307</v>
      </c>
    </row>
    <row r="224" spans="1:8" x14ac:dyDescent="0.3">
      <c r="A224" t="s">
        <v>67</v>
      </c>
      <c r="B224" s="13">
        <v>1544</v>
      </c>
      <c r="C224" s="13">
        <v>1635</v>
      </c>
      <c r="D224" s="13">
        <v>1880</v>
      </c>
      <c r="E224" s="13">
        <v>2057</v>
      </c>
      <c r="F224" s="13">
        <v>2734</v>
      </c>
      <c r="G224" s="13">
        <v>4320</v>
      </c>
      <c r="H224" s="13">
        <v>2362</v>
      </c>
    </row>
    <row r="225" spans="1:8" x14ac:dyDescent="0.3">
      <c r="A225" t="s">
        <v>23</v>
      </c>
      <c r="B225" s="13">
        <v>3285</v>
      </c>
      <c r="C225" s="13">
        <v>3933</v>
      </c>
      <c r="D225" s="13">
        <v>4852</v>
      </c>
      <c r="E225" s="13">
        <v>5606</v>
      </c>
      <c r="F225" s="13">
        <v>6180</v>
      </c>
      <c r="G225" s="13">
        <v>8603</v>
      </c>
      <c r="H225" s="13">
        <v>5410</v>
      </c>
    </row>
    <row r="226" spans="1:8" x14ac:dyDescent="0.3">
      <c r="A226" t="s">
        <v>296</v>
      </c>
      <c r="B226" s="13">
        <v>0</v>
      </c>
      <c r="C226" s="13">
        <v>1197</v>
      </c>
      <c r="D226" s="13">
        <v>1316</v>
      </c>
      <c r="E226" s="13">
        <v>1618</v>
      </c>
      <c r="F226" s="13">
        <v>1767</v>
      </c>
      <c r="G226" s="13">
        <v>0</v>
      </c>
      <c r="H226" s="13">
        <v>983</v>
      </c>
    </row>
    <row r="227" spans="1:8" x14ac:dyDescent="0.3">
      <c r="A227" t="s">
        <v>297</v>
      </c>
      <c r="B227" s="13">
        <v>1824</v>
      </c>
      <c r="C227" s="13">
        <v>1236</v>
      </c>
      <c r="D227" s="13">
        <v>1410</v>
      </c>
      <c r="E227" s="13">
        <v>1759</v>
      </c>
      <c r="F227" s="13">
        <v>2134</v>
      </c>
      <c r="G227" s="13">
        <v>3688</v>
      </c>
      <c r="H227" s="13">
        <v>2009</v>
      </c>
    </row>
    <row r="228" spans="1:8" x14ac:dyDescent="0.3">
      <c r="A228" t="s">
        <v>298</v>
      </c>
      <c r="B228" s="13">
        <v>0</v>
      </c>
      <c r="C228" s="13">
        <v>966</v>
      </c>
      <c r="D228" s="13">
        <v>17970</v>
      </c>
      <c r="E228" s="13">
        <v>0</v>
      </c>
      <c r="F228" s="13">
        <v>0</v>
      </c>
      <c r="G228" s="13">
        <v>0</v>
      </c>
      <c r="H228" s="13">
        <v>3156</v>
      </c>
    </row>
    <row r="229" spans="1:8" x14ac:dyDescent="0.3">
      <c r="A229" t="s">
        <v>299</v>
      </c>
      <c r="B229" s="13">
        <v>1411</v>
      </c>
      <c r="C229" s="13">
        <v>1173</v>
      </c>
      <c r="D229" s="13">
        <v>1503</v>
      </c>
      <c r="E229" s="13">
        <v>2313</v>
      </c>
      <c r="F229" s="13">
        <v>3147</v>
      </c>
      <c r="G229" s="13">
        <v>0</v>
      </c>
      <c r="H229" s="13">
        <v>1591</v>
      </c>
    </row>
    <row r="230" spans="1:8" x14ac:dyDescent="0.3">
      <c r="A230" t="s">
        <v>68</v>
      </c>
      <c r="B230" s="13">
        <v>890</v>
      </c>
      <c r="C230" s="13">
        <v>911</v>
      </c>
      <c r="D230" s="13">
        <v>1066</v>
      </c>
      <c r="E230" s="13">
        <v>1453</v>
      </c>
      <c r="F230" s="13">
        <v>1745</v>
      </c>
      <c r="G230" s="13">
        <v>1592</v>
      </c>
      <c r="H230" s="13">
        <v>1276</v>
      </c>
    </row>
    <row r="231" spans="1:8" x14ac:dyDescent="0.3">
      <c r="A231" t="s">
        <v>300</v>
      </c>
      <c r="B231" s="13">
        <v>908</v>
      </c>
      <c r="C231" s="13">
        <v>1022</v>
      </c>
      <c r="D231" s="13">
        <v>1357</v>
      </c>
      <c r="E231" s="13">
        <v>1721</v>
      </c>
      <c r="F231" s="13">
        <v>2376</v>
      </c>
      <c r="G231" s="13">
        <v>2466</v>
      </c>
      <c r="H231" s="13">
        <v>1642</v>
      </c>
    </row>
    <row r="232" spans="1:8" x14ac:dyDescent="0.3">
      <c r="A232" t="s">
        <v>69</v>
      </c>
      <c r="B232" s="13">
        <v>1557</v>
      </c>
      <c r="C232" s="13">
        <v>1553</v>
      </c>
      <c r="D232" s="13">
        <v>1935</v>
      </c>
      <c r="E232" s="13">
        <v>2228</v>
      </c>
      <c r="F232" s="13">
        <v>3035</v>
      </c>
      <c r="G232" s="13">
        <v>3697</v>
      </c>
      <c r="H232" s="13">
        <v>2334</v>
      </c>
    </row>
    <row r="233" spans="1:8" x14ac:dyDescent="0.3">
      <c r="A233" t="s">
        <v>301</v>
      </c>
      <c r="B233" s="13">
        <v>1198</v>
      </c>
      <c r="C233" s="13">
        <v>1109</v>
      </c>
      <c r="D233" s="13">
        <v>1266</v>
      </c>
      <c r="E233" s="13">
        <v>1537</v>
      </c>
      <c r="F233" s="13">
        <v>1400</v>
      </c>
      <c r="G233" s="13">
        <v>1600</v>
      </c>
      <c r="H233" s="13">
        <v>1352</v>
      </c>
    </row>
    <row r="234" spans="1:8" x14ac:dyDescent="0.3">
      <c r="A234" t="s">
        <v>302</v>
      </c>
      <c r="B234" s="13">
        <v>0</v>
      </c>
      <c r="C234" s="13">
        <v>1046</v>
      </c>
      <c r="D234" s="13">
        <v>1275</v>
      </c>
      <c r="E234" s="13">
        <v>1411</v>
      </c>
      <c r="F234" s="13">
        <v>1450</v>
      </c>
      <c r="G234" s="13">
        <v>0</v>
      </c>
      <c r="H234" s="13">
        <v>864</v>
      </c>
    </row>
    <row r="235" spans="1:8" x14ac:dyDescent="0.3">
      <c r="A235" t="s">
        <v>303</v>
      </c>
      <c r="B235" s="13">
        <v>1387</v>
      </c>
      <c r="C235" s="13">
        <v>1192</v>
      </c>
      <c r="D235" s="13">
        <v>1378</v>
      </c>
      <c r="E235" s="13">
        <v>1826</v>
      </c>
      <c r="F235" s="13">
        <v>2396</v>
      </c>
      <c r="G235" s="13">
        <v>1900</v>
      </c>
      <c r="H235" s="13">
        <v>1680</v>
      </c>
    </row>
    <row r="236" spans="1:8" x14ac:dyDescent="0.3">
      <c r="A236" t="s">
        <v>304</v>
      </c>
      <c r="B236" s="13">
        <v>1263</v>
      </c>
      <c r="C236" s="13">
        <v>1174</v>
      </c>
      <c r="D236" s="13">
        <v>1298</v>
      </c>
      <c r="E236" s="13">
        <v>1864</v>
      </c>
      <c r="F236" s="13">
        <v>2313</v>
      </c>
      <c r="G236" s="13">
        <v>2763</v>
      </c>
      <c r="H236" s="13">
        <v>1779</v>
      </c>
    </row>
    <row r="237" spans="1:8" x14ac:dyDescent="0.3">
      <c r="A237" t="s">
        <v>305</v>
      </c>
      <c r="B237" s="13">
        <v>743</v>
      </c>
      <c r="C237" s="13">
        <v>952</v>
      </c>
      <c r="D237" s="13">
        <v>1056</v>
      </c>
      <c r="E237" s="13">
        <v>805</v>
      </c>
      <c r="F237" s="13">
        <v>960</v>
      </c>
      <c r="G237" s="13">
        <v>1623</v>
      </c>
      <c r="H237" s="13">
        <v>1023</v>
      </c>
    </row>
    <row r="238" spans="1:8" x14ac:dyDescent="0.3">
      <c r="A238" t="s">
        <v>70</v>
      </c>
      <c r="B238" s="13">
        <v>1291</v>
      </c>
      <c r="C238" s="13">
        <v>1401</v>
      </c>
      <c r="D238" s="13">
        <v>1906</v>
      </c>
      <c r="E238" s="13">
        <v>2125</v>
      </c>
      <c r="F238" s="13">
        <v>2658</v>
      </c>
      <c r="G238" s="13">
        <v>3759</v>
      </c>
      <c r="H238" s="13">
        <v>2190</v>
      </c>
    </row>
    <row r="239" spans="1:8" x14ac:dyDescent="0.3">
      <c r="A239" t="s">
        <v>31</v>
      </c>
      <c r="B239" s="13">
        <v>1269</v>
      </c>
      <c r="C239" s="13">
        <v>1412</v>
      </c>
      <c r="D239" s="13">
        <v>1693</v>
      </c>
      <c r="E239" s="13">
        <v>2157</v>
      </c>
      <c r="F239" s="13">
        <v>3063</v>
      </c>
      <c r="G239" s="13">
        <v>4316</v>
      </c>
      <c r="H239" s="13">
        <v>2318</v>
      </c>
    </row>
    <row r="240" spans="1:8" x14ac:dyDescent="0.3">
      <c r="A240" t="s">
        <v>306</v>
      </c>
      <c r="B240" s="13">
        <v>533</v>
      </c>
      <c r="C240" s="13">
        <v>607</v>
      </c>
      <c r="D240" s="13">
        <v>721</v>
      </c>
      <c r="E240" s="13">
        <v>891</v>
      </c>
      <c r="F240" s="13">
        <v>1100</v>
      </c>
      <c r="G240" s="13">
        <v>0</v>
      </c>
      <c r="H240" s="13">
        <v>642</v>
      </c>
    </row>
    <row r="241" spans="1:8" x14ac:dyDescent="0.3">
      <c r="A241" t="s">
        <v>71</v>
      </c>
      <c r="B241" s="13">
        <v>1453</v>
      </c>
      <c r="C241" s="13">
        <v>1325</v>
      </c>
      <c r="D241" s="13">
        <v>1564</v>
      </c>
      <c r="E241" s="13">
        <v>1752</v>
      </c>
      <c r="F241" s="13">
        <v>2046</v>
      </c>
      <c r="G241" s="13">
        <v>2904</v>
      </c>
      <c r="H241" s="13">
        <v>1841</v>
      </c>
    </row>
    <row r="242" spans="1:8" x14ac:dyDescent="0.3">
      <c r="A242" t="s">
        <v>307</v>
      </c>
      <c r="B242" s="13">
        <v>1007</v>
      </c>
      <c r="C242" s="13">
        <v>1344</v>
      </c>
      <c r="D242" s="13">
        <v>1597</v>
      </c>
      <c r="E242" s="13">
        <v>4252</v>
      </c>
      <c r="F242" s="13">
        <v>1833</v>
      </c>
      <c r="G242" s="13">
        <v>0</v>
      </c>
      <c r="H242" s="13">
        <v>1672</v>
      </c>
    </row>
    <row r="243" spans="1:8" x14ac:dyDescent="0.3">
      <c r="A243" t="s">
        <v>308</v>
      </c>
      <c r="B243" s="13">
        <v>697</v>
      </c>
      <c r="C243" s="13">
        <v>796</v>
      </c>
      <c r="D243" s="13">
        <v>1024</v>
      </c>
      <c r="E243" s="13">
        <v>1221</v>
      </c>
      <c r="F243" s="13">
        <v>1933</v>
      </c>
      <c r="G243" s="13">
        <v>1999</v>
      </c>
      <c r="H243" s="13">
        <v>1278</v>
      </c>
    </row>
    <row r="244" spans="1:8" x14ac:dyDescent="0.3">
      <c r="A244" t="s">
        <v>309</v>
      </c>
      <c r="B244" s="13">
        <v>0</v>
      </c>
      <c r="C244" s="13">
        <v>1856</v>
      </c>
      <c r="D244" s="13">
        <v>1987</v>
      </c>
      <c r="E244" s="13">
        <v>2768</v>
      </c>
      <c r="F244" s="13">
        <v>3475</v>
      </c>
      <c r="G244" s="13">
        <v>0</v>
      </c>
      <c r="H244" s="13">
        <v>1681</v>
      </c>
    </row>
    <row r="245" spans="1:8" x14ac:dyDescent="0.3">
      <c r="A245" t="s">
        <v>72</v>
      </c>
      <c r="B245" s="13">
        <v>1234</v>
      </c>
      <c r="C245" s="13">
        <v>1541</v>
      </c>
      <c r="D245" s="13">
        <v>1986</v>
      </c>
      <c r="E245" s="13">
        <v>2549</v>
      </c>
      <c r="F245" s="13">
        <v>3217</v>
      </c>
      <c r="G245" s="13">
        <v>3982</v>
      </c>
      <c r="H245" s="13">
        <v>2418</v>
      </c>
    </row>
    <row r="246" spans="1:8" x14ac:dyDescent="0.3">
      <c r="A246" t="s">
        <v>72</v>
      </c>
      <c r="B246" s="13">
        <v>1534</v>
      </c>
      <c r="C246" s="13">
        <v>1924</v>
      </c>
      <c r="D246" s="13">
        <v>2334</v>
      </c>
      <c r="E246" s="13">
        <v>3393</v>
      </c>
      <c r="F246" s="13">
        <v>4500</v>
      </c>
      <c r="G246" s="13">
        <v>0</v>
      </c>
      <c r="H246" s="13">
        <v>2281</v>
      </c>
    </row>
    <row r="247" spans="1:8" x14ac:dyDescent="0.3">
      <c r="A247" t="s">
        <v>310</v>
      </c>
      <c r="B247" s="13">
        <v>1032</v>
      </c>
      <c r="C247" s="13">
        <v>1462</v>
      </c>
      <c r="D247" s="13">
        <v>1597</v>
      </c>
      <c r="E247" s="13">
        <v>1974</v>
      </c>
      <c r="F247" s="13">
        <v>4298</v>
      </c>
      <c r="G247" s="13">
        <v>3800</v>
      </c>
      <c r="H247" s="13">
        <v>2361</v>
      </c>
    </row>
    <row r="248" spans="1:8" x14ac:dyDescent="0.3">
      <c r="A248" t="s">
        <v>73</v>
      </c>
      <c r="B248" s="13">
        <v>1784</v>
      </c>
      <c r="C248" s="13">
        <v>1467</v>
      </c>
      <c r="D248" s="13">
        <v>2118</v>
      </c>
      <c r="E248" s="13">
        <v>2343</v>
      </c>
      <c r="F248" s="13">
        <v>3673</v>
      </c>
      <c r="G248" s="13">
        <v>4309</v>
      </c>
      <c r="H248" s="13">
        <v>2616</v>
      </c>
    </row>
    <row r="249" spans="1:8" x14ac:dyDescent="0.3">
      <c r="A249" t="s">
        <v>311</v>
      </c>
      <c r="B249" s="13">
        <v>854</v>
      </c>
      <c r="C249" s="13">
        <v>993</v>
      </c>
      <c r="D249" s="13">
        <v>1178</v>
      </c>
      <c r="E249" s="13">
        <v>1567</v>
      </c>
      <c r="F249" s="13">
        <v>2021</v>
      </c>
      <c r="G249" s="13">
        <v>2078</v>
      </c>
      <c r="H249" s="13">
        <v>1449</v>
      </c>
    </row>
    <row r="250" spans="1:8" x14ac:dyDescent="0.3">
      <c r="A250" t="s">
        <v>312</v>
      </c>
      <c r="B250" s="13">
        <v>0</v>
      </c>
      <c r="C250" s="13">
        <v>1388</v>
      </c>
      <c r="D250" s="13">
        <v>2850</v>
      </c>
      <c r="E250" s="13">
        <v>2971</v>
      </c>
      <c r="F250" s="13">
        <v>3589</v>
      </c>
      <c r="G250" s="13">
        <v>0</v>
      </c>
      <c r="H250" s="13">
        <v>1800</v>
      </c>
    </row>
    <row r="251" spans="1:8" x14ac:dyDescent="0.3">
      <c r="A251" t="s">
        <v>313</v>
      </c>
      <c r="B251" s="13">
        <v>668</v>
      </c>
      <c r="C251" s="13">
        <v>893</v>
      </c>
      <c r="D251" s="13">
        <v>1115</v>
      </c>
      <c r="E251" s="13">
        <v>1417</v>
      </c>
      <c r="F251" s="13">
        <v>1731</v>
      </c>
      <c r="G251" s="13">
        <v>1395</v>
      </c>
      <c r="H251" s="13">
        <v>1203</v>
      </c>
    </row>
    <row r="252" spans="1:8" x14ac:dyDescent="0.3">
      <c r="A252" t="s">
        <v>74</v>
      </c>
      <c r="B252" s="13">
        <v>1398</v>
      </c>
      <c r="C252" s="13">
        <v>1162</v>
      </c>
      <c r="D252" s="13">
        <v>1721</v>
      </c>
      <c r="E252" s="13">
        <v>2100</v>
      </c>
      <c r="F252" s="13">
        <v>2672</v>
      </c>
      <c r="G252" s="13">
        <v>2761</v>
      </c>
      <c r="H252" s="13">
        <v>1969</v>
      </c>
    </row>
    <row r="253" spans="1:8" x14ac:dyDescent="0.3">
      <c r="A253" t="s">
        <v>314</v>
      </c>
      <c r="B253" s="13">
        <v>886</v>
      </c>
      <c r="C253" s="13">
        <v>1055</v>
      </c>
      <c r="D253" s="13">
        <v>1225</v>
      </c>
      <c r="E253" s="13">
        <v>1443</v>
      </c>
      <c r="F253" s="13">
        <v>1900</v>
      </c>
      <c r="G253" s="13">
        <v>2400</v>
      </c>
      <c r="H253" s="13">
        <v>1485</v>
      </c>
    </row>
    <row r="254" spans="1:8" x14ac:dyDescent="0.3">
      <c r="A254" t="s">
        <v>315</v>
      </c>
      <c r="B254" s="13">
        <v>1218</v>
      </c>
      <c r="C254" s="13">
        <v>1116</v>
      </c>
      <c r="D254" s="13">
        <v>1472</v>
      </c>
      <c r="E254" s="13">
        <v>1402</v>
      </c>
      <c r="F254" s="13">
        <v>1377</v>
      </c>
      <c r="G254" s="13">
        <v>1793</v>
      </c>
      <c r="H254" s="13">
        <v>1396</v>
      </c>
    </row>
    <row r="255" spans="1:8" x14ac:dyDescent="0.3">
      <c r="A255" t="s">
        <v>316</v>
      </c>
      <c r="B255" s="13">
        <v>2022</v>
      </c>
      <c r="C255" s="13">
        <v>1012</v>
      </c>
      <c r="D255" s="13">
        <v>1286</v>
      </c>
      <c r="E255" s="13">
        <v>1886</v>
      </c>
      <c r="F255" s="13">
        <v>2373</v>
      </c>
      <c r="G255" s="13">
        <v>0</v>
      </c>
      <c r="H255" s="13">
        <v>1430</v>
      </c>
    </row>
    <row r="256" spans="1:8" x14ac:dyDescent="0.3">
      <c r="A256" t="s">
        <v>317</v>
      </c>
      <c r="B256" s="13">
        <v>941</v>
      </c>
      <c r="C256" s="13">
        <v>1383</v>
      </c>
      <c r="D256" s="13">
        <v>1730</v>
      </c>
      <c r="E256" s="13">
        <v>2449</v>
      </c>
      <c r="F256" s="13">
        <v>2495</v>
      </c>
      <c r="G256" s="13">
        <v>3323</v>
      </c>
      <c r="H256" s="13">
        <v>2054</v>
      </c>
    </row>
    <row r="257" spans="1:8" x14ac:dyDescent="0.3">
      <c r="A257" t="s">
        <v>75</v>
      </c>
      <c r="B257" s="13">
        <v>1319</v>
      </c>
      <c r="C257" s="13">
        <v>1533</v>
      </c>
      <c r="D257" s="13">
        <v>1727</v>
      </c>
      <c r="E257" s="13">
        <v>2143</v>
      </c>
      <c r="F257" s="13">
        <v>2642</v>
      </c>
      <c r="G257" s="13">
        <v>3678</v>
      </c>
      <c r="H257" s="13">
        <v>2174</v>
      </c>
    </row>
    <row r="258" spans="1:8" x14ac:dyDescent="0.3">
      <c r="A258" t="s">
        <v>318</v>
      </c>
      <c r="B258" s="13">
        <v>799</v>
      </c>
      <c r="C258" s="13">
        <v>1197</v>
      </c>
      <c r="D258" s="13">
        <v>1349</v>
      </c>
      <c r="E258" s="13">
        <v>1730</v>
      </c>
      <c r="F258" s="13">
        <v>1731</v>
      </c>
      <c r="G258" s="13">
        <v>0</v>
      </c>
      <c r="H258" s="13">
        <v>1134</v>
      </c>
    </row>
    <row r="259" spans="1:8" x14ac:dyDescent="0.3">
      <c r="A259" t="s">
        <v>77</v>
      </c>
      <c r="B259" s="13">
        <v>1190</v>
      </c>
      <c r="C259" s="13">
        <v>1439</v>
      </c>
      <c r="D259" s="13">
        <v>1639</v>
      </c>
      <c r="E259" s="13">
        <v>2180</v>
      </c>
      <c r="F259" s="13">
        <v>2638</v>
      </c>
      <c r="G259" s="13">
        <v>2348</v>
      </c>
      <c r="H259" s="13">
        <v>1906</v>
      </c>
    </row>
    <row r="260" spans="1:8" x14ac:dyDescent="0.3">
      <c r="A260" t="s">
        <v>77</v>
      </c>
      <c r="B260" s="13">
        <v>1008</v>
      </c>
      <c r="C260" s="13">
        <v>1140</v>
      </c>
      <c r="D260" s="13">
        <v>1453</v>
      </c>
      <c r="E260" s="13">
        <v>1843</v>
      </c>
      <c r="F260" s="13">
        <v>1992</v>
      </c>
      <c r="G260" s="13">
        <v>3181</v>
      </c>
      <c r="H260" s="13">
        <v>1770</v>
      </c>
    </row>
    <row r="261" spans="1:8" x14ac:dyDescent="0.3">
      <c r="A261" t="s">
        <v>319</v>
      </c>
      <c r="B261" s="13">
        <v>979</v>
      </c>
      <c r="C261" s="13">
        <v>878</v>
      </c>
      <c r="D261" s="13">
        <v>1032</v>
      </c>
      <c r="E261" s="13">
        <v>1192</v>
      </c>
      <c r="F261" s="13">
        <v>0</v>
      </c>
      <c r="G261" s="13">
        <v>1023</v>
      </c>
      <c r="H261" s="13">
        <v>851</v>
      </c>
    </row>
    <row r="262" spans="1:8" x14ac:dyDescent="0.3">
      <c r="A262" t="s">
        <v>320</v>
      </c>
      <c r="B262" s="13">
        <v>1261</v>
      </c>
      <c r="C262" s="13">
        <v>877</v>
      </c>
      <c r="D262" s="13">
        <v>809</v>
      </c>
      <c r="E262" s="13">
        <v>1352</v>
      </c>
      <c r="F262" s="13">
        <v>2028</v>
      </c>
      <c r="G262" s="13">
        <v>650</v>
      </c>
      <c r="H262" s="13">
        <v>1163</v>
      </c>
    </row>
    <row r="263" spans="1:8" x14ac:dyDescent="0.3">
      <c r="A263" t="s">
        <v>321</v>
      </c>
      <c r="B263" s="13">
        <v>1069</v>
      </c>
      <c r="C263" s="13">
        <v>1155</v>
      </c>
      <c r="D263" s="13">
        <v>1160</v>
      </c>
      <c r="E263" s="13">
        <v>1440</v>
      </c>
      <c r="F263" s="13">
        <v>2177</v>
      </c>
      <c r="G263" s="13">
        <v>3995</v>
      </c>
      <c r="H263" s="13">
        <v>1833</v>
      </c>
    </row>
    <row r="264" spans="1:8" x14ac:dyDescent="0.3">
      <c r="A264" t="s">
        <v>78</v>
      </c>
      <c r="B264" s="13">
        <v>1603</v>
      </c>
      <c r="C264" s="13">
        <v>1638</v>
      </c>
      <c r="D264" s="13">
        <v>1901</v>
      </c>
      <c r="E264" s="13">
        <v>2471</v>
      </c>
      <c r="F264" s="13">
        <v>3187</v>
      </c>
      <c r="G264" s="13">
        <v>2140</v>
      </c>
      <c r="H264" s="13">
        <v>2157</v>
      </c>
    </row>
    <row r="265" spans="1:8" x14ac:dyDescent="0.3">
      <c r="A265" t="s">
        <v>322</v>
      </c>
      <c r="B265" s="13">
        <v>546</v>
      </c>
      <c r="C265" s="13">
        <v>738</v>
      </c>
      <c r="D265" s="13">
        <v>846</v>
      </c>
      <c r="E265" s="13">
        <v>924</v>
      </c>
      <c r="F265" s="13">
        <v>1125</v>
      </c>
      <c r="G265" s="13">
        <v>1000</v>
      </c>
      <c r="H265" s="13">
        <v>863</v>
      </c>
    </row>
    <row r="266" spans="1:8" x14ac:dyDescent="0.3">
      <c r="A266" t="s">
        <v>323</v>
      </c>
      <c r="B266" s="13">
        <v>1036</v>
      </c>
      <c r="C266" s="13">
        <v>1280</v>
      </c>
      <c r="D266" s="13">
        <v>1457</v>
      </c>
      <c r="E266" s="13">
        <v>2041</v>
      </c>
      <c r="F266" s="13">
        <v>2599</v>
      </c>
      <c r="G266" s="13">
        <v>3641</v>
      </c>
      <c r="H266" s="13">
        <v>2009</v>
      </c>
    </row>
    <row r="267" spans="1:8" x14ac:dyDescent="0.3">
      <c r="A267" t="s">
        <v>324</v>
      </c>
      <c r="B267" s="13">
        <v>1736</v>
      </c>
      <c r="C267" s="13">
        <v>1985</v>
      </c>
      <c r="D267" s="13">
        <v>2457</v>
      </c>
      <c r="E267" s="13">
        <v>3510</v>
      </c>
      <c r="F267" s="13">
        <v>4177</v>
      </c>
      <c r="G267" s="13">
        <v>0</v>
      </c>
      <c r="H267" s="13">
        <v>2311</v>
      </c>
    </row>
    <row r="268" spans="1:8" x14ac:dyDescent="0.3">
      <c r="A268" t="s">
        <v>325</v>
      </c>
      <c r="B268" s="13">
        <v>250</v>
      </c>
      <c r="C268" s="13">
        <v>747</v>
      </c>
      <c r="D268" s="13">
        <v>938</v>
      </c>
      <c r="E268" s="13">
        <v>1338</v>
      </c>
      <c r="F268" s="13">
        <v>2023</v>
      </c>
      <c r="G268" s="13">
        <v>0</v>
      </c>
      <c r="H268" s="13">
        <v>883</v>
      </c>
    </row>
    <row r="269" spans="1:8" x14ac:dyDescent="0.3">
      <c r="A269" t="s">
        <v>79</v>
      </c>
      <c r="B269" s="13">
        <v>1138</v>
      </c>
      <c r="C269" s="13">
        <v>1329</v>
      </c>
      <c r="D269" s="13">
        <v>1686</v>
      </c>
      <c r="E269" s="13">
        <v>2114</v>
      </c>
      <c r="F269" s="13">
        <v>2842</v>
      </c>
      <c r="G269" s="13">
        <v>4505</v>
      </c>
      <c r="H269" s="13">
        <v>2269</v>
      </c>
    </row>
    <row r="270" spans="1:8" x14ac:dyDescent="0.3">
      <c r="A270" t="s">
        <v>326</v>
      </c>
      <c r="B270" s="13">
        <v>200</v>
      </c>
      <c r="C270" s="13">
        <v>734</v>
      </c>
      <c r="D270" s="13">
        <v>899</v>
      </c>
      <c r="E270" s="13">
        <v>1279</v>
      </c>
      <c r="F270" s="13">
        <v>2072</v>
      </c>
      <c r="G270" s="13">
        <v>1365</v>
      </c>
      <c r="H270" s="13">
        <v>1092</v>
      </c>
    </row>
    <row r="271" spans="1:8" x14ac:dyDescent="0.3">
      <c r="A271" t="s">
        <v>80</v>
      </c>
      <c r="B271" s="13">
        <v>1095</v>
      </c>
      <c r="C271" s="13">
        <v>1152</v>
      </c>
      <c r="D271" s="13">
        <v>1471</v>
      </c>
      <c r="E271" s="13">
        <v>1830</v>
      </c>
      <c r="F271" s="13">
        <v>2093</v>
      </c>
      <c r="G271" s="13">
        <v>2513</v>
      </c>
      <c r="H271" s="13">
        <v>1692</v>
      </c>
    </row>
    <row r="272" spans="1:8" x14ac:dyDescent="0.3">
      <c r="A272" t="s">
        <v>29</v>
      </c>
      <c r="B272" s="13">
        <v>1960</v>
      </c>
      <c r="C272" s="13">
        <v>2370</v>
      </c>
      <c r="D272" s="13">
        <v>3094</v>
      </c>
      <c r="E272" s="13">
        <v>4158</v>
      </c>
      <c r="F272" s="13">
        <v>5172</v>
      </c>
      <c r="G272" s="13">
        <v>7280</v>
      </c>
      <c r="H272" s="13">
        <v>4006</v>
      </c>
    </row>
    <row r="273" spans="1:8" x14ac:dyDescent="0.3">
      <c r="A273" t="s">
        <v>18</v>
      </c>
      <c r="B273" s="13">
        <v>2096</v>
      </c>
      <c r="C273" s="13">
        <v>3031</v>
      </c>
      <c r="D273" s="13">
        <v>4184</v>
      </c>
      <c r="E273" s="13">
        <v>4936</v>
      </c>
      <c r="F273" s="13">
        <v>5967</v>
      </c>
      <c r="G273" s="13">
        <v>8586</v>
      </c>
      <c r="H273" s="13">
        <v>4800</v>
      </c>
    </row>
    <row r="274" spans="1:8" x14ac:dyDescent="0.3">
      <c r="A274" t="s">
        <v>81</v>
      </c>
      <c r="B274" s="13">
        <v>2360</v>
      </c>
      <c r="C274" s="13">
        <v>2584</v>
      </c>
      <c r="D274" s="13">
        <v>3240</v>
      </c>
      <c r="E274" s="13">
        <v>3966</v>
      </c>
      <c r="F274" s="13">
        <v>4373</v>
      </c>
      <c r="G274" s="13">
        <v>5720</v>
      </c>
      <c r="H274" s="13">
        <v>3707</v>
      </c>
    </row>
    <row r="275" spans="1:8" x14ac:dyDescent="0.3">
      <c r="A275" t="s">
        <v>327</v>
      </c>
      <c r="B275" s="13">
        <v>1725</v>
      </c>
      <c r="C275" s="13">
        <v>2107</v>
      </c>
      <c r="D275" s="13">
        <v>2719</v>
      </c>
      <c r="E275" s="13">
        <v>3886</v>
      </c>
      <c r="F275" s="13">
        <v>5801</v>
      </c>
      <c r="G275" s="13">
        <v>5455</v>
      </c>
      <c r="H275" s="13">
        <v>3616</v>
      </c>
    </row>
    <row r="276" spans="1:8" x14ac:dyDescent="0.3">
      <c r="A276" t="s">
        <v>328</v>
      </c>
      <c r="B276" s="13">
        <v>2197</v>
      </c>
      <c r="C276" s="13">
        <v>2541</v>
      </c>
      <c r="D276" s="13">
        <v>3742</v>
      </c>
      <c r="E276" s="13">
        <v>5660</v>
      </c>
      <c r="F276" s="13">
        <v>7940</v>
      </c>
      <c r="G276" s="13">
        <v>8800</v>
      </c>
      <c r="H276" s="13">
        <v>5147</v>
      </c>
    </row>
    <row r="277" spans="1:8" x14ac:dyDescent="0.3">
      <c r="A277" t="s">
        <v>329</v>
      </c>
      <c r="B277" s="13">
        <v>1043</v>
      </c>
      <c r="C277" s="13">
        <v>1820</v>
      </c>
      <c r="D277" s="13">
        <v>2155</v>
      </c>
      <c r="E277" s="13">
        <v>3174</v>
      </c>
      <c r="F277" s="13">
        <v>5067</v>
      </c>
      <c r="G277" s="13">
        <v>20000</v>
      </c>
      <c r="H277" s="13">
        <v>5543</v>
      </c>
    </row>
    <row r="278" spans="1:8" x14ac:dyDescent="0.3">
      <c r="A278" t="s">
        <v>330</v>
      </c>
      <c r="B278" s="13">
        <v>1846</v>
      </c>
      <c r="C278" s="13">
        <v>2005</v>
      </c>
      <c r="D278" s="13">
        <v>2439</v>
      </c>
      <c r="E278" s="13">
        <v>3135</v>
      </c>
      <c r="F278" s="13">
        <v>4831</v>
      </c>
      <c r="G278" s="13">
        <v>5411</v>
      </c>
      <c r="H278" s="13">
        <v>3278</v>
      </c>
    </row>
    <row r="279" spans="1:8" x14ac:dyDescent="0.3">
      <c r="A279" t="s">
        <v>331</v>
      </c>
      <c r="B279" s="13">
        <v>1826</v>
      </c>
      <c r="C279" s="13">
        <v>1552</v>
      </c>
      <c r="D279" s="13">
        <v>1880</v>
      </c>
      <c r="E279" s="13">
        <v>2369</v>
      </c>
      <c r="F279" s="13">
        <v>3071</v>
      </c>
      <c r="G279" s="13">
        <v>4043</v>
      </c>
      <c r="H279" s="13">
        <v>2457</v>
      </c>
    </row>
    <row r="280" spans="1:8" x14ac:dyDescent="0.3">
      <c r="A280" t="s">
        <v>20</v>
      </c>
      <c r="B280" s="13">
        <v>1451</v>
      </c>
      <c r="C280" s="13">
        <v>1898</v>
      </c>
      <c r="D280" s="13">
        <v>2690</v>
      </c>
      <c r="E280" s="13">
        <v>3485</v>
      </c>
      <c r="F280" s="13">
        <v>5610</v>
      </c>
      <c r="G280" s="13">
        <v>8294</v>
      </c>
      <c r="H280" s="13">
        <v>3905</v>
      </c>
    </row>
    <row r="281" spans="1:8" x14ac:dyDescent="0.3">
      <c r="A281" t="s">
        <v>332</v>
      </c>
      <c r="B281" s="13">
        <v>0</v>
      </c>
      <c r="C281" s="13">
        <v>993</v>
      </c>
      <c r="D281" s="13">
        <v>1518</v>
      </c>
      <c r="E281" s="13">
        <v>1688</v>
      </c>
      <c r="F281" s="13">
        <v>2034</v>
      </c>
      <c r="G281" s="13">
        <v>0</v>
      </c>
      <c r="H281" s="13">
        <v>1039</v>
      </c>
    </row>
    <row r="282" spans="1:8" x14ac:dyDescent="0.3">
      <c r="A282" t="s">
        <v>333</v>
      </c>
      <c r="B282" s="13">
        <v>1000</v>
      </c>
      <c r="C282" s="13">
        <v>1119</v>
      </c>
      <c r="D282" s="13">
        <v>1242</v>
      </c>
      <c r="E282" s="13">
        <v>1279</v>
      </c>
      <c r="F282" s="13">
        <v>1450</v>
      </c>
      <c r="G282" s="13">
        <v>0</v>
      </c>
      <c r="H282" s="13">
        <v>1015</v>
      </c>
    </row>
    <row r="283" spans="1:8" x14ac:dyDescent="0.3">
      <c r="A283" t="s">
        <v>334</v>
      </c>
      <c r="B283" s="13">
        <v>806</v>
      </c>
      <c r="C283" s="13">
        <v>946</v>
      </c>
      <c r="D283" s="13">
        <v>1287</v>
      </c>
      <c r="E283" s="13">
        <v>1300</v>
      </c>
      <c r="F283" s="13">
        <v>1621</v>
      </c>
      <c r="G283" s="13">
        <v>0</v>
      </c>
      <c r="H283" s="13">
        <v>993</v>
      </c>
    </row>
    <row r="284" spans="1:8" x14ac:dyDescent="0.3">
      <c r="A284" t="s">
        <v>335</v>
      </c>
      <c r="B284" s="13">
        <v>1142</v>
      </c>
      <c r="C284" s="13">
        <v>1160</v>
      </c>
      <c r="D284" s="13">
        <v>1275</v>
      </c>
      <c r="E284" s="13">
        <v>1604</v>
      </c>
      <c r="F284" s="13">
        <v>1813</v>
      </c>
      <c r="G284" s="13">
        <v>3072</v>
      </c>
      <c r="H284" s="13">
        <v>1678</v>
      </c>
    </row>
    <row r="285" spans="1:8" x14ac:dyDescent="0.3">
      <c r="A285" t="s">
        <v>336</v>
      </c>
      <c r="B285" s="13">
        <v>1401</v>
      </c>
      <c r="C285" s="13">
        <v>1077</v>
      </c>
      <c r="D285" s="13">
        <v>1122</v>
      </c>
      <c r="E285" s="13">
        <v>1668</v>
      </c>
      <c r="F285" s="13">
        <v>3326</v>
      </c>
      <c r="G285" s="13">
        <v>19494</v>
      </c>
      <c r="H285" s="13">
        <v>4681</v>
      </c>
    </row>
    <row r="286" spans="1:8" x14ac:dyDescent="0.3">
      <c r="A286" t="s">
        <v>337</v>
      </c>
      <c r="B286" s="13">
        <v>925</v>
      </c>
      <c r="C286" s="13">
        <v>1038</v>
      </c>
      <c r="D286" s="13">
        <v>1343</v>
      </c>
      <c r="E286" s="13">
        <v>1770</v>
      </c>
      <c r="F286" s="13">
        <v>2380</v>
      </c>
      <c r="G286" s="13">
        <v>560</v>
      </c>
      <c r="H286" s="13">
        <v>1336</v>
      </c>
    </row>
    <row r="287" spans="1:8" x14ac:dyDescent="0.3">
      <c r="A287" t="s">
        <v>338</v>
      </c>
      <c r="B287" s="13">
        <v>1244</v>
      </c>
      <c r="C287" s="13">
        <v>1162</v>
      </c>
      <c r="D287" s="13">
        <v>1477</v>
      </c>
      <c r="E287" s="13">
        <v>1848</v>
      </c>
      <c r="F287" s="13">
        <v>2194</v>
      </c>
      <c r="G287" s="13">
        <v>2823</v>
      </c>
      <c r="H287" s="13">
        <v>1791</v>
      </c>
    </row>
    <row r="288" spans="1:8" x14ac:dyDescent="0.3">
      <c r="A288" t="s">
        <v>339</v>
      </c>
      <c r="B288" s="13">
        <v>336</v>
      </c>
      <c r="C288" s="13">
        <v>670</v>
      </c>
      <c r="D288" s="13">
        <v>910</v>
      </c>
      <c r="E288" s="13">
        <v>1164</v>
      </c>
      <c r="F288" s="13">
        <v>0</v>
      </c>
      <c r="G288" s="13">
        <v>0</v>
      </c>
      <c r="H288" s="13">
        <v>513</v>
      </c>
    </row>
    <row r="289" spans="1:8" x14ac:dyDescent="0.3">
      <c r="A289" t="s">
        <v>339</v>
      </c>
      <c r="B289" s="13">
        <v>593</v>
      </c>
      <c r="C289" s="13">
        <v>810</v>
      </c>
      <c r="D289" s="13">
        <v>973</v>
      </c>
      <c r="E289" s="13">
        <v>1342</v>
      </c>
      <c r="F289" s="13">
        <v>1678</v>
      </c>
      <c r="G289" s="13">
        <v>0</v>
      </c>
      <c r="H289" s="13">
        <v>899</v>
      </c>
    </row>
    <row r="290" spans="1:8" x14ac:dyDescent="0.3">
      <c r="A290" t="s">
        <v>339</v>
      </c>
      <c r="B290" s="13">
        <v>1247</v>
      </c>
      <c r="C290" s="13">
        <v>1451</v>
      </c>
      <c r="D290" s="13">
        <v>1621</v>
      </c>
      <c r="E290" s="13">
        <v>1566</v>
      </c>
      <c r="F290" s="13">
        <v>2451</v>
      </c>
      <c r="G290" s="13">
        <v>2528</v>
      </c>
      <c r="H290" s="13">
        <v>1811</v>
      </c>
    </row>
    <row r="291" spans="1:8" x14ac:dyDescent="0.3">
      <c r="A291" t="s">
        <v>339</v>
      </c>
      <c r="B291" s="13">
        <v>765</v>
      </c>
      <c r="C291" s="13">
        <v>851</v>
      </c>
      <c r="D291" s="13">
        <v>1229</v>
      </c>
      <c r="E291" s="13">
        <v>1448</v>
      </c>
      <c r="F291" s="13">
        <v>2111</v>
      </c>
      <c r="G291" s="13">
        <v>2262</v>
      </c>
      <c r="H291" s="13">
        <v>1444</v>
      </c>
    </row>
    <row r="292" spans="1:8" x14ac:dyDescent="0.3">
      <c r="A292" t="s">
        <v>340</v>
      </c>
      <c r="B292" s="13">
        <v>528</v>
      </c>
      <c r="C292" s="13">
        <v>1029</v>
      </c>
      <c r="D292" s="13">
        <v>1527</v>
      </c>
      <c r="E292" s="13">
        <v>1566</v>
      </c>
      <c r="F292" s="13">
        <v>4264</v>
      </c>
      <c r="G292" s="13">
        <v>2577</v>
      </c>
      <c r="H292" s="13">
        <v>1915</v>
      </c>
    </row>
    <row r="293" spans="1:8" x14ac:dyDescent="0.3">
      <c r="A293" t="s">
        <v>341</v>
      </c>
      <c r="B293" s="13">
        <v>1135</v>
      </c>
      <c r="C293" s="13">
        <v>1430</v>
      </c>
      <c r="D293" s="13">
        <v>1626</v>
      </c>
      <c r="E293" s="13">
        <v>1896</v>
      </c>
      <c r="F293" s="13">
        <v>2237</v>
      </c>
      <c r="G293" s="13">
        <v>3280</v>
      </c>
      <c r="H293" s="13">
        <v>1934</v>
      </c>
    </row>
    <row r="294" spans="1:8" x14ac:dyDescent="0.3">
      <c r="A294" t="s">
        <v>342</v>
      </c>
      <c r="B294" s="13">
        <v>600</v>
      </c>
      <c r="C294" s="13">
        <v>714</v>
      </c>
      <c r="D294" s="13">
        <v>872</v>
      </c>
      <c r="E294" s="13">
        <v>1170</v>
      </c>
      <c r="F294" s="13">
        <v>1879</v>
      </c>
      <c r="G294" s="13">
        <v>2185</v>
      </c>
      <c r="H294" s="13">
        <v>1237</v>
      </c>
    </row>
    <row r="295" spans="1:8" x14ac:dyDescent="0.3">
      <c r="A295" t="s">
        <v>343</v>
      </c>
      <c r="B295" s="13">
        <v>963</v>
      </c>
      <c r="C295" s="13">
        <v>1013</v>
      </c>
      <c r="D295" s="13">
        <v>1244</v>
      </c>
      <c r="E295" s="13">
        <v>1475</v>
      </c>
      <c r="F295" s="13">
        <v>2028</v>
      </c>
      <c r="G295" s="13">
        <v>2218</v>
      </c>
      <c r="H295" s="13">
        <v>1490</v>
      </c>
    </row>
    <row r="296" spans="1:8" x14ac:dyDescent="0.3">
      <c r="A296" t="s">
        <v>344</v>
      </c>
      <c r="B296" s="13">
        <v>992</v>
      </c>
      <c r="C296" s="13">
        <v>1159</v>
      </c>
      <c r="D296" s="13">
        <v>1650</v>
      </c>
      <c r="E296" s="13">
        <v>2295</v>
      </c>
      <c r="F296" s="13">
        <v>4217</v>
      </c>
      <c r="G296" s="13">
        <v>4836</v>
      </c>
      <c r="H296" s="13">
        <v>2525</v>
      </c>
    </row>
    <row r="297" spans="1:8" x14ac:dyDescent="0.3">
      <c r="A297" t="s">
        <v>345</v>
      </c>
      <c r="B297" s="13">
        <v>0</v>
      </c>
      <c r="C297" s="13">
        <v>723</v>
      </c>
      <c r="D297" s="13">
        <v>820</v>
      </c>
      <c r="E297" s="13">
        <v>1171</v>
      </c>
      <c r="F297" s="13">
        <v>1892</v>
      </c>
      <c r="G297" s="13">
        <v>2654</v>
      </c>
      <c r="H297" s="13">
        <v>1210</v>
      </c>
    </row>
    <row r="298" spans="1:8" x14ac:dyDescent="0.3">
      <c r="A298" t="s">
        <v>346</v>
      </c>
      <c r="B298" s="13">
        <v>1106</v>
      </c>
      <c r="C298" s="13">
        <v>1561</v>
      </c>
      <c r="D298" s="13">
        <v>1457</v>
      </c>
      <c r="E298" s="13">
        <v>2218</v>
      </c>
      <c r="F298" s="13">
        <v>3912</v>
      </c>
      <c r="G298" s="13">
        <v>3000</v>
      </c>
      <c r="H298" s="13">
        <v>2209</v>
      </c>
    </row>
    <row r="299" spans="1:8" x14ac:dyDescent="0.3">
      <c r="A299" t="s">
        <v>347</v>
      </c>
      <c r="B299" s="13">
        <v>978</v>
      </c>
      <c r="C299" s="13">
        <v>928</v>
      </c>
      <c r="D299" s="13">
        <v>1186</v>
      </c>
      <c r="E299" s="13">
        <v>1502</v>
      </c>
      <c r="F299" s="13">
        <v>2796</v>
      </c>
      <c r="G299" s="13">
        <v>2927</v>
      </c>
      <c r="H299" s="13">
        <v>1720</v>
      </c>
    </row>
    <row r="300" spans="1:8" x14ac:dyDescent="0.3">
      <c r="A300" t="s">
        <v>83</v>
      </c>
      <c r="B300" s="13">
        <v>1474</v>
      </c>
      <c r="C300" s="13">
        <v>1547</v>
      </c>
      <c r="D300" s="13">
        <v>1849</v>
      </c>
      <c r="E300" s="13">
        <v>2482</v>
      </c>
      <c r="F300" s="13">
        <v>2978</v>
      </c>
      <c r="G300" s="13">
        <v>5125</v>
      </c>
      <c r="H300" s="13">
        <v>2576</v>
      </c>
    </row>
    <row r="301" spans="1:8" x14ac:dyDescent="0.3">
      <c r="A301" t="s">
        <v>348</v>
      </c>
      <c r="B301" s="13">
        <v>804</v>
      </c>
      <c r="C301" s="13">
        <v>861</v>
      </c>
      <c r="D301" s="13">
        <v>1400</v>
      </c>
      <c r="E301" s="13">
        <v>2512</v>
      </c>
      <c r="F301" s="13">
        <v>2220</v>
      </c>
      <c r="G301" s="13">
        <v>9470</v>
      </c>
      <c r="H301" s="13">
        <v>2878</v>
      </c>
    </row>
    <row r="302" spans="1:8" x14ac:dyDescent="0.3">
      <c r="A302" t="s">
        <v>349</v>
      </c>
      <c r="B302" s="13">
        <v>720</v>
      </c>
      <c r="C302" s="13">
        <v>918</v>
      </c>
      <c r="D302" s="13">
        <v>1567</v>
      </c>
      <c r="E302" s="13">
        <v>1552</v>
      </c>
      <c r="F302" s="13">
        <v>2349</v>
      </c>
      <c r="G302" s="13">
        <v>0</v>
      </c>
      <c r="H302" s="13">
        <v>1184</v>
      </c>
    </row>
    <row r="303" spans="1:8" x14ac:dyDescent="0.3">
      <c r="A303" t="s">
        <v>350</v>
      </c>
      <c r="B303" s="13">
        <v>0</v>
      </c>
      <c r="C303" s="13">
        <v>0</v>
      </c>
      <c r="D303" s="13">
        <v>3006</v>
      </c>
      <c r="E303" s="13">
        <v>3166</v>
      </c>
      <c r="F303" s="13">
        <v>2500</v>
      </c>
      <c r="G303" s="13">
        <v>0</v>
      </c>
      <c r="H303" s="13">
        <v>1445</v>
      </c>
    </row>
    <row r="304" spans="1:8" x14ac:dyDescent="0.3">
      <c r="A304" t="s">
        <v>351</v>
      </c>
      <c r="B304" s="13">
        <v>693</v>
      </c>
      <c r="C304" s="13">
        <v>808</v>
      </c>
      <c r="D304" s="13">
        <v>945</v>
      </c>
      <c r="E304" s="13">
        <v>1169</v>
      </c>
      <c r="F304" s="13">
        <v>1555</v>
      </c>
      <c r="G304" s="13">
        <v>1243</v>
      </c>
      <c r="H304" s="13">
        <v>1069</v>
      </c>
    </row>
    <row r="305" spans="1:8" x14ac:dyDescent="0.3">
      <c r="A305" t="s">
        <v>352</v>
      </c>
      <c r="B305" s="13">
        <v>561</v>
      </c>
      <c r="C305" s="13">
        <v>674</v>
      </c>
      <c r="D305" s="13">
        <v>845</v>
      </c>
      <c r="E305" s="13">
        <v>1067</v>
      </c>
      <c r="F305" s="13">
        <v>1505</v>
      </c>
      <c r="G305" s="13">
        <v>0</v>
      </c>
      <c r="H305" s="13">
        <v>775</v>
      </c>
    </row>
    <row r="306" spans="1:8" x14ac:dyDescent="0.3">
      <c r="A306" t="s">
        <v>353</v>
      </c>
      <c r="B306" s="13">
        <v>1209</v>
      </c>
      <c r="C306" s="13">
        <v>1468</v>
      </c>
      <c r="D306" s="13">
        <v>1447</v>
      </c>
      <c r="E306" s="13">
        <v>1934</v>
      </c>
      <c r="F306" s="13">
        <v>2216</v>
      </c>
      <c r="G306" s="13">
        <v>3250</v>
      </c>
      <c r="H306" s="13">
        <v>1921</v>
      </c>
    </row>
    <row r="307" spans="1:8" x14ac:dyDescent="0.3">
      <c r="A307" t="s">
        <v>84</v>
      </c>
      <c r="B307" s="13">
        <v>869</v>
      </c>
      <c r="C307" s="13">
        <v>1040</v>
      </c>
      <c r="D307" s="13">
        <v>1425</v>
      </c>
      <c r="E307" s="13">
        <v>1928</v>
      </c>
      <c r="F307" s="13">
        <v>2589</v>
      </c>
      <c r="G307" s="13">
        <v>4141</v>
      </c>
      <c r="H307" s="13">
        <v>1999</v>
      </c>
    </row>
    <row r="308" spans="1:8" x14ac:dyDescent="0.3">
      <c r="A308" t="s">
        <v>85</v>
      </c>
      <c r="B308" s="13">
        <v>824</v>
      </c>
      <c r="C308" s="13">
        <v>956</v>
      </c>
      <c r="D308" s="13">
        <v>1184</v>
      </c>
      <c r="E308" s="13">
        <v>1526</v>
      </c>
      <c r="F308" s="13">
        <v>2190</v>
      </c>
      <c r="G308" s="13">
        <v>2677</v>
      </c>
      <c r="H308" s="13">
        <v>1560</v>
      </c>
    </row>
    <row r="309" spans="1:8" x14ac:dyDescent="0.3">
      <c r="A309" t="s">
        <v>354</v>
      </c>
      <c r="B309" s="13">
        <v>1083</v>
      </c>
      <c r="C309" s="13">
        <v>1027</v>
      </c>
      <c r="D309" s="13">
        <v>1383</v>
      </c>
      <c r="E309" s="13">
        <v>1918</v>
      </c>
      <c r="F309" s="13">
        <v>2880</v>
      </c>
      <c r="G309" s="13">
        <v>3969</v>
      </c>
      <c r="H309" s="13">
        <v>2043</v>
      </c>
    </row>
    <row r="310" spans="1:8" x14ac:dyDescent="0.3">
      <c r="A310" t="s">
        <v>355</v>
      </c>
      <c r="B310" s="13">
        <v>802</v>
      </c>
      <c r="C310" s="13">
        <v>1143</v>
      </c>
      <c r="D310" s="13">
        <v>1125</v>
      </c>
      <c r="E310" s="13">
        <v>1680</v>
      </c>
      <c r="F310" s="13">
        <v>2074</v>
      </c>
      <c r="G310" s="13">
        <v>0</v>
      </c>
      <c r="H310" s="13">
        <v>1137</v>
      </c>
    </row>
    <row r="311" spans="1:8" x14ac:dyDescent="0.3">
      <c r="A311" t="s">
        <v>356</v>
      </c>
      <c r="B311" s="13">
        <v>933</v>
      </c>
      <c r="C311" s="13">
        <v>897</v>
      </c>
      <c r="D311" s="13">
        <v>981</v>
      </c>
      <c r="E311" s="13">
        <v>1457</v>
      </c>
      <c r="F311" s="13">
        <v>2018</v>
      </c>
      <c r="G311" s="13">
        <v>0</v>
      </c>
      <c r="H311" s="13">
        <v>1048</v>
      </c>
    </row>
    <row r="312" spans="1:8" x14ac:dyDescent="0.3">
      <c r="A312" t="s">
        <v>357</v>
      </c>
      <c r="B312" s="13">
        <v>522</v>
      </c>
      <c r="C312" s="13">
        <v>956</v>
      </c>
      <c r="D312" s="13">
        <v>1176</v>
      </c>
      <c r="E312" s="13">
        <v>1247</v>
      </c>
      <c r="F312" s="13">
        <v>2600</v>
      </c>
      <c r="G312" s="13">
        <v>0</v>
      </c>
      <c r="H312" s="13">
        <v>1084</v>
      </c>
    </row>
    <row r="313" spans="1:8" x14ac:dyDescent="0.3">
      <c r="A313" t="s">
        <v>86</v>
      </c>
      <c r="B313" s="13">
        <v>1725</v>
      </c>
      <c r="C313" s="13">
        <v>1489</v>
      </c>
      <c r="D313" s="13">
        <v>1725</v>
      </c>
      <c r="E313" s="13">
        <v>2194</v>
      </c>
      <c r="F313" s="13">
        <v>2758</v>
      </c>
      <c r="G313" s="13">
        <v>3310</v>
      </c>
      <c r="H313" s="13">
        <v>2200</v>
      </c>
    </row>
    <row r="314" spans="1:8" x14ac:dyDescent="0.3">
      <c r="A314" t="s">
        <v>358</v>
      </c>
      <c r="B314" s="13">
        <v>1726</v>
      </c>
      <c r="C314" s="13">
        <v>1052</v>
      </c>
      <c r="D314" s="13">
        <v>1302</v>
      </c>
      <c r="E314" s="13">
        <v>1656</v>
      </c>
      <c r="F314" s="13">
        <v>2863</v>
      </c>
      <c r="G314" s="13">
        <v>0</v>
      </c>
      <c r="H314" s="13">
        <v>1433</v>
      </c>
    </row>
    <row r="315" spans="1:8" x14ac:dyDescent="0.3">
      <c r="A315" t="s">
        <v>359</v>
      </c>
      <c r="B315" s="13">
        <v>769</v>
      </c>
      <c r="C315" s="13">
        <v>1279</v>
      </c>
      <c r="D315" s="13">
        <v>1440</v>
      </c>
      <c r="E315" s="13">
        <v>2030</v>
      </c>
      <c r="F315" s="13">
        <v>2371</v>
      </c>
      <c r="G315" s="13">
        <v>0</v>
      </c>
      <c r="H315" s="13">
        <v>1315</v>
      </c>
    </row>
    <row r="316" spans="1:8" x14ac:dyDescent="0.3">
      <c r="A316" t="s">
        <v>360</v>
      </c>
      <c r="B316" s="13">
        <v>630</v>
      </c>
      <c r="C316" s="13">
        <v>898</v>
      </c>
      <c r="D316" s="13">
        <v>1155</v>
      </c>
      <c r="E316" s="13">
        <v>1406</v>
      </c>
      <c r="F316" s="13">
        <v>3256</v>
      </c>
      <c r="G316" s="13">
        <v>0</v>
      </c>
      <c r="H316" s="13">
        <v>1224</v>
      </c>
    </row>
    <row r="317" spans="1:8" x14ac:dyDescent="0.3">
      <c r="A317" t="s">
        <v>24</v>
      </c>
      <c r="B317" s="13">
        <v>1886</v>
      </c>
      <c r="C317" s="13">
        <v>2371</v>
      </c>
      <c r="D317" s="13">
        <v>3239</v>
      </c>
      <c r="E317" s="13">
        <v>3684</v>
      </c>
      <c r="F317" s="13">
        <v>4682</v>
      </c>
      <c r="G317" s="13">
        <v>7220</v>
      </c>
      <c r="H317" s="13">
        <v>3847</v>
      </c>
    </row>
    <row r="318" spans="1:8" x14ac:dyDescent="0.3">
      <c r="A318" t="s">
        <v>361</v>
      </c>
      <c r="B318" s="13">
        <v>562</v>
      </c>
      <c r="C318" s="13">
        <v>920</v>
      </c>
      <c r="D318" s="13">
        <v>1097</v>
      </c>
      <c r="E318" s="13">
        <v>1719</v>
      </c>
      <c r="F318" s="13">
        <v>1713</v>
      </c>
      <c r="G318" s="13">
        <v>1600</v>
      </c>
      <c r="H318" s="13">
        <v>1269</v>
      </c>
    </row>
    <row r="319" spans="1:8" x14ac:dyDescent="0.3">
      <c r="A319" t="s">
        <v>362</v>
      </c>
      <c r="B319" s="13">
        <v>1238</v>
      </c>
      <c r="C319" s="13">
        <v>1537</v>
      </c>
      <c r="D319" s="13">
        <v>1867</v>
      </c>
      <c r="E319" s="13">
        <v>2328</v>
      </c>
      <c r="F319" s="13">
        <v>2923</v>
      </c>
      <c r="G319" s="13">
        <v>2895</v>
      </c>
      <c r="H319" s="13">
        <v>2131</v>
      </c>
    </row>
    <row r="320" spans="1:8" x14ac:dyDescent="0.3">
      <c r="A320" t="s">
        <v>363</v>
      </c>
      <c r="B320" s="13">
        <v>1211</v>
      </c>
      <c r="C320" s="13">
        <v>1459</v>
      </c>
      <c r="D320" s="13">
        <v>1662</v>
      </c>
      <c r="E320" s="13">
        <v>2055</v>
      </c>
      <c r="F320" s="13">
        <v>2541</v>
      </c>
      <c r="G320" s="13">
        <v>3832</v>
      </c>
      <c r="H320" s="13">
        <v>2127</v>
      </c>
    </row>
    <row r="321" spans="1:8" x14ac:dyDescent="0.3">
      <c r="A321" t="s">
        <v>364</v>
      </c>
      <c r="B321" s="13">
        <v>0</v>
      </c>
      <c r="C321" s="13">
        <v>755</v>
      </c>
      <c r="D321" s="13">
        <v>752</v>
      </c>
      <c r="E321" s="13">
        <v>922</v>
      </c>
      <c r="F321" s="13">
        <v>859</v>
      </c>
      <c r="G321" s="13">
        <v>888</v>
      </c>
      <c r="H321" s="13">
        <v>696</v>
      </c>
    </row>
    <row r="322" spans="1:8" x14ac:dyDescent="0.3">
      <c r="A322" t="s">
        <v>365</v>
      </c>
      <c r="B322" s="13">
        <v>808</v>
      </c>
      <c r="C322" s="13">
        <v>780</v>
      </c>
      <c r="D322" s="13">
        <v>921</v>
      </c>
      <c r="E322" s="13">
        <v>1265</v>
      </c>
      <c r="F322" s="13">
        <v>1577</v>
      </c>
      <c r="G322" s="13">
        <v>2219</v>
      </c>
      <c r="H322" s="13">
        <v>1262</v>
      </c>
    </row>
    <row r="323" spans="1:8" x14ac:dyDescent="0.3">
      <c r="A323" t="s">
        <v>366</v>
      </c>
      <c r="B323" s="13">
        <v>674</v>
      </c>
      <c r="C323" s="13">
        <v>781</v>
      </c>
      <c r="D323" s="13">
        <v>967</v>
      </c>
      <c r="E323" s="13">
        <v>1113</v>
      </c>
      <c r="F323" s="13">
        <v>1579</v>
      </c>
      <c r="G323" s="13">
        <v>2500</v>
      </c>
      <c r="H323" s="13">
        <v>1269</v>
      </c>
    </row>
    <row r="324" spans="1:8" x14ac:dyDescent="0.3">
      <c r="A324" t="s">
        <v>367</v>
      </c>
      <c r="B324" s="13">
        <v>982</v>
      </c>
      <c r="C324" s="13">
        <v>1138</v>
      </c>
      <c r="D324" s="13">
        <v>1539</v>
      </c>
      <c r="E324" s="13">
        <v>1609</v>
      </c>
      <c r="F324" s="13">
        <v>0</v>
      </c>
      <c r="G324" s="13">
        <v>0</v>
      </c>
      <c r="H324" s="13">
        <v>878</v>
      </c>
    </row>
    <row r="325" spans="1:8" x14ac:dyDescent="0.3">
      <c r="A325" t="s">
        <v>368</v>
      </c>
      <c r="B325" s="13">
        <v>1050</v>
      </c>
      <c r="C325" s="13">
        <v>1465</v>
      </c>
      <c r="D325" s="13">
        <v>1784</v>
      </c>
      <c r="E325" s="13">
        <v>2143</v>
      </c>
      <c r="F325" s="13">
        <v>2916</v>
      </c>
      <c r="G325" s="13">
        <v>3186</v>
      </c>
      <c r="H325" s="13">
        <v>2091</v>
      </c>
    </row>
    <row r="326" spans="1:8" x14ac:dyDescent="0.3">
      <c r="A326" t="s">
        <v>369</v>
      </c>
      <c r="B326" s="13">
        <v>1102</v>
      </c>
      <c r="C326" s="13">
        <v>1442</v>
      </c>
      <c r="D326" s="13">
        <v>1646</v>
      </c>
      <c r="E326" s="13">
        <v>1858</v>
      </c>
      <c r="F326" s="13">
        <v>2570</v>
      </c>
      <c r="G326" s="13">
        <v>0</v>
      </c>
      <c r="H326" s="13">
        <v>1436</v>
      </c>
    </row>
    <row r="327" spans="1:8" x14ac:dyDescent="0.3">
      <c r="A327" t="s">
        <v>370</v>
      </c>
      <c r="B327" s="13">
        <v>662</v>
      </c>
      <c r="C327" s="13">
        <v>923</v>
      </c>
      <c r="D327" s="13">
        <v>1011</v>
      </c>
      <c r="E327" s="13">
        <v>1593</v>
      </c>
      <c r="F327" s="13">
        <v>1954</v>
      </c>
      <c r="G327" s="13">
        <v>0</v>
      </c>
      <c r="H327" s="13">
        <v>1024</v>
      </c>
    </row>
    <row r="328" spans="1:8" x14ac:dyDescent="0.3">
      <c r="A328" t="s">
        <v>371</v>
      </c>
      <c r="B328" s="13">
        <v>1934</v>
      </c>
      <c r="C328" s="13">
        <v>2344</v>
      </c>
      <c r="D328" s="13">
        <v>2574</v>
      </c>
      <c r="E328" s="13">
        <v>2038</v>
      </c>
      <c r="F328" s="13">
        <v>3733</v>
      </c>
      <c r="G328" s="13">
        <v>0</v>
      </c>
      <c r="H328" s="13">
        <v>2104</v>
      </c>
    </row>
    <row r="329" spans="1:8" x14ac:dyDescent="0.3">
      <c r="A329" t="s">
        <v>372</v>
      </c>
      <c r="B329" s="13">
        <v>623</v>
      </c>
      <c r="C329" s="13">
        <v>877</v>
      </c>
      <c r="D329" s="13">
        <v>1175</v>
      </c>
      <c r="E329" s="13">
        <v>1843</v>
      </c>
      <c r="F329" s="13">
        <v>2095</v>
      </c>
      <c r="G329" s="13">
        <v>2500</v>
      </c>
      <c r="H329" s="13">
        <v>1519</v>
      </c>
    </row>
    <row r="330" spans="1:8" x14ac:dyDescent="0.3">
      <c r="A330" t="s">
        <v>373</v>
      </c>
      <c r="B330" s="13">
        <v>0</v>
      </c>
      <c r="C330" s="13">
        <v>1249</v>
      </c>
      <c r="D330" s="13">
        <v>1433</v>
      </c>
      <c r="E330" s="13">
        <v>2270</v>
      </c>
      <c r="F330" s="13">
        <v>2580</v>
      </c>
      <c r="G330" s="13">
        <v>2800</v>
      </c>
      <c r="H330" s="13">
        <v>1722</v>
      </c>
    </row>
    <row r="331" spans="1:8" x14ac:dyDescent="0.3">
      <c r="A331" t="s">
        <v>374</v>
      </c>
      <c r="B331" s="13">
        <v>917</v>
      </c>
      <c r="C331" s="13">
        <v>1011</v>
      </c>
      <c r="D331" s="13">
        <v>1244</v>
      </c>
      <c r="E331" s="13">
        <v>1771</v>
      </c>
      <c r="F331" s="13">
        <v>2072</v>
      </c>
      <c r="G331" s="13">
        <v>0</v>
      </c>
      <c r="H331" s="13">
        <v>1169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CB2F2-1728-4E7D-AB68-4B94D82EC6EF}">
  <sheetPr codeName="Sheet6"/>
  <dimension ref="A1:E103"/>
  <sheetViews>
    <sheetView workbookViewId="0">
      <selection activeCell="I17" sqref="I17"/>
    </sheetView>
  </sheetViews>
  <sheetFormatPr defaultRowHeight="14.4" x14ac:dyDescent="0.3"/>
  <cols>
    <col min="2" max="2" width="35.6640625" bestFit="1" customWidth="1"/>
    <col min="3" max="3" width="28.88671875" bestFit="1" customWidth="1"/>
    <col min="4" max="4" width="11" bestFit="1" customWidth="1"/>
    <col min="5" max="5" width="11.109375" bestFit="1" customWidth="1"/>
  </cols>
  <sheetData>
    <row r="1" spans="1:5" s="12" customFormat="1" x14ac:dyDescent="0.3">
      <c r="A1" s="12" t="s">
        <v>375</v>
      </c>
      <c r="B1" s="12" t="s">
        <v>38</v>
      </c>
      <c r="D1" s="12" t="s">
        <v>15</v>
      </c>
      <c r="E1" s="12" t="s">
        <v>16</v>
      </c>
    </row>
    <row r="2" spans="1:5" x14ac:dyDescent="0.3">
      <c r="A2">
        <v>1</v>
      </c>
      <c r="B2" t="s">
        <v>376</v>
      </c>
      <c r="C2" t="s">
        <v>377</v>
      </c>
      <c r="D2">
        <v>82</v>
      </c>
      <c r="E2">
        <v>18</v>
      </c>
    </row>
    <row r="3" spans="1:5" x14ac:dyDescent="0.3">
      <c r="A3">
        <v>2</v>
      </c>
      <c r="B3" t="s">
        <v>378</v>
      </c>
      <c r="C3" t="s">
        <v>379</v>
      </c>
      <c r="D3">
        <v>79.8</v>
      </c>
      <c r="E3">
        <v>20.2</v>
      </c>
    </row>
    <row r="4" spans="1:5" x14ac:dyDescent="0.3">
      <c r="A4">
        <v>3</v>
      </c>
      <c r="B4" t="s">
        <v>380</v>
      </c>
      <c r="C4" t="s">
        <v>381</v>
      </c>
      <c r="D4">
        <v>77.400000000000006</v>
      </c>
      <c r="E4">
        <v>22.6</v>
      </c>
    </row>
    <row r="5" spans="1:5" x14ac:dyDescent="0.3">
      <c r="A5">
        <v>4</v>
      </c>
      <c r="B5" t="s">
        <v>382</v>
      </c>
      <c r="C5" t="s">
        <v>62</v>
      </c>
      <c r="D5">
        <v>77.099999999999994</v>
      </c>
      <c r="E5">
        <v>22.9</v>
      </c>
    </row>
    <row r="6" spans="1:5" x14ac:dyDescent="0.3">
      <c r="A6">
        <v>5</v>
      </c>
      <c r="B6" t="s">
        <v>383</v>
      </c>
      <c r="C6" t="s">
        <v>384</v>
      </c>
      <c r="D6">
        <v>76.7</v>
      </c>
      <c r="E6">
        <v>23.3</v>
      </c>
    </row>
    <row r="7" spans="1:5" x14ac:dyDescent="0.3">
      <c r="A7">
        <v>6</v>
      </c>
      <c r="B7" t="s">
        <v>385</v>
      </c>
      <c r="C7" t="s">
        <v>386</v>
      </c>
      <c r="D7">
        <v>76.599999999999994</v>
      </c>
      <c r="E7">
        <v>23.4</v>
      </c>
    </row>
    <row r="8" spans="1:5" x14ac:dyDescent="0.3">
      <c r="A8">
        <v>7</v>
      </c>
      <c r="B8" t="s">
        <v>387</v>
      </c>
      <c r="C8" t="s">
        <v>388</v>
      </c>
      <c r="D8">
        <v>75.8</v>
      </c>
      <c r="E8">
        <v>24.2</v>
      </c>
    </row>
    <row r="9" spans="1:5" x14ac:dyDescent="0.3">
      <c r="A9">
        <v>8</v>
      </c>
      <c r="B9" t="s">
        <v>389</v>
      </c>
      <c r="C9" t="s">
        <v>390</v>
      </c>
      <c r="D9">
        <v>75.7</v>
      </c>
      <c r="E9">
        <v>24.3</v>
      </c>
    </row>
    <row r="10" spans="1:5" x14ac:dyDescent="0.3">
      <c r="A10">
        <v>9</v>
      </c>
      <c r="B10" t="s">
        <v>391</v>
      </c>
      <c r="C10" t="s">
        <v>44</v>
      </c>
      <c r="D10">
        <v>75.099999999999994</v>
      </c>
      <c r="E10">
        <v>24.9</v>
      </c>
    </row>
    <row r="11" spans="1:5" x14ac:dyDescent="0.3">
      <c r="A11">
        <v>10</v>
      </c>
      <c r="B11" t="s">
        <v>392</v>
      </c>
      <c r="C11" t="s">
        <v>393</v>
      </c>
      <c r="D11">
        <v>75</v>
      </c>
      <c r="E11">
        <v>25</v>
      </c>
    </row>
    <row r="12" spans="1:5" x14ac:dyDescent="0.3">
      <c r="A12">
        <v>11</v>
      </c>
      <c r="B12" t="s">
        <v>394</v>
      </c>
      <c r="C12" t="s">
        <v>395</v>
      </c>
      <c r="D12">
        <v>74.400000000000006</v>
      </c>
      <c r="E12">
        <v>25.6</v>
      </c>
    </row>
    <row r="13" spans="1:5" x14ac:dyDescent="0.3">
      <c r="A13">
        <v>12</v>
      </c>
      <c r="B13" t="s">
        <v>396</v>
      </c>
      <c r="C13" t="s">
        <v>52</v>
      </c>
      <c r="D13">
        <v>74.099999999999994</v>
      </c>
      <c r="E13">
        <v>25.9</v>
      </c>
    </row>
    <row r="14" spans="1:5" x14ac:dyDescent="0.3">
      <c r="A14">
        <v>13</v>
      </c>
      <c r="B14" t="s">
        <v>397</v>
      </c>
      <c r="C14" t="s">
        <v>398</v>
      </c>
      <c r="D14">
        <v>72</v>
      </c>
      <c r="E14">
        <v>28</v>
      </c>
    </row>
    <row r="15" spans="1:5" x14ac:dyDescent="0.3">
      <c r="A15">
        <v>14</v>
      </c>
      <c r="B15" t="s">
        <v>399</v>
      </c>
      <c r="C15" t="s">
        <v>400</v>
      </c>
      <c r="D15">
        <v>71.7</v>
      </c>
      <c r="E15">
        <v>28.3</v>
      </c>
    </row>
    <row r="16" spans="1:5" x14ac:dyDescent="0.3">
      <c r="A16">
        <v>15</v>
      </c>
      <c r="B16" t="s">
        <v>401</v>
      </c>
      <c r="C16" t="s">
        <v>125</v>
      </c>
      <c r="D16">
        <v>71.599999999999994</v>
      </c>
      <c r="E16">
        <v>28.4</v>
      </c>
    </row>
    <row r="17" spans="1:5" x14ac:dyDescent="0.3">
      <c r="A17">
        <v>16</v>
      </c>
      <c r="B17" t="s">
        <v>402</v>
      </c>
      <c r="C17" t="s">
        <v>263</v>
      </c>
      <c r="D17">
        <v>71</v>
      </c>
      <c r="E17">
        <v>29</v>
      </c>
    </row>
    <row r="18" spans="1:5" x14ac:dyDescent="0.3">
      <c r="A18">
        <v>17</v>
      </c>
      <c r="B18" t="s">
        <v>403</v>
      </c>
      <c r="C18" t="s">
        <v>404</v>
      </c>
      <c r="D18">
        <v>70.7</v>
      </c>
      <c r="E18">
        <v>29.3</v>
      </c>
    </row>
    <row r="19" spans="1:5" x14ac:dyDescent="0.3">
      <c r="A19">
        <v>18</v>
      </c>
      <c r="B19" t="s">
        <v>405</v>
      </c>
      <c r="C19" t="s">
        <v>406</v>
      </c>
      <c r="D19">
        <v>70.400000000000006</v>
      </c>
      <c r="E19">
        <v>29.6</v>
      </c>
    </row>
    <row r="20" spans="1:5" x14ac:dyDescent="0.3">
      <c r="A20">
        <v>19</v>
      </c>
      <c r="B20" t="s">
        <v>407</v>
      </c>
      <c r="C20" t="s">
        <v>408</v>
      </c>
      <c r="D20">
        <v>69.8</v>
      </c>
      <c r="E20">
        <v>30.2</v>
      </c>
    </row>
    <row r="21" spans="1:5" x14ac:dyDescent="0.3">
      <c r="A21">
        <v>20</v>
      </c>
      <c r="B21" t="s">
        <v>409</v>
      </c>
      <c r="C21" t="s">
        <v>410</v>
      </c>
      <c r="D21">
        <v>68.900000000000006</v>
      </c>
      <c r="E21">
        <v>31.1</v>
      </c>
    </row>
    <row r="22" spans="1:5" x14ac:dyDescent="0.3">
      <c r="A22">
        <v>21</v>
      </c>
      <c r="B22" t="s">
        <v>411</v>
      </c>
      <c r="C22" t="s">
        <v>412</v>
      </c>
      <c r="D22">
        <v>68</v>
      </c>
      <c r="E22">
        <v>32</v>
      </c>
    </row>
    <row r="23" spans="1:5" x14ac:dyDescent="0.3">
      <c r="A23">
        <v>22</v>
      </c>
      <c r="B23" t="s">
        <v>413</v>
      </c>
      <c r="C23" t="s">
        <v>414</v>
      </c>
      <c r="D23">
        <v>67.900000000000006</v>
      </c>
      <c r="E23">
        <v>32.1</v>
      </c>
    </row>
    <row r="24" spans="1:5" x14ac:dyDescent="0.3">
      <c r="A24">
        <v>23</v>
      </c>
      <c r="B24" t="s">
        <v>415</v>
      </c>
      <c r="C24" t="s">
        <v>64</v>
      </c>
      <c r="D24">
        <v>67.8</v>
      </c>
      <c r="E24">
        <v>32.200000000000003</v>
      </c>
    </row>
    <row r="25" spans="1:5" x14ac:dyDescent="0.3">
      <c r="A25">
        <v>24</v>
      </c>
      <c r="B25" t="s">
        <v>416</v>
      </c>
      <c r="C25" t="s">
        <v>417</v>
      </c>
      <c r="D25">
        <v>67.7</v>
      </c>
      <c r="E25">
        <v>32.299999999999997</v>
      </c>
    </row>
    <row r="26" spans="1:5" x14ac:dyDescent="0.3">
      <c r="A26">
        <v>25</v>
      </c>
      <c r="B26" t="s">
        <v>418</v>
      </c>
      <c r="C26" t="s">
        <v>67</v>
      </c>
      <c r="D26">
        <v>66.8</v>
      </c>
      <c r="E26">
        <v>33.200000000000003</v>
      </c>
    </row>
    <row r="27" spans="1:5" x14ac:dyDescent="0.3">
      <c r="A27">
        <v>26</v>
      </c>
      <c r="B27" t="s">
        <v>419</v>
      </c>
      <c r="C27" t="s">
        <v>420</v>
      </c>
      <c r="D27">
        <v>66.599999999999994</v>
      </c>
      <c r="E27">
        <v>33.4</v>
      </c>
    </row>
    <row r="28" spans="1:5" x14ac:dyDescent="0.3">
      <c r="A28">
        <v>27</v>
      </c>
      <c r="B28" t="s">
        <v>421</v>
      </c>
      <c r="C28" t="s">
        <v>422</v>
      </c>
      <c r="D28">
        <v>66.2</v>
      </c>
      <c r="E28">
        <v>33.799999999999997</v>
      </c>
    </row>
    <row r="29" spans="1:5" x14ac:dyDescent="0.3">
      <c r="A29">
        <v>28</v>
      </c>
      <c r="B29" t="s">
        <v>423</v>
      </c>
      <c r="C29" t="s">
        <v>30</v>
      </c>
      <c r="D29">
        <v>66.2</v>
      </c>
      <c r="E29">
        <v>33.799999999999997</v>
      </c>
    </row>
    <row r="30" spans="1:5" x14ac:dyDescent="0.3">
      <c r="A30">
        <v>29</v>
      </c>
      <c r="B30" t="s">
        <v>424</v>
      </c>
      <c r="C30" t="s">
        <v>70</v>
      </c>
      <c r="D30">
        <v>65.7</v>
      </c>
      <c r="E30">
        <v>34.299999999999997</v>
      </c>
    </row>
    <row r="31" spans="1:5" x14ac:dyDescent="0.3">
      <c r="A31">
        <v>30</v>
      </c>
      <c r="B31" t="s">
        <v>425</v>
      </c>
      <c r="C31" t="s">
        <v>43</v>
      </c>
      <c r="D31">
        <v>64.400000000000006</v>
      </c>
      <c r="E31">
        <v>35.6</v>
      </c>
    </row>
    <row r="32" spans="1:5" x14ac:dyDescent="0.3">
      <c r="A32">
        <v>31</v>
      </c>
      <c r="B32" t="s">
        <v>426</v>
      </c>
      <c r="C32" t="s">
        <v>27</v>
      </c>
      <c r="D32">
        <v>63.6</v>
      </c>
      <c r="E32">
        <v>36.4</v>
      </c>
    </row>
    <row r="33" spans="1:5" x14ac:dyDescent="0.3">
      <c r="A33">
        <v>32</v>
      </c>
      <c r="B33" t="s">
        <v>427</v>
      </c>
      <c r="C33" t="s">
        <v>428</v>
      </c>
      <c r="D33">
        <v>63.4</v>
      </c>
      <c r="E33">
        <v>36.6</v>
      </c>
    </row>
    <row r="34" spans="1:5" x14ac:dyDescent="0.3">
      <c r="A34">
        <v>33</v>
      </c>
      <c r="B34" t="s">
        <v>429</v>
      </c>
      <c r="C34" t="s">
        <v>430</v>
      </c>
      <c r="D34">
        <v>63.2</v>
      </c>
      <c r="E34">
        <v>36.799999999999997</v>
      </c>
    </row>
    <row r="35" spans="1:5" x14ac:dyDescent="0.3">
      <c r="A35">
        <v>34</v>
      </c>
      <c r="B35" t="s">
        <v>431</v>
      </c>
      <c r="C35" t="s">
        <v>432</v>
      </c>
      <c r="D35">
        <v>63</v>
      </c>
      <c r="E35">
        <v>37</v>
      </c>
    </row>
    <row r="36" spans="1:5" x14ac:dyDescent="0.3">
      <c r="A36">
        <v>35</v>
      </c>
      <c r="B36" t="s">
        <v>433</v>
      </c>
      <c r="C36" t="s">
        <v>434</v>
      </c>
      <c r="D36">
        <v>62.9</v>
      </c>
      <c r="E36">
        <v>37.1</v>
      </c>
    </row>
    <row r="37" spans="1:5" x14ac:dyDescent="0.3">
      <c r="A37">
        <v>36</v>
      </c>
      <c r="B37" t="s">
        <v>435</v>
      </c>
      <c r="C37" t="s">
        <v>436</v>
      </c>
      <c r="D37">
        <v>62.2</v>
      </c>
      <c r="E37">
        <v>37.799999999999997</v>
      </c>
    </row>
    <row r="38" spans="1:5" x14ac:dyDescent="0.3">
      <c r="A38">
        <v>37</v>
      </c>
      <c r="B38" t="s">
        <v>437</v>
      </c>
      <c r="C38" t="s">
        <v>438</v>
      </c>
      <c r="D38">
        <v>62.2</v>
      </c>
      <c r="E38">
        <v>37.799999999999997</v>
      </c>
    </row>
    <row r="39" spans="1:5" x14ac:dyDescent="0.3">
      <c r="A39">
        <v>38</v>
      </c>
      <c r="B39" t="s">
        <v>439</v>
      </c>
      <c r="C39" t="s">
        <v>440</v>
      </c>
      <c r="D39">
        <v>62.1</v>
      </c>
      <c r="E39">
        <v>37.9</v>
      </c>
    </row>
    <row r="40" spans="1:5" x14ac:dyDescent="0.3">
      <c r="A40">
        <v>39</v>
      </c>
      <c r="B40" t="s">
        <v>441</v>
      </c>
      <c r="C40" t="s">
        <v>18</v>
      </c>
      <c r="D40">
        <v>61.9</v>
      </c>
      <c r="E40">
        <v>38.1</v>
      </c>
    </row>
    <row r="41" spans="1:5" x14ac:dyDescent="0.3">
      <c r="A41">
        <v>40</v>
      </c>
      <c r="B41" t="s">
        <v>442</v>
      </c>
      <c r="C41" t="s">
        <v>443</v>
      </c>
      <c r="D41">
        <v>61.3</v>
      </c>
      <c r="E41">
        <v>38.700000000000003</v>
      </c>
    </row>
    <row r="42" spans="1:5" x14ac:dyDescent="0.3">
      <c r="A42">
        <v>41</v>
      </c>
      <c r="B42" t="s">
        <v>444</v>
      </c>
      <c r="C42" t="s">
        <v>445</v>
      </c>
      <c r="D42">
        <v>60.8</v>
      </c>
      <c r="E42">
        <v>39.200000000000003</v>
      </c>
    </row>
    <row r="43" spans="1:5" x14ac:dyDescent="0.3">
      <c r="A43">
        <v>42</v>
      </c>
      <c r="B43" t="s">
        <v>446</v>
      </c>
      <c r="C43" t="s">
        <v>24</v>
      </c>
      <c r="D43">
        <v>60.7</v>
      </c>
      <c r="E43">
        <v>39.299999999999997</v>
      </c>
    </row>
    <row r="44" spans="1:5" x14ac:dyDescent="0.3">
      <c r="A44">
        <v>43</v>
      </c>
      <c r="B44" t="s">
        <v>447</v>
      </c>
      <c r="C44" t="s">
        <v>448</v>
      </c>
      <c r="D44">
        <v>60.3</v>
      </c>
      <c r="E44">
        <v>39.700000000000003</v>
      </c>
    </row>
    <row r="45" spans="1:5" x14ac:dyDescent="0.3">
      <c r="A45">
        <v>44</v>
      </c>
      <c r="B45" t="s">
        <v>449</v>
      </c>
      <c r="C45" t="s">
        <v>57</v>
      </c>
      <c r="D45">
        <v>60.2</v>
      </c>
      <c r="E45">
        <v>39.799999999999997</v>
      </c>
    </row>
    <row r="46" spans="1:5" x14ac:dyDescent="0.3">
      <c r="A46">
        <v>45</v>
      </c>
      <c r="B46" t="s">
        <v>450</v>
      </c>
      <c r="C46" t="s">
        <v>451</v>
      </c>
      <c r="D46">
        <v>60.1</v>
      </c>
      <c r="E46">
        <v>39.9</v>
      </c>
    </row>
    <row r="47" spans="1:5" x14ac:dyDescent="0.3">
      <c r="A47">
        <v>46</v>
      </c>
      <c r="B47" t="s">
        <v>452</v>
      </c>
      <c r="C47" t="s">
        <v>453</v>
      </c>
      <c r="D47">
        <v>60</v>
      </c>
      <c r="E47">
        <v>40</v>
      </c>
    </row>
    <row r="48" spans="1:5" x14ac:dyDescent="0.3">
      <c r="A48">
        <v>47</v>
      </c>
      <c r="B48" t="s">
        <v>454</v>
      </c>
      <c r="C48" t="s">
        <v>455</v>
      </c>
      <c r="D48">
        <v>59.5</v>
      </c>
      <c r="E48">
        <v>40.5</v>
      </c>
    </row>
    <row r="49" spans="1:5" x14ac:dyDescent="0.3">
      <c r="A49">
        <v>48</v>
      </c>
      <c r="B49" t="s">
        <v>456</v>
      </c>
      <c r="C49" t="s">
        <v>457</v>
      </c>
      <c r="D49">
        <v>58.2</v>
      </c>
      <c r="E49">
        <v>41.8</v>
      </c>
    </row>
    <row r="50" spans="1:5" x14ac:dyDescent="0.3">
      <c r="A50">
        <v>49</v>
      </c>
      <c r="B50" t="s">
        <v>458</v>
      </c>
      <c r="C50" t="s">
        <v>72</v>
      </c>
      <c r="D50">
        <v>57.2</v>
      </c>
      <c r="E50">
        <v>42.8</v>
      </c>
    </row>
    <row r="51" spans="1:5" x14ac:dyDescent="0.3">
      <c r="A51">
        <v>50</v>
      </c>
      <c r="B51" t="s">
        <v>459</v>
      </c>
      <c r="C51" t="s">
        <v>81</v>
      </c>
      <c r="D51">
        <v>56</v>
      </c>
      <c r="E51">
        <v>44</v>
      </c>
    </row>
    <row r="52" spans="1:5" x14ac:dyDescent="0.3">
      <c r="A52">
        <v>51</v>
      </c>
      <c r="B52" t="s">
        <v>460</v>
      </c>
      <c r="C52" t="s">
        <v>65</v>
      </c>
      <c r="D52">
        <v>55.8</v>
      </c>
      <c r="E52">
        <v>44.2</v>
      </c>
    </row>
    <row r="53" spans="1:5" x14ac:dyDescent="0.3">
      <c r="A53">
        <v>52</v>
      </c>
      <c r="B53" t="s">
        <v>461</v>
      </c>
      <c r="C53" t="s">
        <v>462</v>
      </c>
      <c r="D53">
        <v>55.8</v>
      </c>
      <c r="E53">
        <v>44.2</v>
      </c>
    </row>
    <row r="54" spans="1:5" x14ac:dyDescent="0.3">
      <c r="A54">
        <v>53</v>
      </c>
      <c r="B54" t="s">
        <v>463</v>
      </c>
      <c r="C54" t="s">
        <v>60</v>
      </c>
      <c r="D54">
        <v>55.3</v>
      </c>
      <c r="E54">
        <v>44.7</v>
      </c>
    </row>
    <row r="55" spans="1:5" x14ac:dyDescent="0.3">
      <c r="A55">
        <v>54</v>
      </c>
      <c r="B55" t="s">
        <v>464</v>
      </c>
      <c r="C55" t="s">
        <v>465</v>
      </c>
      <c r="D55">
        <v>55.2</v>
      </c>
      <c r="E55">
        <v>44.8</v>
      </c>
    </row>
    <row r="56" spans="1:5" x14ac:dyDescent="0.3">
      <c r="A56">
        <v>55</v>
      </c>
      <c r="B56" t="s">
        <v>466</v>
      </c>
      <c r="C56" t="s">
        <v>467</v>
      </c>
      <c r="D56">
        <v>55</v>
      </c>
      <c r="E56">
        <v>45</v>
      </c>
    </row>
    <row r="57" spans="1:5" x14ac:dyDescent="0.3">
      <c r="A57">
        <v>56</v>
      </c>
      <c r="B57" t="s">
        <v>468</v>
      </c>
      <c r="C57" t="s">
        <v>20</v>
      </c>
      <c r="D57">
        <v>54.9</v>
      </c>
      <c r="E57">
        <v>45.1</v>
      </c>
    </row>
    <row r="58" spans="1:5" x14ac:dyDescent="0.3">
      <c r="A58">
        <v>57</v>
      </c>
      <c r="B58" t="s">
        <v>469</v>
      </c>
      <c r="C58" t="s">
        <v>470</v>
      </c>
      <c r="D58">
        <v>54.8</v>
      </c>
      <c r="E58">
        <v>45.2</v>
      </c>
    </row>
    <row r="59" spans="1:5" x14ac:dyDescent="0.3">
      <c r="A59">
        <v>58</v>
      </c>
      <c r="B59" t="s">
        <v>471</v>
      </c>
      <c r="C59" t="s">
        <v>84</v>
      </c>
      <c r="D59">
        <v>54.5</v>
      </c>
      <c r="E59">
        <v>45.5</v>
      </c>
    </row>
    <row r="60" spans="1:5" x14ac:dyDescent="0.3">
      <c r="A60">
        <v>59</v>
      </c>
      <c r="B60" t="s">
        <v>472</v>
      </c>
      <c r="C60" t="s">
        <v>473</v>
      </c>
      <c r="D60">
        <v>53.9</v>
      </c>
      <c r="E60">
        <v>46.1</v>
      </c>
    </row>
    <row r="61" spans="1:5" x14ac:dyDescent="0.3">
      <c r="A61">
        <v>60</v>
      </c>
      <c r="B61" t="s">
        <v>474</v>
      </c>
      <c r="C61" t="s">
        <v>31</v>
      </c>
      <c r="D61">
        <v>53.8</v>
      </c>
      <c r="E61">
        <v>46.2</v>
      </c>
    </row>
    <row r="62" spans="1:5" x14ac:dyDescent="0.3">
      <c r="A62">
        <v>61</v>
      </c>
      <c r="B62" t="s">
        <v>475</v>
      </c>
      <c r="C62" t="s">
        <v>63</v>
      </c>
      <c r="D62">
        <v>53.2</v>
      </c>
      <c r="E62">
        <v>46.8</v>
      </c>
    </row>
    <row r="63" spans="1:5" x14ac:dyDescent="0.3">
      <c r="A63">
        <v>62</v>
      </c>
      <c r="B63" t="s">
        <v>476</v>
      </c>
      <c r="C63" t="s">
        <v>28</v>
      </c>
      <c r="D63">
        <v>52.9</v>
      </c>
      <c r="E63">
        <v>47.1</v>
      </c>
    </row>
    <row r="64" spans="1:5" x14ac:dyDescent="0.3">
      <c r="A64">
        <v>63</v>
      </c>
      <c r="B64" t="s">
        <v>477</v>
      </c>
      <c r="C64" t="s">
        <v>478</v>
      </c>
      <c r="D64">
        <v>52.8</v>
      </c>
      <c r="E64">
        <v>47.2</v>
      </c>
    </row>
    <row r="65" spans="1:5" x14ac:dyDescent="0.3">
      <c r="A65">
        <v>64</v>
      </c>
      <c r="B65" t="s">
        <v>479</v>
      </c>
      <c r="C65" t="s">
        <v>51</v>
      </c>
      <c r="D65">
        <v>51.6</v>
      </c>
      <c r="E65">
        <v>48.4</v>
      </c>
    </row>
    <row r="66" spans="1:5" x14ac:dyDescent="0.3">
      <c r="A66">
        <v>65</v>
      </c>
      <c r="B66" t="s">
        <v>480</v>
      </c>
      <c r="C66" t="s">
        <v>481</v>
      </c>
      <c r="D66">
        <v>51</v>
      </c>
      <c r="E66">
        <v>49</v>
      </c>
    </row>
    <row r="67" spans="1:5" x14ac:dyDescent="0.3">
      <c r="A67">
        <v>66</v>
      </c>
      <c r="B67" t="s">
        <v>482</v>
      </c>
      <c r="C67" t="s">
        <v>23</v>
      </c>
      <c r="D67">
        <v>50.6</v>
      </c>
      <c r="E67">
        <v>49.4</v>
      </c>
    </row>
    <row r="68" spans="1:5" x14ac:dyDescent="0.3">
      <c r="A68">
        <v>67</v>
      </c>
      <c r="B68" t="s">
        <v>483</v>
      </c>
      <c r="C68" t="s">
        <v>78</v>
      </c>
      <c r="D68">
        <v>50.2</v>
      </c>
      <c r="E68">
        <v>49.8</v>
      </c>
    </row>
    <row r="69" spans="1:5" x14ac:dyDescent="0.3">
      <c r="A69">
        <v>68</v>
      </c>
      <c r="B69" t="s">
        <v>484</v>
      </c>
      <c r="C69" t="s">
        <v>50</v>
      </c>
      <c r="D69">
        <v>50.1</v>
      </c>
      <c r="E69">
        <v>49.9</v>
      </c>
    </row>
    <row r="70" spans="1:5" x14ac:dyDescent="0.3">
      <c r="A70">
        <v>69</v>
      </c>
      <c r="B70" t="s">
        <v>485</v>
      </c>
      <c r="C70" t="s">
        <v>486</v>
      </c>
      <c r="D70">
        <v>49.9</v>
      </c>
      <c r="E70">
        <v>50.1</v>
      </c>
    </row>
    <row r="71" spans="1:5" x14ac:dyDescent="0.3">
      <c r="A71">
        <v>70</v>
      </c>
      <c r="B71" t="s">
        <v>487</v>
      </c>
      <c r="C71" t="s">
        <v>69</v>
      </c>
      <c r="D71">
        <v>49.9</v>
      </c>
      <c r="E71">
        <v>50.1</v>
      </c>
    </row>
    <row r="72" spans="1:5" x14ac:dyDescent="0.3">
      <c r="A72">
        <v>71</v>
      </c>
      <c r="B72" t="s">
        <v>488</v>
      </c>
      <c r="C72" t="s">
        <v>80</v>
      </c>
      <c r="D72">
        <v>48.3</v>
      </c>
      <c r="E72">
        <v>51.7</v>
      </c>
    </row>
    <row r="73" spans="1:5" x14ac:dyDescent="0.3">
      <c r="A73">
        <v>72</v>
      </c>
      <c r="B73" t="s">
        <v>489</v>
      </c>
      <c r="C73" t="s">
        <v>490</v>
      </c>
      <c r="D73">
        <v>48.1</v>
      </c>
      <c r="E73">
        <v>51.9</v>
      </c>
    </row>
    <row r="74" spans="1:5" x14ac:dyDescent="0.3">
      <c r="A74">
        <v>73</v>
      </c>
      <c r="B74" t="s">
        <v>491</v>
      </c>
      <c r="C74" t="s">
        <v>492</v>
      </c>
      <c r="D74">
        <v>48</v>
      </c>
      <c r="E74">
        <v>52</v>
      </c>
    </row>
    <row r="75" spans="1:5" x14ac:dyDescent="0.3">
      <c r="A75">
        <v>74</v>
      </c>
      <c r="B75" t="s">
        <v>493</v>
      </c>
      <c r="C75" t="s">
        <v>56</v>
      </c>
      <c r="D75">
        <v>47.6</v>
      </c>
      <c r="E75">
        <v>52.4</v>
      </c>
    </row>
    <row r="76" spans="1:5" x14ac:dyDescent="0.3">
      <c r="A76">
        <v>75</v>
      </c>
      <c r="B76" t="s">
        <v>494</v>
      </c>
      <c r="C76" t="s">
        <v>303</v>
      </c>
      <c r="D76">
        <v>47.1</v>
      </c>
      <c r="E76">
        <v>52.9</v>
      </c>
    </row>
    <row r="77" spans="1:5" x14ac:dyDescent="0.3">
      <c r="A77">
        <v>76</v>
      </c>
      <c r="B77" t="s">
        <v>495</v>
      </c>
      <c r="C77" t="s">
        <v>25</v>
      </c>
      <c r="D77">
        <v>46.9</v>
      </c>
      <c r="E77">
        <v>53.1</v>
      </c>
    </row>
    <row r="78" spans="1:5" x14ac:dyDescent="0.3">
      <c r="A78">
        <v>77</v>
      </c>
      <c r="B78" t="s">
        <v>496</v>
      </c>
      <c r="C78" t="s">
        <v>497</v>
      </c>
      <c r="D78">
        <v>46.6</v>
      </c>
      <c r="E78">
        <v>53.4</v>
      </c>
    </row>
    <row r="79" spans="1:5" x14ac:dyDescent="0.3">
      <c r="A79">
        <v>78</v>
      </c>
      <c r="B79" t="s">
        <v>498</v>
      </c>
      <c r="C79" t="s">
        <v>499</v>
      </c>
      <c r="D79">
        <v>46.1</v>
      </c>
      <c r="E79">
        <v>53.9</v>
      </c>
    </row>
    <row r="80" spans="1:5" x14ac:dyDescent="0.3">
      <c r="A80">
        <v>79</v>
      </c>
      <c r="B80" t="s">
        <v>500</v>
      </c>
      <c r="C80" t="s">
        <v>501</v>
      </c>
      <c r="D80">
        <v>45.6</v>
      </c>
      <c r="E80">
        <v>54.4</v>
      </c>
    </row>
    <row r="81" spans="1:5" x14ac:dyDescent="0.3">
      <c r="A81">
        <v>80</v>
      </c>
      <c r="B81" t="s">
        <v>502</v>
      </c>
      <c r="C81" t="s">
        <v>503</v>
      </c>
      <c r="D81">
        <v>45.2</v>
      </c>
      <c r="E81">
        <v>54.8</v>
      </c>
    </row>
    <row r="82" spans="1:5" x14ac:dyDescent="0.3">
      <c r="A82">
        <v>81</v>
      </c>
      <c r="B82" t="s">
        <v>504</v>
      </c>
      <c r="C82" t="s">
        <v>83</v>
      </c>
      <c r="D82">
        <v>45.1</v>
      </c>
      <c r="E82">
        <v>54.9</v>
      </c>
    </row>
    <row r="83" spans="1:5" x14ac:dyDescent="0.3">
      <c r="A83">
        <v>82</v>
      </c>
      <c r="B83" t="s">
        <v>505</v>
      </c>
      <c r="C83" t="s">
        <v>506</v>
      </c>
      <c r="D83">
        <v>43.6</v>
      </c>
      <c r="E83">
        <v>56.4</v>
      </c>
    </row>
    <row r="84" spans="1:5" x14ac:dyDescent="0.3">
      <c r="A84">
        <v>83</v>
      </c>
      <c r="B84" t="s">
        <v>507</v>
      </c>
      <c r="C84" t="s">
        <v>508</v>
      </c>
      <c r="D84">
        <v>43.2</v>
      </c>
      <c r="E84">
        <v>56.8</v>
      </c>
    </row>
    <row r="85" spans="1:5" x14ac:dyDescent="0.3">
      <c r="A85">
        <v>84</v>
      </c>
      <c r="B85" t="s">
        <v>509</v>
      </c>
      <c r="C85" t="s">
        <v>510</v>
      </c>
      <c r="D85">
        <v>43.1</v>
      </c>
      <c r="E85">
        <v>56.9</v>
      </c>
    </row>
    <row r="86" spans="1:5" x14ac:dyDescent="0.3">
      <c r="A86">
        <v>85</v>
      </c>
      <c r="B86" t="s">
        <v>511</v>
      </c>
      <c r="C86" t="s">
        <v>512</v>
      </c>
      <c r="D86">
        <v>42.2</v>
      </c>
      <c r="E86">
        <v>57.8</v>
      </c>
    </row>
    <row r="87" spans="1:5" x14ac:dyDescent="0.3">
      <c r="A87">
        <v>86</v>
      </c>
      <c r="B87" t="s">
        <v>513</v>
      </c>
      <c r="C87" t="s">
        <v>514</v>
      </c>
      <c r="D87">
        <v>42</v>
      </c>
      <c r="E87">
        <v>58</v>
      </c>
    </row>
    <row r="88" spans="1:5" x14ac:dyDescent="0.3">
      <c r="A88">
        <v>87</v>
      </c>
      <c r="B88" t="s">
        <v>515</v>
      </c>
      <c r="C88" t="s">
        <v>26</v>
      </c>
      <c r="D88">
        <v>41.3</v>
      </c>
      <c r="E88">
        <v>58.7</v>
      </c>
    </row>
    <row r="89" spans="1:5" x14ac:dyDescent="0.3">
      <c r="A89">
        <v>88</v>
      </c>
      <c r="B89" t="s">
        <v>516</v>
      </c>
      <c r="C89" t="s">
        <v>22</v>
      </c>
      <c r="D89">
        <v>41.2</v>
      </c>
      <c r="E89">
        <v>58.8</v>
      </c>
    </row>
    <row r="90" spans="1:5" x14ac:dyDescent="0.3">
      <c r="A90">
        <v>89</v>
      </c>
      <c r="B90" t="s">
        <v>517</v>
      </c>
      <c r="C90" t="s">
        <v>518</v>
      </c>
      <c r="D90">
        <v>41.2</v>
      </c>
      <c r="E90">
        <v>58.8</v>
      </c>
    </row>
    <row r="91" spans="1:5" x14ac:dyDescent="0.3">
      <c r="A91">
        <v>90</v>
      </c>
      <c r="B91" t="s">
        <v>519</v>
      </c>
      <c r="C91" t="s">
        <v>357</v>
      </c>
      <c r="D91">
        <v>41.1</v>
      </c>
      <c r="E91">
        <v>58.9</v>
      </c>
    </row>
    <row r="92" spans="1:5" x14ac:dyDescent="0.3">
      <c r="A92">
        <v>91</v>
      </c>
      <c r="B92" t="s">
        <v>520</v>
      </c>
      <c r="C92" t="s">
        <v>29</v>
      </c>
      <c r="D92">
        <v>41</v>
      </c>
      <c r="E92">
        <v>59</v>
      </c>
    </row>
    <row r="93" spans="1:5" x14ac:dyDescent="0.3">
      <c r="A93">
        <v>92</v>
      </c>
      <c r="B93" t="s">
        <v>521</v>
      </c>
      <c r="C93" t="s">
        <v>522</v>
      </c>
      <c r="D93">
        <v>38.700000000000003</v>
      </c>
      <c r="E93">
        <v>61.3</v>
      </c>
    </row>
    <row r="94" spans="1:5" x14ac:dyDescent="0.3">
      <c r="A94">
        <v>93</v>
      </c>
      <c r="B94" t="s">
        <v>523</v>
      </c>
      <c r="C94" t="s">
        <v>524</v>
      </c>
      <c r="D94">
        <v>37</v>
      </c>
      <c r="E94">
        <v>63</v>
      </c>
    </row>
    <row r="95" spans="1:5" x14ac:dyDescent="0.3">
      <c r="A95">
        <v>94</v>
      </c>
      <c r="B95" t="s">
        <v>525</v>
      </c>
      <c r="C95" t="s">
        <v>153</v>
      </c>
      <c r="D95">
        <v>36.200000000000003</v>
      </c>
      <c r="E95">
        <v>63.8</v>
      </c>
    </row>
    <row r="96" spans="1:5" x14ac:dyDescent="0.3">
      <c r="A96">
        <v>95</v>
      </c>
      <c r="B96" t="s">
        <v>526</v>
      </c>
      <c r="C96" t="s">
        <v>527</v>
      </c>
      <c r="D96">
        <v>35.6</v>
      </c>
      <c r="E96">
        <v>64.400000000000006</v>
      </c>
    </row>
    <row r="97" spans="1:5" x14ac:dyDescent="0.3">
      <c r="A97">
        <v>96</v>
      </c>
      <c r="B97" t="s">
        <v>528</v>
      </c>
      <c r="C97" t="s">
        <v>529</v>
      </c>
      <c r="D97">
        <v>34.4</v>
      </c>
      <c r="E97">
        <v>65.599999999999994</v>
      </c>
    </row>
    <row r="98" spans="1:5" x14ac:dyDescent="0.3">
      <c r="A98">
        <v>97</v>
      </c>
      <c r="B98" t="s">
        <v>530</v>
      </c>
      <c r="C98" t="s">
        <v>79</v>
      </c>
      <c r="D98">
        <v>33.799999999999997</v>
      </c>
      <c r="E98">
        <v>66.2</v>
      </c>
    </row>
    <row r="99" spans="1:5" x14ac:dyDescent="0.3">
      <c r="A99">
        <v>98</v>
      </c>
      <c r="B99" t="s">
        <v>531</v>
      </c>
      <c r="C99" t="s">
        <v>532</v>
      </c>
      <c r="D99">
        <v>32.299999999999997</v>
      </c>
      <c r="E99">
        <v>67.7</v>
      </c>
    </row>
    <row r="100" spans="1:5" x14ac:dyDescent="0.3">
      <c r="A100">
        <v>99</v>
      </c>
      <c r="B100" t="s">
        <v>533</v>
      </c>
      <c r="C100" t="s">
        <v>534</v>
      </c>
      <c r="D100">
        <v>31.3</v>
      </c>
      <c r="E100">
        <v>68.7</v>
      </c>
    </row>
    <row r="101" spans="1:5" x14ac:dyDescent="0.3">
      <c r="A101">
        <v>100</v>
      </c>
      <c r="B101" t="s">
        <v>535</v>
      </c>
      <c r="C101" t="s">
        <v>536</v>
      </c>
      <c r="D101">
        <v>26.5</v>
      </c>
      <c r="E101">
        <v>73.5</v>
      </c>
    </row>
    <row r="102" spans="1:5" x14ac:dyDescent="0.3">
      <c r="A102">
        <v>101</v>
      </c>
      <c r="B102" t="s">
        <v>537</v>
      </c>
      <c r="C102" t="s">
        <v>538</v>
      </c>
      <c r="D102">
        <v>25</v>
      </c>
      <c r="E102">
        <v>75</v>
      </c>
    </row>
    <row r="103" spans="1:5" x14ac:dyDescent="0.3">
      <c r="A103">
        <v>102</v>
      </c>
      <c r="B103" t="s">
        <v>539</v>
      </c>
      <c r="C103" t="s">
        <v>540</v>
      </c>
      <c r="D103">
        <v>21.8</v>
      </c>
      <c r="E103">
        <v>78.2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437E0-B0B6-41E1-9BA6-539D1EFA7743}">
  <sheetPr codeName="Sheet8"/>
  <dimension ref="A1:C17"/>
  <sheetViews>
    <sheetView workbookViewId="0">
      <selection activeCell="I17" sqref="I17"/>
    </sheetView>
  </sheetViews>
  <sheetFormatPr defaultRowHeight="14.4" x14ac:dyDescent="0.3"/>
  <cols>
    <col min="1" max="1" width="12.33203125" bestFit="1" customWidth="1"/>
    <col min="2" max="2" width="36.88671875" bestFit="1" customWidth="1"/>
    <col min="3" max="3" width="12" bestFit="1" customWidth="1"/>
  </cols>
  <sheetData>
    <row r="1" spans="1:3" s="12" customFormat="1" x14ac:dyDescent="0.3">
      <c r="A1" s="12" t="s">
        <v>38</v>
      </c>
      <c r="B1" s="12" t="s">
        <v>541</v>
      </c>
      <c r="C1" s="12" t="s">
        <v>542</v>
      </c>
    </row>
    <row r="2" spans="1:3" x14ac:dyDescent="0.3">
      <c r="A2" t="s">
        <v>60</v>
      </c>
      <c r="B2" t="s">
        <v>543</v>
      </c>
      <c r="C2" t="s">
        <v>21</v>
      </c>
    </row>
    <row r="3" spans="1:3" x14ac:dyDescent="0.3">
      <c r="A3" t="s">
        <v>20</v>
      </c>
      <c r="B3" t="s">
        <v>544</v>
      </c>
      <c r="C3" t="s">
        <v>21</v>
      </c>
    </row>
    <row r="4" spans="1:3" x14ac:dyDescent="0.3">
      <c r="A4" t="s">
        <v>22</v>
      </c>
      <c r="B4" t="s">
        <v>545</v>
      </c>
      <c r="C4" t="s">
        <v>21</v>
      </c>
    </row>
    <row r="5" spans="1:3" x14ac:dyDescent="0.3">
      <c r="A5" t="s">
        <v>43</v>
      </c>
      <c r="B5" t="s">
        <v>546</v>
      </c>
      <c r="C5" t="s">
        <v>21</v>
      </c>
    </row>
    <row r="6" spans="1:3" x14ac:dyDescent="0.3">
      <c r="A6" t="s">
        <v>63</v>
      </c>
      <c r="B6" t="s">
        <v>547</v>
      </c>
      <c r="C6" t="s">
        <v>21</v>
      </c>
    </row>
    <row r="7" spans="1:3" x14ac:dyDescent="0.3">
      <c r="A7" t="s">
        <v>24</v>
      </c>
      <c r="B7" t="s">
        <v>548</v>
      </c>
      <c r="C7" t="s">
        <v>21</v>
      </c>
    </row>
    <row r="8" spans="1:3" x14ac:dyDescent="0.3">
      <c r="A8" t="s">
        <v>72</v>
      </c>
      <c r="B8" t="s">
        <v>549</v>
      </c>
      <c r="C8" t="s">
        <v>21</v>
      </c>
    </row>
    <row r="9" spans="1:3" x14ac:dyDescent="0.3">
      <c r="A9" t="s">
        <v>29</v>
      </c>
      <c r="B9" t="s">
        <v>550</v>
      </c>
      <c r="C9" t="s">
        <v>21</v>
      </c>
    </row>
    <row r="10" spans="1:3" x14ac:dyDescent="0.3">
      <c r="A10" t="s">
        <v>18</v>
      </c>
      <c r="B10" t="s">
        <v>551</v>
      </c>
      <c r="C10" t="s">
        <v>19</v>
      </c>
    </row>
    <row r="11" spans="1:3" x14ac:dyDescent="0.3">
      <c r="A11" t="s">
        <v>23</v>
      </c>
      <c r="B11" t="s">
        <v>552</v>
      </c>
      <c r="C11" t="s">
        <v>19</v>
      </c>
    </row>
    <row r="12" spans="1:3" x14ac:dyDescent="0.3">
      <c r="A12" t="s">
        <v>30</v>
      </c>
      <c r="B12" t="s">
        <v>553</v>
      </c>
      <c r="C12" t="s">
        <v>19</v>
      </c>
    </row>
    <row r="13" spans="1:3" x14ac:dyDescent="0.3">
      <c r="A13" t="s">
        <v>25</v>
      </c>
      <c r="B13" t="s">
        <v>554</v>
      </c>
      <c r="C13" t="s">
        <v>21</v>
      </c>
    </row>
    <row r="14" spans="1:3" x14ac:dyDescent="0.3">
      <c r="A14" t="s">
        <v>26</v>
      </c>
      <c r="B14" t="s">
        <v>555</v>
      </c>
      <c r="C14" t="s">
        <v>21</v>
      </c>
    </row>
    <row r="15" spans="1:3" x14ac:dyDescent="0.3">
      <c r="A15" t="s">
        <v>27</v>
      </c>
      <c r="B15" t="s">
        <v>556</v>
      </c>
      <c r="C15" t="s">
        <v>21</v>
      </c>
    </row>
    <row r="16" spans="1:3" x14ac:dyDescent="0.3">
      <c r="A16" t="s">
        <v>28</v>
      </c>
      <c r="B16" t="s">
        <v>557</v>
      </c>
      <c r="C16" t="s">
        <v>21</v>
      </c>
    </row>
    <row r="17" spans="1:3" x14ac:dyDescent="0.3">
      <c r="A17" t="s">
        <v>31</v>
      </c>
      <c r="B17" t="s">
        <v>558</v>
      </c>
      <c r="C17" t="s">
        <v>21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F8F41-7151-4C62-A373-93439BE5F00E}">
  <sheetPr codeName="Sheet9"/>
  <dimension ref="A1:I69"/>
  <sheetViews>
    <sheetView workbookViewId="0">
      <selection activeCell="I17" sqref="I17"/>
    </sheetView>
  </sheetViews>
  <sheetFormatPr defaultRowHeight="14.4" x14ac:dyDescent="0.3"/>
  <cols>
    <col min="2" max="2" width="28.21875" bestFit="1" customWidth="1"/>
    <col min="3" max="3" width="13.6640625" bestFit="1" customWidth="1"/>
    <col min="4" max="4" width="12.109375" customWidth="1"/>
    <col min="6" max="6" width="11.44140625" customWidth="1"/>
    <col min="8" max="8" width="10.33203125" customWidth="1"/>
    <col min="9" max="9" width="12.5546875" customWidth="1"/>
  </cols>
  <sheetData>
    <row r="1" spans="1:9" s="14" customFormat="1" ht="42" customHeight="1" x14ac:dyDescent="0.3">
      <c r="A1" s="14" t="s">
        <v>375</v>
      </c>
      <c r="B1" s="14" t="s">
        <v>38</v>
      </c>
      <c r="D1" s="14" t="s">
        <v>14</v>
      </c>
      <c r="E1" s="14" t="s">
        <v>559</v>
      </c>
      <c r="F1" s="14" t="s">
        <v>560</v>
      </c>
      <c r="G1" s="14" t="s">
        <v>561</v>
      </c>
      <c r="H1" s="14" t="s">
        <v>562</v>
      </c>
      <c r="I1" s="14" t="s">
        <v>563</v>
      </c>
    </row>
    <row r="2" spans="1:9" x14ac:dyDescent="0.3">
      <c r="A2">
        <v>1</v>
      </c>
      <c r="B2" t="s">
        <v>564</v>
      </c>
      <c r="C2" t="s">
        <v>470</v>
      </c>
      <c r="D2">
        <v>132.80000000000001</v>
      </c>
      <c r="E2">
        <v>97</v>
      </c>
      <c r="F2">
        <v>115.8</v>
      </c>
      <c r="G2">
        <v>146.6</v>
      </c>
      <c r="H2">
        <v>127.8</v>
      </c>
      <c r="I2">
        <v>94.9</v>
      </c>
    </row>
    <row r="3" spans="1:9" x14ac:dyDescent="0.3">
      <c r="A3">
        <v>2</v>
      </c>
      <c r="B3" t="s">
        <v>482</v>
      </c>
      <c r="C3" t="s">
        <v>23</v>
      </c>
      <c r="D3">
        <v>100</v>
      </c>
      <c r="E3">
        <v>100</v>
      </c>
      <c r="F3">
        <v>100</v>
      </c>
      <c r="G3">
        <v>100</v>
      </c>
      <c r="H3">
        <v>100</v>
      </c>
      <c r="I3">
        <v>100</v>
      </c>
    </row>
    <row r="4" spans="1:9" x14ac:dyDescent="0.3">
      <c r="A4">
        <v>3</v>
      </c>
      <c r="B4" t="s">
        <v>409</v>
      </c>
      <c r="C4" t="s">
        <v>410</v>
      </c>
      <c r="D4">
        <v>98.7</v>
      </c>
      <c r="E4">
        <v>68</v>
      </c>
      <c r="F4">
        <v>84.1</v>
      </c>
      <c r="G4">
        <v>101.6</v>
      </c>
      <c r="H4">
        <v>104.1</v>
      </c>
      <c r="I4">
        <v>116.9</v>
      </c>
    </row>
    <row r="5" spans="1:9" x14ac:dyDescent="0.3">
      <c r="A5">
        <v>4</v>
      </c>
      <c r="B5" t="s">
        <v>441</v>
      </c>
      <c r="C5" t="s">
        <v>18</v>
      </c>
      <c r="D5">
        <v>91.9</v>
      </c>
      <c r="E5">
        <v>85</v>
      </c>
      <c r="F5">
        <v>88.6</v>
      </c>
      <c r="G5">
        <v>101.8</v>
      </c>
      <c r="H5">
        <v>83.4</v>
      </c>
      <c r="I5">
        <v>148.1</v>
      </c>
    </row>
    <row r="6" spans="1:9" x14ac:dyDescent="0.3">
      <c r="A6">
        <v>5</v>
      </c>
      <c r="B6" t="s">
        <v>493</v>
      </c>
      <c r="C6" t="s">
        <v>56</v>
      </c>
      <c r="D6">
        <v>91.4</v>
      </c>
      <c r="E6">
        <v>56.4</v>
      </c>
      <c r="F6">
        <v>74.7</v>
      </c>
      <c r="G6">
        <v>106.4</v>
      </c>
      <c r="H6">
        <v>73.900000000000006</v>
      </c>
      <c r="I6">
        <v>91.1</v>
      </c>
    </row>
    <row r="7" spans="1:9" x14ac:dyDescent="0.3">
      <c r="A7">
        <v>6</v>
      </c>
      <c r="B7" t="s">
        <v>516</v>
      </c>
      <c r="C7" t="s">
        <v>22</v>
      </c>
      <c r="D7">
        <v>87.1</v>
      </c>
      <c r="E7">
        <v>72.099999999999994</v>
      </c>
      <c r="F7">
        <v>80</v>
      </c>
      <c r="G7">
        <v>95.8</v>
      </c>
      <c r="H7">
        <v>81.2</v>
      </c>
      <c r="I7">
        <v>122.4</v>
      </c>
    </row>
    <row r="8" spans="1:9" x14ac:dyDescent="0.3">
      <c r="A8">
        <v>7</v>
      </c>
      <c r="B8" t="s">
        <v>565</v>
      </c>
      <c r="C8" t="s">
        <v>81</v>
      </c>
      <c r="D8">
        <v>86.1</v>
      </c>
      <c r="E8">
        <v>71.5</v>
      </c>
      <c r="F8">
        <v>79.099999999999994</v>
      </c>
      <c r="G8">
        <v>88.5</v>
      </c>
      <c r="H8">
        <v>79.099999999999994</v>
      </c>
      <c r="I8">
        <v>149.80000000000001</v>
      </c>
    </row>
    <row r="9" spans="1:9" x14ac:dyDescent="0.3">
      <c r="A9">
        <v>8</v>
      </c>
      <c r="B9" t="s">
        <v>468</v>
      </c>
      <c r="C9" t="s">
        <v>20</v>
      </c>
      <c r="D9">
        <v>85.2</v>
      </c>
      <c r="E9">
        <v>62.3</v>
      </c>
      <c r="F9">
        <v>74.3</v>
      </c>
      <c r="G9">
        <v>88.1</v>
      </c>
      <c r="H9">
        <v>78</v>
      </c>
      <c r="I9">
        <v>148.69999999999999</v>
      </c>
    </row>
    <row r="10" spans="1:9" x14ac:dyDescent="0.3">
      <c r="A10">
        <v>9</v>
      </c>
      <c r="B10" t="s">
        <v>476</v>
      </c>
      <c r="C10" t="s">
        <v>28</v>
      </c>
      <c r="D10">
        <v>84.5</v>
      </c>
      <c r="E10">
        <v>66.400000000000006</v>
      </c>
      <c r="F10">
        <v>75.900000000000006</v>
      </c>
      <c r="G10">
        <v>86.3</v>
      </c>
      <c r="H10">
        <v>89.7</v>
      </c>
      <c r="I10">
        <v>121.7</v>
      </c>
    </row>
    <row r="11" spans="1:9" x14ac:dyDescent="0.3">
      <c r="A11">
        <v>10</v>
      </c>
      <c r="B11" t="s">
        <v>446</v>
      </c>
      <c r="C11" t="s">
        <v>24</v>
      </c>
      <c r="D11">
        <v>84</v>
      </c>
      <c r="E11">
        <v>70</v>
      </c>
      <c r="F11">
        <v>77.400000000000006</v>
      </c>
      <c r="G11">
        <v>84.5</v>
      </c>
      <c r="H11">
        <v>83.5</v>
      </c>
      <c r="I11">
        <v>135</v>
      </c>
    </row>
    <row r="12" spans="1:9" x14ac:dyDescent="0.3">
      <c r="A12">
        <v>11</v>
      </c>
      <c r="B12" t="s">
        <v>520</v>
      </c>
      <c r="C12" t="s">
        <v>29</v>
      </c>
      <c r="D12">
        <v>83.1</v>
      </c>
      <c r="E12">
        <v>74.2</v>
      </c>
      <c r="F12">
        <v>78.900000000000006</v>
      </c>
      <c r="G12">
        <v>78.2</v>
      </c>
      <c r="H12">
        <v>75.8</v>
      </c>
      <c r="I12">
        <v>124.3</v>
      </c>
    </row>
    <row r="13" spans="1:9" x14ac:dyDescent="0.3">
      <c r="A13">
        <v>12</v>
      </c>
      <c r="B13" t="s">
        <v>423</v>
      </c>
      <c r="C13" t="s">
        <v>30</v>
      </c>
      <c r="D13">
        <v>82.8</v>
      </c>
      <c r="E13">
        <v>58.3</v>
      </c>
      <c r="F13">
        <v>71.099999999999994</v>
      </c>
      <c r="G13">
        <v>91</v>
      </c>
      <c r="H13">
        <v>83</v>
      </c>
      <c r="I13">
        <v>122</v>
      </c>
    </row>
    <row r="14" spans="1:9" x14ac:dyDescent="0.3">
      <c r="A14">
        <v>13</v>
      </c>
      <c r="B14" t="s">
        <v>483</v>
      </c>
      <c r="C14" t="s">
        <v>78</v>
      </c>
      <c r="D14">
        <v>82.5</v>
      </c>
      <c r="E14">
        <v>52.5</v>
      </c>
      <c r="F14">
        <v>68.2</v>
      </c>
      <c r="G14">
        <v>86.5</v>
      </c>
      <c r="H14">
        <v>63.2</v>
      </c>
      <c r="I14">
        <v>124.8</v>
      </c>
    </row>
    <row r="15" spans="1:9" x14ac:dyDescent="0.3">
      <c r="A15">
        <v>14</v>
      </c>
      <c r="B15" t="s">
        <v>425</v>
      </c>
      <c r="C15" t="s">
        <v>43</v>
      </c>
      <c r="D15">
        <v>81.2</v>
      </c>
      <c r="E15">
        <v>47.8</v>
      </c>
      <c r="F15">
        <v>65.3</v>
      </c>
      <c r="G15">
        <v>86.3</v>
      </c>
      <c r="H15">
        <v>78.2</v>
      </c>
      <c r="I15">
        <v>151.9</v>
      </c>
    </row>
    <row r="16" spans="1:9" x14ac:dyDescent="0.3">
      <c r="A16">
        <v>15</v>
      </c>
      <c r="B16" t="s">
        <v>458</v>
      </c>
      <c r="C16" t="s">
        <v>72</v>
      </c>
      <c r="D16">
        <v>80.400000000000006</v>
      </c>
      <c r="E16">
        <v>46.4</v>
      </c>
      <c r="F16">
        <v>64.3</v>
      </c>
      <c r="G16">
        <v>83.9</v>
      </c>
      <c r="H16">
        <v>67.599999999999994</v>
      </c>
      <c r="I16">
        <v>128.9</v>
      </c>
    </row>
    <row r="17" spans="1:9" x14ac:dyDescent="0.3">
      <c r="A17">
        <v>16</v>
      </c>
      <c r="B17" t="s">
        <v>504</v>
      </c>
      <c r="C17" t="s">
        <v>83</v>
      </c>
      <c r="D17">
        <v>79.7</v>
      </c>
      <c r="E17">
        <v>51.1</v>
      </c>
      <c r="F17">
        <v>66.099999999999994</v>
      </c>
      <c r="G17">
        <v>86</v>
      </c>
      <c r="H17">
        <v>72.7</v>
      </c>
      <c r="I17">
        <v>126.8</v>
      </c>
    </row>
    <row r="18" spans="1:9" x14ac:dyDescent="0.3">
      <c r="A18">
        <v>17</v>
      </c>
      <c r="B18" t="s">
        <v>495</v>
      </c>
      <c r="C18" t="s">
        <v>25</v>
      </c>
      <c r="D18">
        <v>79.099999999999994</v>
      </c>
      <c r="E18">
        <v>53.6</v>
      </c>
      <c r="F18">
        <v>67</v>
      </c>
      <c r="G18">
        <v>81.099999999999994</v>
      </c>
      <c r="H18">
        <v>70</v>
      </c>
      <c r="I18">
        <v>122.2</v>
      </c>
    </row>
    <row r="19" spans="1:9" x14ac:dyDescent="0.3">
      <c r="A19">
        <v>18</v>
      </c>
      <c r="B19" t="s">
        <v>566</v>
      </c>
      <c r="C19" t="s">
        <v>74</v>
      </c>
      <c r="D19">
        <v>77.8</v>
      </c>
      <c r="E19">
        <v>52.3</v>
      </c>
      <c r="F19">
        <v>65.7</v>
      </c>
      <c r="G19">
        <v>81.3</v>
      </c>
      <c r="H19">
        <v>71.3</v>
      </c>
      <c r="I19">
        <v>117.5</v>
      </c>
    </row>
    <row r="20" spans="1:9" x14ac:dyDescent="0.3">
      <c r="A20">
        <v>19</v>
      </c>
      <c r="B20" t="s">
        <v>424</v>
      </c>
      <c r="C20" t="s">
        <v>70</v>
      </c>
      <c r="D20">
        <v>77.5</v>
      </c>
      <c r="E20">
        <v>42.3</v>
      </c>
      <c r="F20">
        <v>60.8</v>
      </c>
      <c r="G20">
        <v>84.7</v>
      </c>
      <c r="H20">
        <v>66.599999999999994</v>
      </c>
      <c r="I20">
        <v>119.2</v>
      </c>
    </row>
    <row r="21" spans="1:9" x14ac:dyDescent="0.3">
      <c r="A21">
        <v>20</v>
      </c>
      <c r="B21" t="s">
        <v>567</v>
      </c>
      <c r="C21" t="s">
        <v>47</v>
      </c>
      <c r="D21">
        <v>76.5</v>
      </c>
      <c r="E21">
        <v>56.6</v>
      </c>
      <c r="F21">
        <v>67</v>
      </c>
      <c r="G21">
        <v>84.2</v>
      </c>
      <c r="H21">
        <v>65.5</v>
      </c>
      <c r="I21">
        <v>122.1</v>
      </c>
    </row>
    <row r="22" spans="1:9" x14ac:dyDescent="0.3">
      <c r="A22">
        <v>21</v>
      </c>
      <c r="B22" t="s">
        <v>568</v>
      </c>
      <c r="C22" t="s">
        <v>300</v>
      </c>
      <c r="D22">
        <v>76.3</v>
      </c>
      <c r="E22">
        <v>39.4</v>
      </c>
      <c r="F22">
        <v>58.8</v>
      </c>
      <c r="G22">
        <v>78.099999999999994</v>
      </c>
      <c r="H22">
        <v>68.599999999999994</v>
      </c>
      <c r="I22">
        <v>121.1</v>
      </c>
    </row>
    <row r="23" spans="1:9" x14ac:dyDescent="0.3">
      <c r="A23">
        <v>22</v>
      </c>
      <c r="B23" t="s">
        <v>418</v>
      </c>
      <c r="C23" t="s">
        <v>67</v>
      </c>
      <c r="D23">
        <v>76.2</v>
      </c>
      <c r="E23">
        <v>41.5</v>
      </c>
      <c r="F23">
        <v>59.7</v>
      </c>
      <c r="G23">
        <v>80.3</v>
      </c>
      <c r="H23">
        <v>78.5</v>
      </c>
      <c r="I23">
        <v>107.6</v>
      </c>
    </row>
    <row r="24" spans="1:9" x14ac:dyDescent="0.3">
      <c r="A24">
        <v>23</v>
      </c>
      <c r="B24" t="s">
        <v>471</v>
      </c>
      <c r="C24" t="s">
        <v>84</v>
      </c>
      <c r="D24">
        <v>76.099999999999994</v>
      </c>
      <c r="E24">
        <v>35.4</v>
      </c>
      <c r="F24">
        <v>56.8</v>
      </c>
      <c r="G24">
        <v>76.900000000000006</v>
      </c>
      <c r="H24">
        <v>74.400000000000006</v>
      </c>
      <c r="I24">
        <v>110.1</v>
      </c>
    </row>
    <row r="25" spans="1:9" x14ac:dyDescent="0.3">
      <c r="A25">
        <v>24</v>
      </c>
      <c r="B25" t="s">
        <v>569</v>
      </c>
      <c r="C25" t="s">
        <v>570</v>
      </c>
      <c r="D25">
        <v>75.8</v>
      </c>
      <c r="E25">
        <v>55.5</v>
      </c>
      <c r="F25">
        <v>66.2</v>
      </c>
      <c r="G25">
        <v>79</v>
      </c>
      <c r="H25">
        <v>73.8</v>
      </c>
      <c r="I25">
        <v>137.6</v>
      </c>
    </row>
    <row r="26" spans="1:9" x14ac:dyDescent="0.3">
      <c r="A26">
        <v>25</v>
      </c>
      <c r="B26" t="s">
        <v>571</v>
      </c>
      <c r="C26" t="s">
        <v>66</v>
      </c>
      <c r="D26">
        <v>75.5</v>
      </c>
      <c r="E26">
        <v>51.4</v>
      </c>
      <c r="F26">
        <v>64</v>
      </c>
      <c r="G26">
        <v>80.400000000000006</v>
      </c>
      <c r="H26">
        <v>66.900000000000006</v>
      </c>
      <c r="I26">
        <v>126.5</v>
      </c>
    </row>
    <row r="27" spans="1:9" x14ac:dyDescent="0.3">
      <c r="A27">
        <v>26</v>
      </c>
      <c r="B27" t="s">
        <v>475</v>
      </c>
      <c r="C27" t="s">
        <v>63</v>
      </c>
      <c r="D27">
        <v>74.8</v>
      </c>
      <c r="E27">
        <v>70.099999999999994</v>
      </c>
      <c r="F27">
        <v>72.599999999999994</v>
      </c>
      <c r="G27">
        <v>71</v>
      </c>
      <c r="H27">
        <v>82</v>
      </c>
      <c r="I27">
        <v>102.3</v>
      </c>
    </row>
    <row r="28" spans="1:9" x14ac:dyDescent="0.3">
      <c r="A28">
        <v>27</v>
      </c>
      <c r="B28" t="s">
        <v>572</v>
      </c>
      <c r="C28" t="s">
        <v>71</v>
      </c>
      <c r="D28">
        <v>74.599999999999994</v>
      </c>
      <c r="E28">
        <v>37.799999999999997</v>
      </c>
      <c r="F28">
        <v>57.1</v>
      </c>
      <c r="G28">
        <v>83.6</v>
      </c>
      <c r="H28">
        <v>60.9</v>
      </c>
      <c r="I28">
        <v>124.5</v>
      </c>
    </row>
    <row r="29" spans="1:9" x14ac:dyDescent="0.3">
      <c r="A29">
        <v>28</v>
      </c>
      <c r="B29" t="s">
        <v>519</v>
      </c>
      <c r="C29" t="s">
        <v>357</v>
      </c>
      <c r="D29">
        <v>74.400000000000006</v>
      </c>
      <c r="E29">
        <v>44.1</v>
      </c>
      <c r="F29">
        <v>60</v>
      </c>
      <c r="G29">
        <v>83.9</v>
      </c>
      <c r="H29">
        <v>67.400000000000006</v>
      </c>
      <c r="I29">
        <v>69.3</v>
      </c>
    </row>
    <row r="30" spans="1:9" x14ac:dyDescent="0.3">
      <c r="A30">
        <v>29</v>
      </c>
      <c r="B30" t="s">
        <v>479</v>
      </c>
      <c r="C30" t="s">
        <v>51</v>
      </c>
      <c r="D30">
        <v>74.3</v>
      </c>
      <c r="E30">
        <v>50.9</v>
      </c>
      <c r="F30">
        <v>63.1</v>
      </c>
      <c r="G30">
        <v>73.5</v>
      </c>
      <c r="H30">
        <v>67.900000000000006</v>
      </c>
      <c r="I30">
        <v>144.19999999999999</v>
      </c>
    </row>
    <row r="31" spans="1:9" x14ac:dyDescent="0.3">
      <c r="A31">
        <v>30</v>
      </c>
      <c r="B31" t="s">
        <v>460</v>
      </c>
      <c r="C31" t="s">
        <v>65</v>
      </c>
      <c r="D31">
        <v>73.8</v>
      </c>
      <c r="E31">
        <v>37.5</v>
      </c>
      <c r="F31">
        <v>56.5</v>
      </c>
      <c r="G31">
        <v>79.900000000000006</v>
      </c>
      <c r="H31">
        <v>69.400000000000006</v>
      </c>
      <c r="I31">
        <v>138.80000000000001</v>
      </c>
    </row>
    <row r="32" spans="1:9" x14ac:dyDescent="0.3">
      <c r="A32">
        <v>31</v>
      </c>
      <c r="B32" t="s">
        <v>449</v>
      </c>
      <c r="C32" t="s">
        <v>57</v>
      </c>
      <c r="D32">
        <v>73.599999999999994</v>
      </c>
      <c r="E32">
        <v>35.700000000000003</v>
      </c>
      <c r="F32">
        <v>55.6</v>
      </c>
      <c r="G32">
        <v>68.900000000000006</v>
      </c>
      <c r="H32">
        <v>74.5</v>
      </c>
      <c r="I32">
        <v>151.80000000000001</v>
      </c>
    </row>
    <row r="33" spans="1:9" x14ac:dyDescent="0.3">
      <c r="A33">
        <v>32</v>
      </c>
      <c r="B33" t="s">
        <v>573</v>
      </c>
      <c r="C33" t="s">
        <v>68</v>
      </c>
      <c r="D33">
        <v>73.2</v>
      </c>
      <c r="E33">
        <v>32.6</v>
      </c>
      <c r="F33">
        <v>53.9</v>
      </c>
      <c r="G33">
        <v>75.599999999999994</v>
      </c>
      <c r="H33">
        <v>61.2</v>
      </c>
      <c r="I33">
        <v>111.6</v>
      </c>
    </row>
    <row r="34" spans="1:9" x14ac:dyDescent="0.3">
      <c r="A34">
        <v>33</v>
      </c>
      <c r="B34" t="s">
        <v>574</v>
      </c>
      <c r="C34" t="s">
        <v>196</v>
      </c>
      <c r="D34">
        <v>72.7</v>
      </c>
      <c r="E34">
        <v>39.4</v>
      </c>
      <c r="F34">
        <v>56.9</v>
      </c>
      <c r="G34">
        <v>80.400000000000006</v>
      </c>
      <c r="H34">
        <v>68</v>
      </c>
      <c r="I34">
        <v>113.6</v>
      </c>
    </row>
    <row r="35" spans="1:9" x14ac:dyDescent="0.3">
      <c r="A35">
        <v>34</v>
      </c>
      <c r="B35" t="s">
        <v>511</v>
      </c>
      <c r="C35" t="s">
        <v>512</v>
      </c>
      <c r="D35">
        <v>72.3</v>
      </c>
      <c r="E35">
        <v>52.3</v>
      </c>
      <c r="F35">
        <v>62.8</v>
      </c>
      <c r="G35">
        <v>82.2</v>
      </c>
      <c r="H35">
        <v>66.099999999999994</v>
      </c>
      <c r="I35">
        <v>86.8</v>
      </c>
    </row>
    <row r="36" spans="1:9" x14ac:dyDescent="0.3">
      <c r="A36">
        <v>35</v>
      </c>
      <c r="B36" t="s">
        <v>396</v>
      </c>
      <c r="C36" t="s">
        <v>52</v>
      </c>
      <c r="D36">
        <v>72.2</v>
      </c>
      <c r="E36">
        <v>37.9</v>
      </c>
      <c r="F36">
        <v>55.9</v>
      </c>
      <c r="G36">
        <v>79.099999999999994</v>
      </c>
      <c r="H36">
        <v>58.3</v>
      </c>
      <c r="I36">
        <v>129</v>
      </c>
    </row>
    <row r="37" spans="1:9" x14ac:dyDescent="0.3">
      <c r="A37">
        <v>36</v>
      </c>
      <c r="B37" t="s">
        <v>484</v>
      </c>
      <c r="C37" t="s">
        <v>50</v>
      </c>
      <c r="D37">
        <v>71.3</v>
      </c>
      <c r="E37">
        <v>39.9</v>
      </c>
      <c r="F37">
        <v>56.4</v>
      </c>
      <c r="G37">
        <v>76.599999999999994</v>
      </c>
      <c r="H37">
        <v>65.2</v>
      </c>
      <c r="I37">
        <v>117.5</v>
      </c>
    </row>
    <row r="38" spans="1:9" x14ac:dyDescent="0.3">
      <c r="A38">
        <v>37</v>
      </c>
      <c r="B38" t="s">
        <v>575</v>
      </c>
      <c r="C38" t="s">
        <v>338</v>
      </c>
      <c r="D38">
        <v>71.099999999999994</v>
      </c>
      <c r="E38">
        <v>38.299999999999997</v>
      </c>
      <c r="F38">
        <v>55.5</v>
      </c>
      <c r="G38">
        <v>71</v>
      </c>
      <c r="H38">
        <v>77.3</v>
      </c>
      <c r="I38">
        <v>123.1</v>
      </c>
    </row>
    <row r="39" spans="1:9" x14ac:dyDescent="0.3">
      <c r="A39">
        <v>38</v>
      </c>
      <c r="B39" t="s">
        <v>487</v>
      </c>
      <c r="C39" t="s">
        <v>69</v>
      </c>
      <c r="D39">
        <v>70.900000000000006</v>
      </c>
      <c r="E39">
        <v>47.7</v>
      </c>
      <c r="F39">
        <v>59.9</v>
      </c>
      <c r="G39">
        <v>72.900000000000006</v>
      </c>
      <c r="H39">
        <v>75.400000000000006</v>
      </c>
      <c r="I39">
        <v>136</v>
      </c>
    </row>
    <row r="40" spans="1:9" x14ac:dyDescent="0.3">
      <c r="A40">
        <v>39</v>
      </c>
      <c r="B40" t="s">
        <v>576</v>
      </c>
      <c r="C40" t="s">
        <v>577</v>
      </c>
      <c r="D40">
        <v>70.7</v>
      </c>
      <c r="E40">
        <v>34</v>
      </c>
      <c r="F40">
        <v>53.3</v>
      </c>
      <c r="G40">
        <v>72.900000000000006</v>
      </c>
      <c r="H40">
        <v>63.7</v>
      </c>
      <c r="I40">
        <v>77.3</v>
      </c>
    </row>
    <row r="41" spans="1:9" x14ac:dyDescent="0.3">
      <c r="A41">
        <v>40</v>
      </c>
      <c r="B41" t="s">
        <v>521</v>
      </c>
      <c r="C41" t="s">
        <v>522</v>
      </c>
      <c r="D41">
        <v>70.400000000000006</v>
      </c>
      <c r="E41">
        <v>34</v>
      </c>
      <c r="F41">
        <v>53.1</v>
      </c>
      <c r="G41">
        <v>73</v>
      </c>
      <c r="H41">
        <v>61.2</v>
      </c>
      <c r="I41">
        <v>114.5</v>
      </c>
    </row>
    <row r="42" spans="1:9" x14ac:dyDescent="0.3">
      <c r="A42">
        <v>41</v>
      </c>
      <c r="B42" t="s">
        <v>578</v>
      </c>
      <c r="C42" t="s">
        <v>209</v>
      </c>
      <c r="D42">
        <v>70.400000000000006</v>
      </c>
      <c r="E42">
        <v>34.9</v>
      </c>
      <c r="F42">
        <v>53.5</v>
      </c>
      <c r="G42">
        <v>75.2</v>
      </c>
      <c r="H42">
        <v>57</v>
      </c>
      <c r="I42">
        <v>144.30000000000001</v>
      </c>
    </row>
    <row r="43" spans="1:9" x14ac:dyDescent="0.3">
      <c r="A43">
        <v>42</v>
      </c>
      <c r="B43" t="s">
        <v>515</v>
      </c>
      <c r="C43" t="s">
        <v>26</v>
      </c>
      <c r="D43">
        <v>70.2</v>
      </c>
      <c r="E43">
        <v>56.3</v>
      </c>
      <c r="F43">
        <v>63.6</v>
      </c>
      <c r="G43">
        <v>71.5</v>
      </c>
      <c r="H43">
        <v>68.2</v>
      </c>
      <c r="I43">
        <v>152</v>
      </c>
    </row>
    <row r="44" spans="1:9" x14ac:dyDescent="0.3">
      <c r="A44">
        <v>43</v>
      </c>
      <c r="B44" t="s">
        <v>463</v>
      </c>
      <c r="C44" t="s">
        <v>60</v>
      </c>
      <c r="D44">
        <v>69.900000000000006</v>
      </c>
      <c r="E44">
        <v>40.200000000000003</v>
      </c>
      <c r="F44">
        <v>55.7</v>
      </c>
      <c r="G44">
        <v>69</v>
      </c>
      <c r="H44">
        <v>68.099999999999994</v>
      </c>
      <c r="I44">
        <v>127.8</v>
      </c>
    </row>
    <row r="45" spans="1:9" x14ac:dyDescent="0.3">
      <c r="A45">
        <v>44</v>
      </c>
      <c r="B45" t="s">
        <v>533</v>
      </c>
      <c r="C45" t="s">
        <v>534</v>
      </c>
      <c r="D45">
        <v>69.7</v>
      </c>
      <c r="E45">
        <v>35.200000000000003</v>
      </c>
      <c r="F45">
        <v>53.3</v>
      </c>
      <c r="G45">
        <v>70.099999999999994</v>
      </c>
      <c r="H45">
        <v>71</v>
      </c>
      <c r="I45">
        <v>94.1</v>
      </c>
    </row>
    <row r="46" spans="1:9" x14ac:dyDescent="0.3">
      <c r="A46">
        <v>45</v>
      </c>
      <c r="B46" t="s">
        <v>474</v>
      </c>
      <c r="C46" t="s">
        <v>31</v>
      </c>
      <c r="D46">
        <v>69.3</v>
      </c>
      <c r="E46">
        <v>40.700000000000003</v>
      </c>
      <c r="F46">
        <v>55.7</v>
      </c>
      <c r="G46">
        <v>68.8</v>
      </c>
      <c r="H46">
        <v>67.900000000000006</v>
      </c>
      <c r="I46">
        <v>141.1</v>
      </c>
    </row>
    <row r="47" spans="1:9" x14ac:dyDescent="0.3">
      <c r="A47">
        <v>46</v>
      </c>
      <c r="B47" t="s">
        <v>579</v>
      </c>
      <c r="C47" t="s">
        <v>58</v>
      </c>
      <c r="D47">
        <v>69.099999999999994</v>
      </c>
      <c r="E47">
        <v>39.200000000000003</v>
      </c>
      <c r="F47">
        <v>54.9</v>
      </c>
      <c r="G47">
        <v>76.5</v>
      </c>
      <c r="H47">
        <v>64.400000000000006</v>
      </c>
      <c r="I47">
        <v>124.3</v>
      </c>
    </row>
    <row r="48" spans="1:9" x14ac:dyDescent="0.3">
      <c r="A48">
        <v>47</v>
      </c>
      <c r="B48" t="s">
        <v>530</v>
      </c>
      <c r="C48" t="s">
        <v>79</v>
      </c>
      <c r="D48">
        <v>69</v>
      </c>
      <c r="E48">
        <v>41</v>
      </c>
      <c r="F48">
        <v>55.7</v>
      </c>
      <c r="G48">
        <v>68.7</v>
      </c>
      <c r="H48">
        <v>63.1</v>
      </c>
      <c r="I48">
        <v>142.1</v>
      </c>
    </row>
    <row r="49" spans="1:9" x14ac:dyDescent="0.3">
      <c r="A49">
        <v>48</v>
      </c>
      <c r="B49" t="s">
        <v>580</v>
      </c>
      <c r="C49" t="s">
        <v>61</v>
      </c>
      <c r="D49">
        <v>68.900000000000006</v>
      </c>
      <c r="E49">
        <v>34.9</v>
      </c>
      <c r="F49">
        <v>52.8</v>
      </c>
      <c r="G49">
        <v>71.2</v>
      </c>
      <c r="H49">
        <v>66.2</v>
      </c>
      <c r="I49">
        <v>147.30000000000001</v>
      </c>
    </row>
    <row r="50" spans="1:9" x14ac:dyDescent="0.3">
      <c r="A50">
        <v>49</v>
      </c>
      <c r="B50" t="s">
        <v>581</v>
      </c>
      <c r="C50" t="s">
        <v>59</v>
      </c>
      <c r="D50">
        <v>68.8</v>
      </c>
      <c r="E50">
        <v>35.4</v>
      </c>
      <c r="F50">
        <v>52.9</v>
      </c>
      <c r="G50">
        <v>73.5</v>
      </c>
      <c r="H50">
        <v>60.7</v>
      </c>
      <c r="I50">
        <v>137.4</v>
      </c>
    </row>
    <row r="51" spans="1:9" x14ac:dyDescent="0.3">
      <c r="A51">
        <v>50</v>
      </c>
      <c r="B51" t="s">
        <v>509</v>
      </c>
      <c r="C51" t="s">
        <v>510</v>
      </c>
      <c r="D51">
        <v>68.599999999999994</v>
      </c>
      <c r="E51">
        <v>47.5</v>
      </c>
      <c r="F51">
        <v>58.6</v>
      </c>
      <c r="G51">
        <v>71.599999999999994</v>
      </c>
      <c r="H51">
        <v>66.5</v>
      </c>
      <c r="I51">
        <v>102.7</v>
      </c>
    </row>
    <row r="52" spans="1:9" x14ac:dyDescent="0.3">
      <c r="A52">
        <v>51</v>
      </c>
      <c r="B52" t="s">
        <v>582</v>
      </c>
      <c r="C52" t="s">
        <v>317</v>
      </c>
      <c r="D52">
        <v>68.2</v>
      </c>
      <c r="E52">
        <v>38.9</v>
      </c>
      <c r="F52">
        <v>54.3</v>
      </c>
      <c r="G52">
        <v>73.7</v>
      </c>
      <c r="H52">
        <v>62</v>
      </c>
      <c r="I52">
        <v>134.19999999999999</v>
      </c>
    </row>
    <row r="53" spans="1:9" x14ac:dyDescent="0.3">
      <c r="A53">
        <v>52</v>
      </c>
      <c r="B53" t="s">
        <v>426</v>
      </c>
      <c r="C53" t="s">
        <v>27</v>
      </c>
      <c r="D53">
        <v>67.5</v>
      </c>
      <c r="E53">
        <v>42</v>
      </c>
      <c r="F53">
        <v>55.4</v>
      </c>
      <c r="G53">
        <v>66.7</v>
      </c>
      <c r="H53">
        <v>64.900000000000006</v>
      </c>
      <c r="I53">
        <v>151.69999999999999</v>
      </c>
    </row>
    <row r="54" spans="1:9" x14ac:dyDescent="0.3">
      <c r="A54">
        <v>53</v>
      </c>
      <c r="B54" t="s">
        <v>517</v>
      </c>
      <c r="C54" t="s">
        <v>518</v>
      </c>
      <c r="D54">
        <v>67.099999999999994</v>
      </c>
      <c r="E54">
        <v>35.1</v>
      </c>
      <c r="F54">
        <v>51.9</v>
      </c>
      <c r="G54">
        <v>72.599999999999994</v>
      </c>
      <c r="H54">
        <v>58.6</v>
      </c>
      <c r="I54">
        <v>85.4</v>
      </c>
    </row>
    <row r="55" spans="1:9" x14ac:dyDescent="0.3">
      <c r="A55">
        <v>54</v>
      </c>
      <c r="B55" t="s">
        <v>583</v>
      </c>
      <c r="C55" t="s">
        <v>365</v>
      </c>
      <c r="D55">
        <v>67</v>
      </c>
      <c r="E55">
        <v>28.2</v>
      </c>
      <c r="F55">
        <v>48.6</v>
      </c>
      <c r="G55">
        <v>71.5</v>
      </c>
      <c r="H55">
        <v>56</v>
      </c>
      <c r="I55">
        <v>141.5</v>
      </c>
    </row>
    <row r="56" spans="1:9" x14ac:dyDescent="0.3">
      <c r="A56">
        <v>55</v>
      </c>
      <c r="B56" t="s">
        <v>539</v>
      </c>
      <c r="C56" t="s">
        <v>540</v>
      </c>
      <c r="D56">
        <v>67</v>
      </c>
      <c r="E56">
        <v>22.9</v>
      </c>
      <c r="F56">
        <v>46.1</v>
      </c>
      <c r="G56">
        <v>72.8</v>
      </c>
      <c r="H56">
        <v>61.3</v>
      </c>
      <c r="I56">
        <v>93.7</v>
      </c>
    </row>
    <row r="57" spans="1:9" x14ac:dyDescent="0.3">
      <c r="A57">
        <v>56</v>
      </c>
      <c r="B57" t="s">
        <v>488</v>
      </c>
      <c r="C57" t="s">
        <v>80</v>
      </c>
      <c r="D57">
        <v>66.900000000000006</v>
      </c>
      <c r="E57">
        <v>40</v>
      </c>
      <c r="F57">
        <v>54.1</v>
      </c>
      <c r="G57">
        <v>63.5</v>
      </c>
      <c r="H57">
        <v>65.400000000000006</v>
      </c>
      <c r="I57">
        <v>121.6</v>
      </c>
    </row>
    <row r="58" spans="1:9" x14ac:dyDescent="0.3">
      <c r="A58">
        <v>57</v>
      </c>
      <c r="B58" t="s">
        <v>485</v>
      </c>
      <c r="C58" t="s">
        <v>486</v>
      </c>
      <c r="D58">
        <v>66.7</v>
      </c>
      <c r="E58">
        <v>26.3</v>
      </c>
      <c r="F58">
        <v>47.5</v>
      </c>
      <c r="G58">
        <v>66.599999999999994</v>
      </c>
      <c r="H58">
        <v>59.5</v>
      </c>
      <c r="I58">
        <v>97</v>
      </c>
    </row>
    <row r="59" spans="1:9" x14ac:dyDescent="0.3">
      <c r="A59">
        <v>58</v>
      </c>
      <c r="B59" t="s">
        <v>407</v>
      </c>
      <c r="C59" t="s">
        <v>408</v>
      </c>
      <c r="D59">
        <v>66.7</v>
      </c>
      <c r="E59">
        <v>34.5</v>
      </c>
      <c r="F59">
        <v>51.4</v>
      </c>
      <c r="G59">
        <v>71.099999999999994</v>
      </c>
      <c r="H59">
        <v>61.1</v>
      </c>
      <c r="I59">
        <v>151.19999999999999</v>
      </c>
    </row>
    <row r="60" spans="1:9" x14ac:dyDescent="0.3">
      <c r="A60">
        <v>59</v>
      </c>
      <c r="B60" t="s">
        <v>525</v>
      </c>
      <c r="C60" t="s">
        <v>153</v>
      </c>
      <c r="D60">
        <v>66.2</v>
      </c>
      <c r="E60">
        <v>41.1</v>
      </c>
      <c r="F60">
        <v>54.3</v>
      </c>
      <c r="G60">
        <v>64.900000000000006</v>
      </c>
      <c r="H60">
        <v>64.099999999999994</v>
      </c>
      <c r="I60">
        <v>140.69999999999999</v>
      </c>
    </row>
    <row r="61" spans="1:9" x14ac:dyDescent="0.3">
      <c r="A61">
        <v>60</v>
      </c>
      <c r="B61" t="s">
        <v>401</v>
      </c>
      <c r="C61" t="s">
        <v>125</v>
      </c>
      <c r="D61">
        <v>65.5</v>
      </c>
      <c r="E61">
        <v>38.799999999999997</v>
      </c>
      <c r="F61">
        <v>52.8</v>
      </c>
      <c r="G61">
        <v>70</v>
      </c>
      <c r="H61">
        <v>67.400000000000006</v>
      </c>
      <c r="I61">
        <v>139.30000000000001</v>
      </c>
    </row>
    <row r="62" spans="1:9" x14ac:dyDescent="0.3">
      <c r="A62">
        <v>61</v>
      </c>
      <c r="B62" t="s">
        <v>450</v>
      </c>
      <c r="C62" t="s">
        <v>451</v>
      </c>
      <c r="D62">
        <v>64.3</v>
      </c>
      <c r="E62">
        <v>25.2</v>
      </c>
      <c r="F62">
        <v>45.7</v>
      </c>
      <c r="G62">
        <v>68.099999999999994</v>
      </c>
      <c r="H62">
        <v>59.1</v>
      </c>
      <c r="I62">
        <v>90.8</v>
      </c>
    </row>
    <row r="63" spans="1:9" x14ac:dyDescent="0.3">
      <c r="A63">
        <v>62</v>
      </c>
      <c r="B63" t="s">
        <v>505</v>
      </c>
      <c r="C63" t="s">
        <v>506</v>
      </c>
      <c r="D63">
        <v>64.099999999999994</v>
      </c>
      <c r="E63">
        <v>44.8</v>
      </c>
      <c r="F63">
        <v>55</v>
      </c>
      <c r="G63">
        <v>62.4</v>
      </c>
      <c r="H63">
        <v>55.4</v>
      </c>
      <c r="I63">
        <v>105.6</v>
      </c>
    </row>
    <row r="64" spans="1:9" x14ac:dyDescent="0.3">
      <c r="A64">
        <v>63</v>
      </c>
      <c r="B64" t="s">
        <v>442</v>
      </c>
      <c r="C64" t="s">
        <v>443</v>
      </c>
      <c r="D64">
        <v>64</v>
      </c>
      <c r="E64">
        <v>33.6</v>
      </c>
      <c r="F64">
        <v>49.6</v>
      </c>
      <c r="G64">
        <v>70.7</v>
      </c>
      <c r="H64">
        <v>56.5</v>
      </c>
      <c r="I64">
        <v>83.3</v>
      </c>
    </row>
    <row r="65" spans="1:9" x14ac:dyDescent="0.3">
      <c r="A65">
        <v>64</v>
      </c>
      <c r="B65" t="s">
        <v>531</v>
      </c>
      <c r="C65" t="s">
        <v>532</v>
      </c>
      <c r="D65">
        <v>63.2</v>
      </c>
      <c r="E65">
        <v>29.9</v>
      </c>
      <c r="F65">
        <v>47.3</v>
      </c>
      <c r="G65">
        <v>68.7</v>
      </c>
      <c r="H65">
        <v>65.5</v>
      </c>
      <c r="I65">
        <v>99.2</v>
      </c>
    </row>
    <row r="66" spans="1:9" x14ac:dyDescent="0.3">
      <c r="A66">
        <v>65</v>
      </c>
      <c r="B66" t="s">
        <v>496</v>
      </c>
      <c r="C66" t="s">
        <v>497</v>
      </c>
      <c r="D66">
        <v>62.8</v>
      </c>
      <c r="E66">
        <v>24.2</v>
      </c>
      <c r="F66">
        <v>44.4</v>
      </c>
      <c r="G66">
        <v>67.400000000000006</v>
      </c>
      <c r="H66">
        <v>50.4</v>
      </c>
      <c r="I66">
        <v>121.4</v>
      </c>
    </row>
    <row r="67" spans="1:9" x14ac:dyDescent="0.3">
      <c r="A67">
        <v>66</v>
      </c>
      <c r="B67" t="s">
        <v>584</v>
      </c>
      <c r="C67" t="s">
        <v>248</v>
      </c>
      <c r="D67">
        <v>61.9</v>
      </c>
      <c r="E67">
        <v>42.9</v>
      </c>
      <c r="F67">
        <v>52.8</v>
      </c>
      <c r="G67">
        <v>63</v>
      </c>
      <c r="H67">
        <v>54.9</v>
      </c>
      <c r="I67">
        <v>126.2</v>
      </c>
    </row>
    <row r="68" spans="1:9" x14ac:dyDescent="0.3">
      <c r="A68">
        <v>67</v>
      </c>
      <c r="B68" t="s">
        <v>472</v>
      </c>
      <c r="C68" t="s">
        <v>473</v>
      </c>
      <c r="D68">
        <v>60.5</v>
      </c>
      <c r="E68">
        <v>38.4</v>
      </c>
      <c r="F68">
        <v>50</v>
      </c>
      <c r="G68">
        <v>61</v>
      </c>
      <c r="H68">
        <v>58.8</v>
      </c>
      <c r="I68">
        <v>96.8</v>
      </c>
    </row>
    <row r="69" spans="1:9" x14ac:dyDescent="0.3">
      <c r="A69">
        <v>68</v>
      </c>
      <c r="B69" t="s">
        <v>585</v>
      </c>
      <c r="C69" t="s">
        <v>48</v>
      </c>
      <c r="D69">
        <v>60.4</v>
      </c>
      <c r="E69">
        <v>33.9</v>
      </c>
      <c r="F69">
        <v>47.8</v>
      </c>
      <c r="G69">
        <v>65.099999999999994</v>
      </c>
      <c r="H69">
        <v>50.8</v>
      </c>
      <c r="I69">
        <v>145.6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43744-ACD1-4A1D-81E7-30CB62A2FDEC}">
  <sheetPr codeName="Sheet10"/>
  <dimension ref="A1:E32"/>
  <sheetViews>
    <sheetView workbookViewId="0">
      <selection activeCell="I17" sqref="I17"/>
    </sheetView>
  </sheetViews>
  <sheetFormatPr defaultRowHeight="14.4" x14ac:dyDescent="0.3"/>
  <cols>
    <col min="1" max="1" width="15.6640625" bestFit="1" customWidth="1"/>
    <col min="2" max="2" width="12.33203125" bestFit="1" customWidth="1"/>
    <col min="3" max="3" width="10.77734375" customWidth="1"/>
    <col min="4" max="4" width="11.44140625" customWidth="1"/>
  </cols>
  <sheetData>
    <row r="1" spans="1:5" s="12" customFormat="1" ht="31.2" customHeight="1" x14ac:dyDescent="0.3">
      <c r="A1" s="12" t="s">
        <v>38</v>
      </c>
      <c r="C1" s="12" t="s">
        <v>586</v>
      </c>
      <c r="D1" s="14" t="s">
        <v>587</v>
      </c>
      <c r="E1" s="12" t="s">
        <v>375</v>
      </c>
    </row>
    <row r="2" spans="1:5" x14ac:dyDescent="0.3">
      <c r="A2" t="s">
        <v>588</v>
      </c>
      <c r="B2" t="s">
        <v>272</v>
      </c>
      <c r="C2">
        <v>73.5</v>
      </c>
      <c r="D2">
        <v>135.80000000000001</v>
      </c>
      <c r="E2">
        <v>1</v>
      </c>
    </row>
    <row r="3" spans="1:5" x14ac:dyDescent="0.3">
      <c r="A3" t="s">
        <v>589</v>
      </c>
      <c r="B3" t="s">
        <v>56</v>
      </c>
      <c r="C3">
        <v>72.900000000000006</v>
      </c>
      <c r="D3">
        <v>132.69999999999999</v>
      </c>
      <c r="E3">
        <v>2</v>
      </c>
    </row>
    <row r="4" spans="1:5" x14ac:dyDescent="0.3">
      <c r="A4" t="s">
        <v>590</v>
      </c>
      <c r="B4" t="s">
        <v>22</v>
      </c>
      <c r="C4">
        <v>71.400000000000006</v>
      </c>
      <c r="D4">
        <v>131.19999999999999</v>
      </c>
      <c r="E4">
        <v>3</v>
      </c>
    </row>
    <row r="5" spans="1:5" x14ac:dyDescent="0.3">
      <c r="A5" t="s">
        <v>591</v>
      </c>
      <c r="B5" t="s">
        <v>65</v>
      </c>
      <c r="C5">
        <v>70.400000000000006</v>
      </c>
      <c r="D5">
        <v>131.4</v>
      </c>
      <c r="E5">
        <v>4</v>
      </c>
    </row>
    <row r="6" spans="1:5" x14ac:dyDescent="0.3">
      <c r="A6" t="s">
        <v>592</v>
      </c>
      <c r="B6" t="s">
        <v>70</v>
      </c>
      <c r="C6">
        <v>70.2</v>
      </c>
      <c r="D6">
        <v>128.4</v>
      </c>
      <c r="E6">
        <v>5</v>
      </c>
    </row>
    <row r="7" spans="1:5" x14ac:dyDescent="0.3">
      <c r="A7" t="s">
        <v>593</v>
      </c>
      <c r="B7" t="s">
        <v>25</v>
      </c>
      <c r="C7">
        <v>69.900000000000006</v>
      </c>
      <c r="D7">
        <v>130.80000000000001</v>
      </c>
      <c r="E7">
        <v>6</v>
      </c>
    </row>
    <row r="8" spans="1:5" x14ac:dyDescent="0.3">
      <c r="A8" t="s">
        <v>594</v>
      </c>
      <c r="B8" t="s">
        <v>72</v>
      </c>
      <c r="C8">
        <v>69.8</v>
      </c>
      <c r="D8">
        <v>128.69999999999999</v>
      </c>
      <c r="E8">
        <v>7</v>
      </c>
    </row>
    <row r="9" spans="1:5" x14ac:dyDescent="0.3">
      <c r="A9" t="s">
        <v>595</v>
      </c>
      <c r="B9" t="s">
        <v>47</v>
      </c>
      <c r="C9">
        <v>69.2</v>
      </c>
      <c r="D9">
        <v>128.9</v>
      </c>
      <c r="E9">
        <v>8</v>
      </c>
    </row>
    <row r="10" spans="1:5" x14ac:dyDescent="0.3">
      <c r="A10" t="s">
        <v>596</v>
      </c>
      <c r="B10" t="s">
        <v>50</v>
      </c>
      <c r="C10">
        <v>68.5</v>
      </c>
      <c r="D10">
        <v>126.4</v>
      </c>
      <c r="E10">
        <v>9</v>
      </c>
    </row>
    <row r="11" spans="1:5" x14ac:dyDescent="0.3">
      <c r="A11" t="s">
        <v>597</v>
      </c>
      <c r="B11" t="s">
        <v>79</v>
      </c>
      <c r="C11">
        <v>68.400000000000006</v>
      </c>
      <c r="D11">
        <v>128.9</v>
      </c>
      <c r="E11">
        <v>10</v>
      </c>
    </row>
    <row r="12" spans="1:5" x14ac:dyDescent="0.3">
      <c r="A12" t="s">
        <v>598</v>
      </c>
      <c r="B12" t="s">
        <v>27</v>
      </c>
      <c r="C12">
        <v>68.400000000000006</v>
      </c>
      <c r="D12">
        <v>126.6</v>
      </c>
      <c r="E12">
        <v>11</v>
      </c>
    </row>
    <row r="13" spans="1:5" x14ac:dyDescent="0.3">
      <c r="A13" t="s">
        <v>599</v>
      </c>
      <c r="B13" t="s">
        <v>20</v>
      </c>
      <c r="C13">
        <v>68.3</v>
      </c>
      <c r="D13">
        <v>127.2</v>
      </c>
      <c r="E13">
        <v>12</v>
      </c>
    </row>
    <row r="14" spans="1:5" x14ac:dyDescent="0.3">
      <c r="A14" t="s">
        <v>600</v>
      </c>
      <c r="B14" t="s">
        <v>26</v>
      </c>
      <c r="C14">
        <v>68.099999999999994</v>
      </c>
      <c r="D14">
        <v>125.5</v>
      </c>
      <c r="E14">
        <v>13</v>
      </c>
    </row>
    <row r="15" spans="1:5" x14ac:dyDescent="0.3">
      <c r="A15" t="s">
        <v>601</v>
      </c>
      <c r="B15" t="s">
        <v>80</v>
      </c>
      <c r="C15">
        <v>67.599999999999994</v>
      </c>
      <c r="D15">
        <v>123.6</v>
      </c>
      <c r="E15">
        <v>14</v>
      </c>
    </row>
    <row r="16" spans="1:5" x14ac:dyDescent="0.3">
      <c r="A16" t="s">
        <v>602</v>
      </c>
      <c r="B16" t="s">
        <v>78</v>
      </c>
      <c r="C16">
        <v>67.599999999999994</v>
      </c>
      <c r="D16">
        <v>122.5</v>
      </c>
      <c r="E16">
        <v>15</v>
      </c>
    </row>
    <row r="17" spans="1:5" x14ac:dyDescent="0.3">
      <c r="A17" t="s">
        <v>603</v>
      </c>
      <c r="B17" t="s">
        <v>83</v>
      </c>
      <c r="C17">
        <v>67.099999999999994</v>
      </c>
      <c r="D17">
        <v>123.7</v>
      </c>
      <c r="E17">
        <v>16</v>
      </c>
    </row>
    <row r="18" spans="1:5" x14ac:dyDescent="0.3">
      <c r="A18" t="s">
        <v>604</v>
      </c>
      <c r="B18" t="s">
        <v>29</v>
      </c>
      <c r="C18">
        <v>66.900000000000006</v>
      </c>
      <c r="D18">
        <v>123.8</v>
      </c>
      <c r="E18">
        <v>17</v>
      </c>
    </row>
    <row r="19" spans="1:5" x14ac:dyDescent="0.3">
      <c r="A19" t="s">
        <v>605</v>
      </c>
      <c r="B19" t="s">
        <v>43</v>
      </c>
      <c r="C19">
        <v>66.8</v>
      </c>
      <c r="D19">
        <v>124.5</v>
      </c>
      <c r="E19">
        <v>18</v>
      </c>
    </row>
    <row r="20" spans="1:5" x14ac:dyDescent="0.3">
      <c r="A20" t="s">
        <v>606</v>
      </c>
      <c r="B20" t="s">
        <v>31</v>
      </c>
      <c r="C20">
        <v>66.8</v>
      </c>
      <c r="D20">
        <v>124.3</v>
      </c>
      <c r="E20">
        <v>19</v>
      </c>
    </row>
    <row r="21" spans="1:5" x14ac:dyDescent="0.3">
      <c r="A21" t="s">
        <v>607</v>
      </c>
      <c r="B21" t="s">
        <v>74</v>
      </c>
      <c r="C21">
        <v>66.5</v>
      </c>
      <c r="D21">
        <v>123.5</v>
      </c>
      <c r="E21">
        <v>20</v>
      </c>
    </row>
    <row r="22" spans="1:5" x14ac:dyDescent="0.3">
      <c r="A22" t="s">
        <v>608</v>
      </c>
      <c r="B22" t="s">
        <v>51</v>
      </c>
      <c r="C22">
        <v>66.099999999999994</v>
      </c>
      <c r="D22">
        <v>122</v>
      </c>
      <c r="E22">
        <v>21</v>
      </c>
    </row>
    <row r="23" spans="1:5" x14ac:dyDescent="0.3">
      <c r="A23" t="s">
        <v>609</v>
      </c>
      <c r="B23" t="s">
        <v>24</v>
      </c>
      <c r="C23">
        <v>66</v>
      </c>
      <c r="D23">
        <v>121.2</v>
      </c>
      <c r="E23">
        <v>22</v>
      </c>
    </row>
    <row r="24" spans="1:5" x14ac:dyDescent="0.3">
      <c r="A24" t="s">
        <v>610</v>
      </c>
      <c r="B24" t="s">
        <v>30</v>
      </c>
      <c r="C24">
        <v>63.9</v>
      </c>
      <c r="D24">
        <v>118.9</v>
      </c>
      <c r="E24">
        <v>23</v>
      </c>
    </row>
    <row r="25" spans="1:5" x14ac:dyDescent="0.3">
      <c r="A25" t="s">
        <v>611</v>
      </c>
      <c r="B25" t="s">
        <v>18</v>
      </c>
      <c r="C25">
        <v>63.5</v>
      </c>
      <c r="D25">
        <v>117.4</v>
      </c>
      <c r="E25">
        <v>24</v>
      </c>
    </row>
    <row r="26" spans="1:5" x14ac:dyDescent="0.3">
      <c r="A26" t="s">
        <v>612</v>
      </c>
      <c r="B26" t="s">
        <v>63</v>
      </c>
      <c r="C26">
        <v>62.8</v>
      </c>
      <c r="D26">
        <v>117.6</v>
      </c>
      <c r="E26">
        <v>25</v>
      </c>
    </row>
    <row r="27" spans="1:5" x14ac:dyDescent="0.3">
      <c r="A27" t="s">
        <v>613</v>
      </c>
      <c r="B27" t="s">
        <v>23</v>
      </c>
      <c r="C27">
        <v>62.7</v>
      </c>
      <c r="D27">
        <v>116.9</v>
      </c>
      <c r="E27">
        <v>26</v>
      </c>
    </row>
    <row r="28" spans="1:5" x14ac:dyDescent="0.3">
      <c r="A28" t="s">
        <v>614</v>
      </c>
      <c r="B28" t="s">
        <v>84</v>
      </c>
      <c r="C28">
        <v>61.3</v>
      </c>
      <c r="D28">
        <v>110.5</v>
      </c>
      <c r="E28">
        <v>27</v>
      </c>
    </row>
    <row r="29" spans="1:5" x14ac:dyDescent="0.3">
      <c r="A29" t="s">
        <v>615</v>
      </c>
      <c r="B29" t="s">
        <v>28</v>
      </c>
      <c r="C29">
        <v>61.1</v>
      </c>
      <c r="D29">
        <v>112.6</v>
      </c>
      <c r="E29">
        <v>28</v>
      </c>
    </row>
    <row r="30" spans="1:5" x14ac:dyDescent="0.3">
      <c r="A30" t="s">
        <v>616</v>
      </c>
      <c r="B30" t="s">
        <v>81</v>
      </c>
      <c r="C30">
        <v>61.1</v>
      </c>
      <c r="D30">
        <v>110.3</v>
      </c>
      <c r="E30">
        <v>29</v>
      </c>
    </row>
    <row r="31" spans="1:5" x14ac:dyDescent="0.3">
      <c r="A31" t="s">
        <v>617</v>
      </c>
      <c r="B31" t="s">
        <v>69</v>
      </c>
      <c r="C31">
        <v>60.7</v>
      </c>
      <c r="D31">
        <v>111.1</v>
      </c>
      <c r="E31">
        <v>30</v>
      </c>
    </row>
    <row r="32" spans="1:5" x14ac:dyDescent="0.3">
      <c r="A32" t="s">
        <v>618</v>
      </c>
      <c r="B32" t="s">
        <v>60</v>
      </c>
      <c r="C32">
        <v>54.4</v>
      </c>
      <c r="D32">
        <v>97</v>
      </c>
      <c r="E32">
        <v>31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6EEA9-9C0C-4678-A0A2-08D635650049}">
  <sheetPr codeName="Sheet11"/>
  <dimension ref="A1:M148"/>
  <sheetViews>
    <sheetView zoomScale="86" workbookViewId="0">
      <selection activeCell="J11" sqref="J11"/>
    </sheetView>
  </sheetViews>
  <sheetFormatPr defaultRowHeight="14.4" x14ac:dyDescent="0.3"/>
  <cols>
    <col min="2" max="2" width="15.88671875" bestFit="1" customWidth="1"/>
    <col min="3" max="3" width="18" bestFit="1" customWidth="1"/>
    <col min="4" max="4" width="19.5546875" customWidth="1"/>
    <col min="5" max="5" width="19.21875" customWidth="1"/>
    <col min="6" max="6" width="16.88671875" customWidth="1"/>
    <col min="7" max="7" width="19.21875" customWidth="1"/>
    <col min="8" max="8" width="16.6640625" customWidth="1"/>
    <col min="9" max="9" width="19.77734375" customWidth="1"/>
    <col min="10" max="10" width="19.21875" customWidth="1"/>
    <col min="11" max="11" width="15.88671875" customWidth="1"/>
    <col min="12" max="12" width="16.5546875" customWidth="1"/>
    <col min="13" max="13" width="16.88671875" customWidth="1"/>
  </cols>
  <sheetData>
    <row r="1" spans="1:13" s="14" customFormat="1" ht="72" customHeight="1" x14ac:dyDescent="0.3">
      <c r="A1" s="14" t="s">
        <v>11</v>
      </c>
      <c r="B1" s="14" t="s">
        <v>38</v>
      </c>
      <c r="C1" s="14" t="s">
        <v>619</v>
      </c>
      <c r="D1" s="14" t="s">
        <v>620</v>
      </c>
      <c r="E1" s="14" t="s">
        <v>621</v>
      </c>
      <c r="F1" s="14" t="s">
        <v>622</v>
      </c>
      <c r="G1" s="14" t="s">
        <v>623</v>
      </c>
      <c r="H1" s="14" t="s">
        <v>624</v>
      </c>
      <c r="I1" s="14" t="s">
        <v>625</v>
      </c>
      <c r="J1" s="14" t="s">
        <v>626</v>
      </c>
      <c r="K1" s="14" t="s">
        <v>627</v>
      </c>
      <c r="L1" s="14" t="s">
        <v>628</v>
      </c>
      <c r="M1" s="14" t="s">
        <v>629</v>
      </c>
    </row>
    <row r="2" spans="1:13" x14ac:dyDescent="0.3">
      <c r="A2">
        <v>1</v>
      </c>
      <c r="B2" t="s">
        <v>630</v>
      </c>
      <c r="C2" t="s">
        <v>631</v>
      </c>
      <c r="D2">
        <v>28</v>
      </c>
      <c r="E2">
        <v>117</v>
      </c>
      <c r="F2">
        <v>1.56</v>
      </c>
      <c r="G2">
        <v>0.82</v>
      </c>
      <c r="H2">
        <v>3.08</v>
      </c>
      <c r="I2">
        <v>415.18</v>
      </c>
      <c r="J2">
        <v>1.54</v>
      </c>
      <c r="K2">
        <v>2624</v>
      </c>
      <c r="L2">
        <v>2262</v>
      </c>
      <c r="M2">
        <v>28386616</v>
      </c>
    </row>
    <row r="3" spans="1:13" x14ac:dyDescent="0.3">
      <c r="A3">
        <v>2</v>
      </c>
      <c r="B3" t="s">
        <v>632</v>
      </c>
      <c r="C3" t="s">
        <v>633</v>
      </c>
      <c r="D3">
        <v>12</v>
      </c>
      <c r="E3">
        <v>165</v>
      </c>
      <c r="F3">
        <v>1.42</v>
      </c>
      <c r="G3">
        <v>0.19</v>
      </c>
      <c r="H3">
        <v>2.9</v>
      </c>
      <c r="I3">
        <v>179.25</v>
      </c>
      <c r="J3">
        <v>2.9</v>
      </c>
      <c r="K3">
        <v>2685</v>
      </c>
      <c r="L3">
        <v>2019</v>
      </c>
      <c r="M3">
        <v>28528249</v>
      </c>
    </row>
    <row r="4" spans="1:13" x14ac:dyDescent="0.3">
      <c r="A4">
        <v>3</v>
      </c>
      <c r="B4" t="s">
        <v>634</v>
      </c>
      <c r="C4" t="s">
        <v>635</v>
      </c>
      <c r="D4">
        <v>33</v>
      </c>
      <c r="E4">
        <v>95</v>
      </c>
      <c r="F4">
        <v>1.56</v>
      </c>
      <c r="G4">
        <v>0.4</v>
      </c>
      <c r="H4">
        <v>3.42</v>
      </c>
      <c r="I4">
        <v>736.19</v>
      </c>
      <c r="J4">
        <v>7.69</v>
      </c>
      <c r="K4">
        <v>2806</v>
      </c>
      <c r="L4">
        <v>1969</v>
      </c>
      <c r="M4">
        <v>10205538</v>
      </c>
    </row>
    <row r="5" spans="1:13" x14ac:dyDescent="0.3">
      <c r="A5">
        <v>4</v>
      </c>
      <c r="B5" t="s">
        <v>636</v>
      </c>
      <c r="C5" t="s">
        <v>637</v>
      </c>
      <c r="D5">
        <v>37</v>
      </c>
      <c r="E5">
        <v>136</v>
      </c>
      <c r="F5">
        <v>1.59</v>
      </c>
      <c r="G5">
        <v>1.01</v>
      </c>
      <c r="H5">
        <v>5.12</v>
      </c>
      <c r="I5">
        <v>768.46</v>
      </c>
      <c r="J5">
        <v>10.25</v>
      </c>
      <c r="K5">
        <v>2591</v>
      </c>
      <c r="L5">
        <v>2739</v>
      </c>
      <c r="M5">
        <v>62894055</v>
      </c>
    </row>
    <row r="6" spans="1:13" x14ac:dyDescent="0.3">
      <c r="A6">
        <v>5</v>
      </c>
      <c r="B6" t="s">
        <v>428</v>
      </c>
      <c r="C6" t="s">
        <v>638</v>
      </c>
      <c r="D6">
        <v>17</v>
      </c>
      <c r="E6">
        <v>67</v>
      </c>
      <c r="F6">
        <v>1.22</v>
      </c>
      <c r="G6">
        <v>0.47</v>
      </c>
      <c r="H6">
        <v>2.16</v>
      </c>
      <c r="I6">
        <v>229.55</v>
      </c>
      <c r="J6">
        <v>5.15</v>
      </c>
      <c r="K6">
        <v>2525</v>
      </c>
      <c r="L6">
        <v>1660</v>
      </c>
      <c r="M6">
        <v>21293975</v>
      </c>
    </row>
    <row r="7" spans="1:13" x14ac:dyDescent="0.3">
      <c r="A7">
        <v>5</v>
      </c>
      <c r="B7" t="s">
        <v>639</v>
      </c>
      <c r="C7" t="s">
        <v>640</v>
      </c>
      <c r="D7">
        <v>37</v>
      </c>
      <c r="E7">
        <v>40</v>
      </c>
      <c r="F7">
        <v>1.2</v>
      </c>
      <c r="G7">
        <v>0.72</v>
      </c>
      <c r="H7">
        <v>2.4</v>
      </c>
      <c r="I7">
        <v>366.66</v>
      </c>
      <c r="J7">
        <v>4.8099999999999996</v>
      </c>
      <c r="K7">
        <v>1988</v>
      </c>
      <c r="L7">
        <v>1468</v>
      </c>
      <c r="M7">
        <v>14267880</v>
      </c>
    </row>
    <row r="8" spans="1:13" x14ac:dyDescent="0.3">
      <c r="A8">
        <v>7</v>
      </c>
      <c r="B8" t="s">
        <v>641</v>
      </c>
      <c r="C8" t="s">
        <v>633</v>
      </c>
      <c r="D8">
        <v>23</v>
      </c>
      <c r="E8">
        <v>152</v>
      </c>
      <c r="F8">
        <v>1.57</v>
      </c>
      <c r="G8">
        <v>0.22</v>
      </c>
      <c r="H8">
        <v>3.28</v>
      </c>
      <c r="I8">
        <v>419.64</v>
      </c>
      <c r="J8">
        <v>2.9</v>
      </c>
      <c r="K8">
        <v>2584</v>
      </c>
      <c r="L8">
        <v>892</v>
      </c>
      <c r="M8">
        <v>47201552</v>
      </c>
    </row>
    <row r="9" spans="1:13" x14ac:dyDescent="0.3">
      <c r="A9">
        <v>8</v>
      </c>
      <c r="B9" t="s">
        <v>642</v>
      </c>
      <c r="C9" t="s">
        <v>643</v>
      </c>
      <c r="D9">
        <v>13</v>
      </c>
      <c r="E9">
        <v>69</v>
      </c>
      <c r="F9">
        <v>1.23</v>
      </c>
      <c r="G9">
        <v>0.28999999999999998</v>
      </c>
      <c r="H9">
        <v>3.34</v>
      </c>
      <c r="I9">
        <v>230.1</v>
      </c>
      <c r="J9">
        <v>2.92</v>
      </c>
      <c r="K9">
        <v>2218</v>
      </c>
      <c r="L9">
        <v>2088</v>
      </c>
      <c r="M9" s="15">
        <v>116000000</v>
      </c>
    </row>
    <row r="10" spans="1:13" x14ac:dyDescent="0.3">
      <c r="A10">
        <v>9</v>
      </c>
      <c r="B10" t="s">
        <v>644</v>
      </c>
      <c r="C10" t="s">
        <v>645</v>
      </c>
      <c r="D10">
        <v>54</v>
      </c>
      <c r="E10">
        <v>46</v>
      </c>
      <c r="F10">
        <v>1.78</v>
      </c>
      <c r="G10">
        <v>0.35</v>
      </c>
      <c r="H10">
        <v>2.78</v>
      </c>
      <c r="I10">
        <v>352.35</v>
      </c>
      <c r="J10">
        <v>6.07</v>
      </c>
      <c r="K10">
        <v>2115</v>
      </c>
      <c r="L10">
        <v>726</v>
      </c>
      <c r="M10">
        <v>3376251</v>
      </c>
    </row>
    <row r="11" spans="1:13" x14ac:dyDescent="0.3">
      <c r="A11">
        <v>10</v>
      </c>
      <c r="B11" t="s">
        <v>646</v>
      </c>
      <c r="C11" t="s">
        <v>631</v>
      </c>
      <c r="D11">
        <v>23</v>
      </c>
      <c r="E11">
        <v>11</v>
      </c>
      <c r="F11">
        <v>1.73</v>
      </c>
      <c r="G11">
        <v>0.76</v>
      </c>
      <c r="H11">
        <v>3.92</v>
      </c>
      <c r="I11">
        <v>301.08</v>
      </c>
      <c r="J11">
        <v>2.72</v>
      </c>
      <c r="K11">
        <v>3450</v>
      </c>
      <c r="L11">
        <v>1698</v>
      </c>
      <c r="M11">
        <v>10190220</v>
      </c>
    </row>
    <row r="12" spans="1:13" x14ac:dyDescent="0.3">
      <c r="A12">
        <v>10</v>
      </c>
      <c r="B12" t="s">
        <v>647</v>
      </c>
      <c r="C12" t="s">
        <v>631</v>
      </c>
      <c r="D12">
        <v>26</v>
      </c>
      <c r="E12">
        <v>25</v>
      </c>
      <c r="F12">
        <v>1.32</v>
      </c>
      <c r="G12">
        <v>0.33</v>
      </c>
      <c r="H12">
        <v>3.52</v>
      </c>
      <c r="I12">
        <v>302.08999999999997</v>
      </c>
      <c r="J12">
        <v>1.54</v>
      </c>
      <c r="K12">
        <v>2512</v>
      </c>
      <c r="L12">
        <v>1181</v>
      </c>
      <c r="M12">
        <v>6428544</v>
      </c>
    </row>
    <row r="13" spans="1:13" x14ac:dyDescent="0.3">
      <c r="A13">
        <v>12</v>
      </c>
      <c r="B13" t="s">
        <v>648</v>
      </c>
      <c r="C13" t="s">
        <v>637</v>
      </c>
      <c r="D13">
        <v>32</v>
      </c>
      <c r="E13">
        <v>125</v>
      </c>
      <c r="F13">
        <v>1.7</v>
      </c>
      <c r="G13">
        <v>0.94</v>
      </c>
      <c r="H13">
        <v>10.02</v>
      </c>
      <c r="I13">
        <v>751.8</v>
      </c>
      <c r="J13">
        <v>10.25</v>
      </c>
      <c r="K13">
        <v>2769</v>
      </c>
      <c r="L13">
        <v>1976</v>
      </c>
      <c r="M13">
        <v>44165754</v>
      </c>
    </row>
    <row r="14" spans="1:13" x14ac:dyDescent="0.3">
      <c r="A14">
        <v>13</v>
      </c>
      <c r="B14" t="s">
        <v>649</v>
      </c>
      <c r="C14" t="s">
        <v>650</v>
      </c>
      <c r="D14">
        <v>14</v>
      </c>
      <c r="E14">
        <v>104</v>
      </c>
      <c r="F14">
        <v>1.74</v>
      </c>
      <c r="G14">
        <v>0.22</v>
      </c>
      <c r="H14">
        <v>3.98</v>
      </c>
      <c r="I14">
        <v>338.45</v>
      </c>
      <c r="J14">
        <v>1.99</v>
      </c>
      <c r="K14">
        <v>3252</v>
      </c>
      <c r="L14">
        <v>449</v>
      </c>
      <c r="M14">
        <v>75735133</v>
      </c>
    </row>
    <row r="15" spans="1:13" x14ac:dyDescent="0.3">
      <c r="A15">
        <v>14</v>
      </c>
      <c r="B15" t="s">
        <v>651</v>
      </c>
      <c r="C15" t="s">
        <v>652</v>
      </c>
      <c r="D15">
        <v>17</v>
      </c>
      <c r="E15">
        <v>112</v>
      </c>
      <c r="F15">
        <v>1.1399999999999999</v>
      </c>
      <c r="G15">
        <v>0.85</v>
      </c>
      <c r="H15">
        <v>2.82</v>
      </c>
      <c r="I15">
        <v>323.93</v>
      </c>
      <c r="J15">
        <v>4.2300000000000004</v>
      </c>
      <c r="K15">
        <v>1894</v>
      </c>
      <c r="L15">
        <v>1267</v>
      </c>
      <c r="M15">
        <v>32178314</v>
      </c>
    </row>
    <row r="16" spans="1:13" x14ac:dyDescent="0.3">
      <c r="A16">
        <v>15</v>
      </c>
      <c r="B16" t="s">
        <v>381</v>
      </c>
      <c r="C16" t="s">
        <v>652</v>
      </c>
      <c r="D16">
        <v>10</v>
      </c>
      <c r="E16">
        <v>42</v>
      </c>
      <c r="F16">
        <v>1.08</v>
      </c>
      <c r="G16">
        <v>0.42</v>
      </c>
      <c r="H16">
        <v>2.2599999999999998</v>
      </c>
      <c r="I16">
        <v>264.92</v>
      </c>
      <c r="J16">
        <v>4.59</v>
      </c>
      <c r="K16">
        <v>2187</v>
      </c>
      <c r="L16">
        <v>1607</v>
      </c>
      <c r="M16">
        <v>43041426</v>
      </c>
    </row>
    <row r="17" spans="1:13" x14ac:dyDescent="0.3">
      <c r="A17">
        <v>16</v>
      </c>
      <c r="B17" t="s">
        <v>653</v>
      </c>
      <c r="C17" t="s">
        <v>654</v>
      </c>
      <c r="D17">
        <v>30</v>
      </c>
      <c r="E17">
        <v>53</v>
      </c>
      <c r="F17">
        <v>1.1299999999999999</v>
      </c>
      <c r="G17">
        <v>0.35</v>
      </c>
      <c r="H17">
        <v>2.56</v>
      </c>
      <c r="I17">
        <v>313.58999999999997</v>
      </c>
      <c r="J17">
        <v>5.23</v>
      </c>
      <c r="K17">
        <v>2177</v>
      </c>
      <c r="L17">
        <v>598</v>
      </c>
      <c r="M17">
        <v>4197864</v>
      </c>
    </row>
    <row r="18" spans="1:13" x14ac:dyDescent="0.3">
      <c r="A18">
        <v>17</v>
      </c>
      <c r="B18" t="s">
        <v>417</v>
      </c>
      <c r="C18" t="s">
        <v>655</v>
      </c>
      <c r="D18">
        <v>20</v>
      </c>
      <c r="E18">
        <v>133</v>
      </c>
      <c r="F18">
        <v>1.67</v>
      </c>
      <c r="G18">
        <v>0.24</v>
      </c>
      <c r="H18">
        <v>2.9</v>
      </c>
      <c r="I18">
        <v>454.33</v>
      </c>
      <c r="J18">
        <v>5.44</v>
      </c>
      <c r="K18">
        <v>2555</v>
      </c>
      <c r="L18">
        <v>969</v>
      </c>
      <c r="M18">
        <v>6810938</v>
      </c>
    </row>
    <row r="19" spans="1:13" x14ac:dyDescent="0.3">
      <c r="A19">
        <v>18</v>
      </c>
      <c r="B19" t="s">
        <v>656</v>
      </c>
      <c r="C19" t="s">
        <v>657</v>
      </c>
      <c r="D19">
        <v>14</v>
      </c>
      <c r="E19">
        <v>59</v>
      </c>
      <c r="F19">
        <v>1.2</v>
      </c>
      <c r="G19">
        <v>0.38</v>
      </c>
      <c r="H19">
        <v>1.26</v>
      </c>
      <c r="I19">
        <v>247.44</v>
      </c>
      <c r="J19">
        <v>1.25</v>
      </c>
      <c r="K19">
        <v>1585</v>
      </c>
      <c r="L19">
        <v>1948</v>
      </c>
      <c r="M19">
        <v>7438755</v>
      </c>
    </row>
    <row r="20" spans="1:13" x14ac:dyDescent="0.3">
      <c r="A20">
        <v>19</v>
      </c>
      <c r="B20" t="s">
        <v>658</v>
      </c>
      <c r="C20" t="s">
        <v>659</v>
      </c>
      <c r="D20">
        <v>37</v>
      </c>
      <c r="E20">
        <v>35</v>
      </c>
      <c r="F20">
        <v>2</v>
      </c>
      <c r="G20">
        <v>0.45</v>
      </c>
      <c r="H20">
        <v>3.76</v>
      </c>
      <c r="I20">
        <v>538.25</v>
      </c>
      <c r="J20">
        <v>5.63</v>
      </c>
      <c r="K20">
        <v>2492</v>
      </c>
      <c r="L20">
        <v>999</v>
      </c>
      <c r="M20">
        <v>5787290</v>
      </c>
    </row>
    <row r="21" spans="1:13" x14ac:dyDescent="0.3">
      <c r="A21">
        <v>20</v>
      </c>
      <c r="B21" t="s">
        <v>660</v>
      </c>
      <c r="C21" t="s">
        <v>661</v>
      </c>
      <c r="D21">
        <v>17</v>
      </c>
      <c r="E21">
        <v>103</v>
      </c>
      <c r="F21">
        <v>1.94</v>
      </c>
      <c r="G21">
        <v>0.52</v>
      </c>
      <c r="H21">
        <v>5.16</v>
      </c>
      <c r="I21">
        <v>327.98</v>
      </c>
      <c r="J21">
        <v>2.58</v>
      </c>
      <c r="K21">
        <v>2774</v>
      </c>
      <c r="L21">
        <v>665</v>
      </c>
      <c r="M21">
        <v>15148859</v>
      </c>
    </row>
    <row r="22" spans="1:13" x14ac:dyDescent="0.3">
      <c r="A22">
        <v>21</v>
      </c>
      <c r="B22" t="s">
        <v>662</v>
      </c>
      <c r="C22" t="s">
        <v>657</v>
      </c>
      <c r="D22">
        <v>13</v>
      </c>
      <c r="E22">
        <v>92</v>
      </c>
      <c r="F22">
        <v>1.36</v>
      </c>
      <c r="G22">
        <v>0.47</v>
      </c>
      <c r="H22">
        <v>1.32</v>
      </c>
      <c r="I22">
        <v>404.46</v>
      </c>
      <c r="J22">
        <v>1.57</v>
      </c>
      <c r="K22">
        <v>2489</v>
      </c>
      <c r="L22">
        <v>1357</v>
      </c>
      <c r="M22">
        <v>1636058</v>
      </c>
    </row>
    <row r="23" spans="1:13" x14ac:dyDescent="0.3">
      <c r="A23">
        <v>22</v>
      </c>
      <c r="B23" t="s">
        <v>663</v>
      </c>
      <c r="C23" t="s">
        <v>663</v>
      </c>
      <c r="D23">
        <v>93</v>
      </c>
      <c r="E23">
        <v>117</v>
      </c>
      <c r="F23">
        <v>2.95</v>
      </c>
      <c r="G23">
        <v>0.48</v>
      </c>
      <c r="H23">
        <v>9.5399999999999991</v>
      </c>
      <c r="I23">
        <v>1455.77</v>
      </c>
      <c r="J23">
        <v>7.28</v>
      </c>
      <c r="K23">
        <v>2022</v>
      </c>
      <c r="L23">
        <v>1561</v>
      </c>
      <c r="M23">
        <v>41453533</v>
      </c>
    </row>
    <row r="24" spans="1:13" x14ac:dyDescent="0.3">
      <c r="A24">
        <v>23</v>
      </c>
      <c r="B24" t="s">
        <v>664</v>
      </c>
      <c r="C24" t="s">
        <v>665</v>
      </c>
      <c r="D24">
        <v>34</v>
      </c>
      <c r="E24">
        <v>33</v>
      </c>
      <c r="F24">
        <v>1.32</v>
      </c>
      <c r="G24">
        <v>0.51</v>
      </c>
      <c r="H24">
        <v>2.9</v>
      </c>
      <c r="I24">
        <v>308</v>
      </c>
      <c r="J24">
        <v>5.08</v>
      </c>
      <c r="K24">
        <v>2112</v>
      </c>
      <c r="L24">
        <v>535</v>
      </c>
      <c r="M24">
        <v>4424079</v>
      </c>
    </row>
    <row r="25" spans="1:13" x14ac:dyDescent="0.3">
      <c r="A25">
        <v>23</v>
      </c>
      <c r="B25" t="s">
        <v>666</v>
      </c>
      <c r="C25" t="s">
        <v>667</v>
      </c>
      <c r="D25">
        <v>36</v>
      </c>
      <c r="E25">
        <v>38</v>
      </c>
      <c r="F25">
        <v>1.9</v>
      </c>
      <c r="G25">
        <v>0.93</v>
      </c>
      <c r="H25">
        <v>3.68</v>
      </c>
      <c r="I25">
        <v>595.32000000000005</v>
      </c>
      <c r="J25">
        <v>5.01</v>
      </c>
      <c r="K25">
        <v>1668</v>
      </c>
      <c r="L25">
        <v>2342</v>
      </c>
      <c r="M25">
        <v>17540484</v>
      </c>
    </row>
    <row r="26" spans="1:13" x14ac:dyDescent="0.3">
      <c r="A26">
        <v>25</v>
      </c>
      <c r="B26" t="s">
        <v>668</v>
      </c>
      <c r="C26" t="s">
        <v>669</v>
      </c>
      <c r="D26">
        <v>12</v>
      </c>
      <c r="E26">
        <v>46</v>
      </c>
      <c r="F26">
        <v>1.45</v>
      </c>
      <c r="G26">
        <v>0.6</v>
      </c>
      <c r="H26">
        <v>3.5</v>
      </c>
      <c r="I26">
        <v>494.85</v>
      </c>
      <c r="J26">
        <v>7</v>
      </c>
      <c r="K26">
        <v>3094</v>
      </c>
      <c r="L26">
        <v>1469</v>
      </c>
      <c r="M26">
        <v>12323779</v>
      </c>
    </row>
    <row r="27" spans="1:13" x14ac:dyDescent="0.3">
      <c r="A27">
        <v>26</v>
      </c>
      <c r="B27" t="s">
        <v>670</v>
      </c>
      <c r="C27" t="s">
        <v>671</v>
      </c>
      <c r="D27">
        <v>9</v>
      </c>
      <c r="E27">
        <v>3</v>
      </c>
      <c r="F27">
        <v>1.25</v>
      </c>
      <c r="G27">
        <v>0.54</v>
      </c>
      <c r="H27">
        <v>1.26</v>
      </c>
      <c r="I27">
        <v>203.43</v>
      </c>
      <c r="J27">
        <v>1.43</v>
      </c>
      <c r="K27">
        <v>3519</v>
      </c>
      <c r="L27">
        <v>1650</v>
      </c>
      <c r="M27">
        <v>2293814</v>
      </c>
    </row>
    <row r="28" spans="1:13" x14ac:dyDescent="0.3">
      <c r="A28">
        <v>27</v>
      </c>
      <c r="B28" t="s">
        <v>672</v>
      </c>
      <c r="C28" t="s">
        <v>635</v>
      </c>
      <c r="D28">
        <v>29</v>
      </c>
      <c r="E28">
        <v>32</v>
      </c>
      <c r="F28">
        <v>1.34</v>
      </c>
      <c r="G28">
        <v>0.43</v>
      </c>
      <c r="H28">
        <v>3.4</v>
      </c>
      <c r="I28">
        <v>572.91999999999996</v>
      </c>
      <c r="J28">
        <v>5.96</v>
      </c>
      <c r="K28">
        <v>2468</v>
      </c>
      <c r="L28">
        <v>802</v>
      </c>
      <c r="M28">
        <v>9726729</v>
      </c>
    </row>
    <row r="29" spans="1:13" x14ac:dyDescent="0.3">
      <c r="A29">
        <v>28</v>
      </c>
      <c r="B29" t="s">
        <v>673</v>
      </c>
      <c r="C29" t="s">
        <v>637</v>
      </c>
      <c r="D29">
        <v>30</v>
      </c>
      <c r="E29">
        <v>39</v>
      </c>
      <c r="F29">
        <v>1.51</v>
      </c>
      <c r="G29">
        <v>0.85</v>
      </c>
      <c r="H29">
        <v>5.0999999999999996</v>
      </c>
      <c r="I29">
        <v>594.88</v>
      </c>
      <c r="J29">
        <v>8.52</v>
      </c>
      <c r="K29">
        <v>2660</v>
      </c>
      <c r="L29">
        <v>681</v>
      </c>
      <c r="M29">
        <v>23385115</v>
      </c>
    </row>
    <row r="30" spans="1:13" x14ac:dyDescent="0.3">
      <c r="A30">
        <v>29</v>
      </c>
      <c r="B30" t="s">
        <v>674</v>
      </c>
      <c r="C30" t="s">
        <v>675</v>
      </c>
      <c r="D30">
        <v>33</v>
      </c>
      <c r="E30">
        <v>49</v>
      </c>
      <c r="F30">
        <v>0.93</v>
      </c>
      <c r="G30">
        <v>0.18</v>
      </c>
      <c r="H30">
        <v>1.58</v>
      </c>
      <c r="I30">
        <v>413.92</v>
      </c>
      <c r="J30">
        <v>4.62</v>
      </c>
      <c r="K30">
        <v>1955</v>
      </c>
      <c r="L30">
        <v>87</v>
      </c>
      <c r="M30">
        <v>6800366</v>
      </c>
    </row>
    <row r="31" spans="1:13" x14ac:dyDescent="0.3">
      <c r="A31">
        <v>30</v>
      </c>
      <c r="B31" t="s">
        <v>28</v>
      </c>
      <c r="C31" t="s">
        <v>676</v>
      </c>
      <c r="D31">
        <v>58</v>
      </c>
      <c r="E31">
        <v>105</v>
      </c>
      <c r="F31">
        <v>3.39</v>
      </c>
      <c r="G31">
        <v>1.21</v>
      </c>
      <c r="H31">
        <v>10.08</v>
      </c>
      <c r="I31">
        <v>1612.62</v>
      </c>
      <c r="J31">
        <v>14.4</v>
      </c>
      <c r="K31">
        <v>3254</v>
      </c>
      <c r="L31">
        <v>1375</v>
      </c>
      <c r="M31">
        <v>75436810</v>
      </c>
    </row>
    <row r="32" spans="1:13" x14ac:dyDescent="0.3">
      <c r="A32">
        <v>31</v>
      </c>
      <c r="B32" t="s">
        <v>677</v>
      </c>
      <c r="C32" t="s">
        <v>678</v>
      </c>
      <c r="D32">
        <v>17</v>
      </c>
      <c r="E32">
        <v>47</v>
      </c>
      <c r="F32">
        <v>1.7</v>
      </c>
      <c r="G32">
        <v>0.15</v>
      </c>
      <c r="H32">
        <v>4.0599999999999996</v>
      </c>
      <c r="I32">
        <v>643.35</v>
      </c>
      <c r="J32">
        <v>7.56</v>
      </c>
      <c r="K32">
        <v>1901</v>
      </c>
      <c r="L32">
        <v>4653</v>
      </c>
      <c r="M32">
        <v>58201864</v>
      </c>
    </row>
    <row r="33" spans="1:13" x14ac:dyDescent="0.3">
      <c r="A33">
        <v>32</v>
      </c>
      <c r="B33" t="s">
        <v>679</v>
      </c>
      <c r="C33" t="s">
        <v>657</v>
      </c>
      <c r="D33">
        <v>12</v>
      </c>
      <c r="E33">
        <v>1</v>
      </c>
      <c r="F33">
        <v>1.03</v>
      </c>
      <c r="G33">
        <v>0.47</v>
      </c>
      <c r="H33">
        <v>1.5</v>
      </c>
      <c r="I33">
        <v>160.86000000000001</v>
      </c>
      <c r="J33">
        <v>1.33</v>
      </c>
      <c r="K33">
        <v>2786</v>
      </c>
      <c r="L33">
        <v>1176</v>
      </c>
      <c r="M33">
        <v>2115317</v>
      </c>
    </row>
    <row r="34" spans="1:13" x14ac:dyDescent="0.3">
      <c r="A34">
        <v>33</v>
      </c>
      <c r="B34" t="s">
        <v>680</v>
      </c>
      <c r="C34" t="s">
        <v>680</v>
      </c>
      <c r="D34">
        <v>78</v>
      </c>
      <c r="E34">
        <v>183</v>
      </c>
      <c r="F34">
        <v>3.5</v>
      </c>
      <c r="G34">
        <v>0.79</v>
      </c>
      <c r="H34">
        <v>10.119999999999999</v>
      </c>
      <c r="I34">
        <v>1581.43</v>
      </c>
      <c r="J34">
        <v>5.56</v>
      </c>
      <c r="K34">
        <v>1836</v>
      </c>
      <c r="L34">
        <v>1330</v>
      </c>
      <c r="M34">
        <v>39815830</v>
      </c>
    </row>
    <row r="35" spans="1:13" x14ac:dyDescent="0.3">
      <c r="A35">
        <v>34</v>
      </c>
      <c r="B35" t="s">
        <v>681</v>
      </c>
      <c r="C35" t="s">
        <v>682</v>
      </c>
      <c r="D35">
        <v>9</v>
      </c>
      <c r="E35">
        <v>24</v>
      </c>
      <c r="F35">
        <v>1.56</v>
      </c>
      <c r="G35">
        <v>0.18</v>
      </c>
      <c r="H35">
        <v>2.46</v>
      </c>
      <c r="I35">
        <v>313.08999999999997</v>
      </c>
      <c r="J35">
        <v>1.45</v>
      </c>
      <c r="K35">
        <v>3007</v>
      </c>
      <c r="L35">
        <v>868</v>
      </c>
      <c r="M35">
        <v>2575173</v>
      </c>
    </row>
    <row r="36" spans="1:13" x14ac:dyDescent="0.3">
      <c r="A36">
        <v>34</v>
      </c>
      <c r="B36" t="s">
        <v>683</v>
      </c>
      <c r="C36" t="s">
        <v>684</v>
      </c>
      <c r="D36">
        <v>25</v>
      </c>
      <c r="E36">
        <v>74</v>
      </c>
      <c r="F36">
        <v>2.98</v>
      </c>
      <c r="G36">
        <v>0.55000000000000004</v>
      </c>
      <c r="H36">
        <v>4.68</v>
      </c>
      <c r="I36">
        <v>642.77</v>
      </c>
      <c r="J36">
        <v>5</v>
      </c>
      <c r="K36">
        <v>2066</v>
      </c>
      <c r="L36">
        <v>1166</v>
      </c>
      <c r="M36">
        <v>20380943</v>
      </c>
    </row>
    <row r="37" spans="1:13" x14ac:dyDescent="0.3">
      <c r="A37">
        <v>36</v>
      </c>
      <c r="B37" t="s">
        <v>60</v>
      </c>
      <c r="C37" t="s">
        <v>676</v>
      </c>
      <c r="D37">
        <v>47</v>
      </c>
      <c r="E37">
        <v>21</v>
      </c>
      <c r="F37">
        <v>3.36</v>
      </c>
      <c r="G37">
        <v>1.45</v>
      </c>
      <c r="H37">
        <v>8.64</v>
      </c>
      <c r="I37">
        <v>826.39</v>
      </c>
      <c r="J37">
        <v>10.8</v>
      </c>
      <c r="K37">
        <v>3825</v>
      </c>
      <c r="L37">
        <v>1420</v>
      </c>
      <c r="M37">
        <v>40524360</v>
      </c>
    </row>
    <row r="38" spans="1:13" x14ac:dyDescent="0.3">
      <c r="A38">
        <v>37</v>
      </c>
      <c r="B38" t="s">
        <v>430</v>
      </c>
      <c r="C38" t="s">
        <v>685</v>
      </c>
      <c r="D38">
        <v>11</v>
      </c>
      <c r="E38">
        <v>57</v>
      </c>
      <c r="F38">
        <v>2.21</v>
      </c>
      <c r="G38">
        <v>0.94</v>
      </c>
      <c r="H38">
        <v>5.66</v>
      </c>
      <c r="I38">
        <v>311.18</v>
      </c>
      <c r="J38">
        <v>6.6</v>
      </c>
      <c r="K38">
        <v>2808</v>
      </c>
      <c r="L38">
        <v>1041</v>
      </c>
      <c r="M38">
        <v>19690250</v>
      </c>
    </row>
    <row r="39" spans="1:13" x14ac:dyDescent="0.3">
      <c r="A39">
        <v>38</v>
      </c>
      <c r="B39" t="s">
        <v>18</v>
      </c>
      <c r="C39" t="s">
        <v>676</v>
      </c>
      <c r="D39">
        <v>75</v>
      </c>
      <c r="E39">
        <v>77</v>
      </c>
      <c r="F39">
        <v>3.39</v>
      </c>
      <c r="G39">
        <v>1.34</v>
      </c>
      <c r="H39">
        <v>10.08</v>
      </c>
      <c r="I39">
        <v>2149.04</v>
      </c>
      <c r="J39">
        <v>14.34</v>
      </c>
      <c r="K39">
        <v>3062</v>
      </c>
      <c r="L39">
        <v>1490</v>
      </c>
      <c r="M39">
        <v>30781286</v>
      </c>
    </row>
    <row r="40" spans="1:13" x14ac:dyDescent="0.3">
      <c r="A40">
        <v>38</v>
      </c>
      <c r="B40" t="s">
        <v>686</v>
      </c>
      <c r="C40" t="s">
        <v>687</v>
      </c>
      <c r="D40">
        <v>33</v>
      </c>
      <c r="E40">
        <v>127</v>
      </c>
      <c r="F40">
        <v>2.4900000000000002</v>
      </c>
      <c r="G40">
        <v>1.71</v>
      </c>
      <c r="H40">
        <v>4.9800000000000004</v>
      </c>
      <c r="I40">
        <v>810.65</v>
      </c>
      <c r="J40">
        <v>8.5399999999999991</v>
      </c>
      <c r="K40">
        <v>1626</v>
      </c>
      <c r="L40">
        <v>1894</v>
      </c>
      <c r="M40">
        <v>48461817</v>
      </c>
    </row>
    <row r="41" spans="1:13" x14ac:dyDescent="0.3">
      <c r="A41">
        <v>40</v>
      </c>
      <c r="B41" t="s">
        <v>29</v>
      </c>
      <c r="C41" t="s">
        <v>676</v>
      </c>
      <c r="D41">
        <v>74</v>
      </c>
      <c r="E41">
        <v>53</v>
      </c>
      <c r="F41">
        <v>3.06</v>
      </c>
      <c r="G41">
        <v>1.34</v>
      </c>
      <c r="H41">
        <v>8.6</v>
      </c>
      <c r="I41">
        <v>1553.79</v>
      </c>
      <c r="J41">
        <v>10.75</v>
      </c>
      <c r="K41">
        <v>3055</v>
      </c>
      <c r="L41">
        <v>1118</v>
      </c>
      <c r="M41">
        <v>29887093</v>
      </c>
    </row>
    <row r="42" spans="1:13" x14ac:dyDescent="0.3">
      <c r="A42">
        <v>41</v>
      </c>
      <c r="B42" t="s">
        <v>688</v>
      </c>
      <c r="C42" t="s">
        <v>689</v>
      </c>
      <c r="D42">
        <v>32</v>
      </c>
      <c r="E42">
        <v>163</v>
      </c>
      <c r="F42">
        <v>2.65</v>
      </c>
      <c r="G42">
        <v>2.75</v>
      </c>
      <c r="H42">
        <v>6.54</v>
      </c>
      <c r="I42">
        <v>1011.57</v>
      </c>
      <c r="J42">
        <v>6.55</v>
      </c>
      <c r="K42">
        <v>1881</v>
      </c>
      <c r="L42">
        <v>3416</v>
      </c>
      <c r="M42">
        <v>56623159</v>
      </c>
    </row>
    <row r="43" spans="1:13" x14ac:dyDescent="0.3">
      <c r="A43">
        <v>42</v>
      </c>
      <c r="B43" t="s">
        <v>30</v>
      </c>
      <c r="C43" t="s">
        <v>676</v>
      </c>
      <c r="D43">
        <v>42</v>
      </c>
      <c r="E43">
        <v>104</v>
      </c>
      <c r="F43">
        <v>3.02</v>
      </c>
      <c r="G43">
        <v>1.21</v>
      </c>
      <c r="H43">
        <v>7.92</v>
      </c>
      <c r="I43">
        <v>1330.55</v>
      </c>
      <c r="J43">
        <v>12.24</v>
      </c>
      <c r="K43">
        <v>2508</v>
      </c>
      <c r="L43">
        <v>1411</v>
      </c>
      <c r="M43">
        <v>51603607</v>
      </c>
    </row>
    <row r="44" spans="1:13" x14ac:dyDescent="0.3">
      <c r="A44">
        <v>43</v>
      </c>
      <c r="B44" t="s">
        <v>690</v>
      </c>
      <c r="C44" t="s">
        <v>691</v>
      </c>
      <c r="D44">
        <v>8</v>
      </c>
      <c r="E44">
        <v>5</v>
      </c>
      <c r="F44">
        <v>1.49</v>
      </c>
      <c r="G44">
        <v>0.4</v>
      </c>
      <c r="H44">
        <v>6.82</v>
      </c>
      <c r="I44">
        <v>289.67</v>
      </c>
      <c r="J44">
        <v>3.52</v>
      </c>
      <c r="K44">
        <v>3131</v>
      </c>
      <c r="L44">
        <v>2107</v>
      </c>
      <c r="M44">
        <v>8671948</v>
      </c>
    </row>
    <row r="45" spans="1:13" x14ac:dyDescent="0.3">
      <c r="A45">
        <v>44</v>
      </c>
      <c r="B45" t="s">
        <v>692</v>
      </c>
      <c r="C45" t="s">
        <v>693</v>
      </c>
      <c r="D45">
        <v>42</v>
      </c>
      <c r="E45">
        <v>91</v>
      </c>
      <c r="F45">
        <v>2.82</v>
      </c>
      <c r="G45">
        <v>1.21</v>
      </c>
      <c r="H45">
        <v>6.82</v>
      </c>
      <c r="I45">
        <v>755</v>
      </c>
      <c r="J45">
        <v>9.3699999999999992</v>
      </c>
      <c r="K45">
        <v>1930</v>
      </c>
      <c r="L45">
        <v>1149</v>
      </c>
      <c r="M45">
        <v>14453386</v>
      </c>
    </row>
    <row r="46" spans="1:13" x14ac:dyDescent="0.3">
      <c r="A46">
        <v>45</v>
      </c>
      <c r="B46" t="s">
        <v>23</v>
      </c>
      <c r="C46" t="s">
        <v>676</v>
      </c>
      <c r="D46">
        <v>37</v>
      </c>
      <c r="E46">
        <v>272</v>
      </c>
      <c r="F46">
        <v>3.48</v>
      </c>
      <c r="G46">
        <v>1.34</v>
      </c>
      <c r="H46">
        <v>10.58</v>
      </c>
      <c r="I46">
        <v>2171.6799999999998</v>
      </c>
      <c r="J46">
        <v>14.4</v>
      </c>
      <c r="K46">
        <v>2535</v>
      </c>
      <c r="L46">
        <v>10269</v>
      </c>
      <c r="M46" s="15">
        <v>114000000</v>
      </c>
    </row>
    <row r="47" spans="1:13" x14ac:dyDescent="0.3">
      <c r="A47">
        <v>46</v>
      </c>
      <c r="B47" t="s">
        <v>467</v>
      </c>
      <c r="C47" t="s">
        <v>694</v>
      </c>
      <c r="D47">
        <v>9</v>
      </c>
      <c r="E47">
        <v>41</v>
      </c>
      <c r="F47">
        <v>0.92</v>
      </c>
      <c r="G47">
        <v>0.68</v>
      </c>
      <c r="H47">
        <v>1.5</v>
      </c>
      <c r="I47">
        <v>186.54</v>
      </c>
      <c r="J47">
        <v>2.82</v>
      </c>
      <c r="K47">
        <v>1892</v>
      </c>
      <c r="L47">
        <v>546</v>
      </c>
      <c r="M47">
        <v>30904265</v>
      </c>
    </row>
    <row r="48" spans="1:13" x14ac:dyDescent="0.3">
      <c r="A48">
        <v>47</v>
      </c>
      <c r="B48" t="s">
        <v>695</v>
      </c>
      <c r="C48" t="s">
        <v>637</v>
      </c>
      <c r="D48">
        <v>26</v>
      </c>
      <c r="E48">
        <v>17</v>
      </c>
      <c r="F48">
        <v>1.27</v>
      </c>
      <c r="G48">
        <v>0.73</v>
      </c>
      <c r="H48">
        <v>4.26</v>
      </c>
      <c r="I48">
        <v>581.14</v>
      </c>
      <c r="J48">
        <v>8.5399999999999991</v>
      </c>
      <c r="K48">
        <v>3365</v>
      </c>
      <c r="L48">
        <v>525</v>
      </c>
      <c r="M48">
        <v>6992731</v>
      </c>
    </row>
    <row r="49" spans="1:13" x14ac:dyDescent="0.3">
      <c r="A49">
        <v>48</v>
      </c>
      <c r="B49" t="s">
        <v>696</v>
      </c>
      <c r="C49" t="s">
        <v>697</v>
      </c>
      <c r="D49">
        <v>15</v>
      </c>
      <c r="E49">
        <v>115</v>
      </c>
      <c r="F49">
        <v>3.66</v>
      </c>
      <c r="G49">
        <v>0.43</v>
      </c>
      <c r="H49">
        <v>17.64</v>
      </c>
      <c r="I49">
        <v>1069.8800000000001</v>
      </c>
      <c r="J49">
        <v>6.86</v>
      </c>
      <c r="K49">
        <v>3885</v>
      </c>
      <c r="L49">
        <v>1615</v>
      </c>
      <c r="M49" s="15">
        <v>111000000</v>
      </c>
    </row>
    <row r="50" spans="1:13" x14ac:dyDescent="0.3">
      <c r="A50">
        <v>49</v>
      </c>
      <c r="B50" t="s">
        <v>698</v>
      </c>
      <c r="C50" t="s">
        <v>699</v>
      </c>
      <c r="D50">
        <v>7</v>
      </c>
      <c r="E50">
        <v>10</v>
      </c>
      <c r="F50">
        <v>1.1299999999999999</v>
      </c>
      <c r="G50">
        <v>0.48</v>
      </c>
      <c r="H50">
        <v>3.62</v>
      </c>
      <c r="I50">
        <v>105.54</v>
      </c>
      <c r="J50">
        <v>1.66</v>
      </c>
      <c r="K50">
        <v>2529</v>
      </c>
      <c r="L50">
        <v>1723</v>
      </c>
      <c r="M50">
        <v>1684647</v>
      </c>
    </row>
    <row r="51" spans="1:13" x14ac:dyDescent="0.3">
      <c r="A51">
        <v>50</v>
      </c>
      <c r="B51" t="s">
        <v>27</v>
      </c>
      <c r="C51" t="s">
        <v>676</v>
      </c>
      <c r="D51">
        <v>60</v>
      </c>
      <c r="E51">
        <v>62</v>
      </c>
      <c r="F51">
        <v>2.8</v>
      </c>
      <c r="G51">
        <v>1.03</v>
      </c>
      <c r="H51">
        <v>7.2</v>
      </c>
      <c r="I51">
        <v>1002.84</v>
      </c>
      <c r="J51">
        <v>10.8</v>
      </c>
      <c r="K51">
        <v>2578</v>
      </c>
      <c r="L51">
        <v>589</v>
      </c>
      <c r="M51">
        <v>27197101</v>
      </c>
    </row>
    <row r="52" spans="1:13" x14ac:dyDescent="0.3">
      <c r="A52">
        <v>51</v>
      </c>
      <c r="B52" t="s">
        <v>700</v>
      </c>
      <c r="C52" t="s">
        <v>637</v>
      </c>
      <c r="D52">
        <v>28</v>
      </c>
      <c r="E52">
        <v>7</v>
      </c>
      <c r="F52">
        <v>1.21</v>
      </c>
      <c r="G52">
        <v>0.8</v>
      </c>
      <c r="H52">
        <v>3.4</v>
      </c>
      <c r="I52">
        <v>561.28</v>
      </c>
      <c r="J52">
        <v>7.66</v>
      </c>
      <c r="K52">
        <v>2898</v>
      </c>
      <c r="L52">
        <v>932</v>
      </c>
      <c r="M52">
        <v>1755465</v>
      </c>
    </row>
    <row r="53" spans="1:13" x14ac:dyDescent="0.3">
      <c r="A53">
        <v>52</v>
      </c>
      <c r="B53" t="s">
        <v>63</v>
      </c>
      <c r="C53" t="s">
        <v>676</v>
      </c>
      <c r="D53">
        <v>40</v>
      </c>
      <c r="E53">
        <v>59</v>
      </c>
      <c r="F53">
        <v>3.25</v>
      </c>
      <c r="G53">
        <v>1.1599999999999999</v>
      </c>
      <c r="H53">
        <v>8.64</v>
      </c>
      <c r="I53">
        <v>1400.8</v>
      </c>
      <c r="J53">
        <v>11.52</v>
      </c>
      <c r="K53">
        <v>3154</v>
      </c>
      <c r="L53">
        <v>762</v>
      </c>
      <c r="M53">
        <v>80497499</v>
      </c>
    </row>
    <row r="54" spans="1:13" x14ac:dyDescent="0.3">
      <c r="A54">
        <v>53</v>
      </c>
      <c r="B54" t="s">
        <v>701</v>
      </c>
      <c r="C54" t="s">
        <v>702</v>
      </c>
      <c r="D54">
        <v>28</v>
      </c>
      <c r="E54">
        <v>93</v>
      </c>
      <c r="F54">
        <v>2.14</v>
      </c>
      <c r="G54">
        <v>1.25</v>
      </c>
      <c r="H54">
        <v>8.48</v>
      </c>
      <c r="I54">
        <v>1398.15</v>
      </c>
      <c r="J54">
        <v>9.5399999999999991</v>
      </c>
      <c r="K54">
        <v>2636</v>
      </c>
      <c r="L54">
        <v>1343</v>
      </c>
      <c r="M54">
        <v>33859310</v>
      </c>
    </row>
    <row r="55" spans="1:13" x14ac:dyDescent="0.3">
      <c r="A55">
        <v>54</v>
      </c>
      <c r="B55" t="s">
        <v>703</v>
      </c>
      <c r="C55" t="s">
        <v>669</v>
      </c>
      <c r="D55">
        <v>12</v>
      </c>
      <c r="E55">
        <v>49</v>
      </c>
      <c r="F55">
        <v>1.42</v>
      </c>
      <c r="G55">
        <v>0.6</v>
      </c>
      <c r="H55">
        <v>3</v>
      </c>
      <c r="I55">
        <v>328.29</v>
      </c>
      <c r="J55">
        <v>6</v>
      </c>
      <c r="K55">
        <v>3124</v>
      </c>
      <c r="L55">
        <v>390</v>
      </c>
      <c r="M55">
        <v>2999098</v>
      </c>
    </row>
    <row r="56" spans="1:13" x14ac:dyDescent="0.3">
      <c r="A56">
        <v>55</v>
      </c>
      <c r="B56" t="s">
        <v>704</v>
      </c>
      <c r="C56" t="s">
        <v>702</v>
      </c>
      <c r="D56">
        <v>21</v>
      </c>
      <c r="E56">
        <v>127</v>
      </c>
      <c r="F56">
        <v>2.34</v>
      </c>
      <c r="G56">
        <v>0.87</v>
      </c>
      <c r="H56">
        <v>10.78</v>
      </c>
      <c r="I56">
        <v>925.1</v>
      </c>
      <c r="J56">
        <v>10.78</v>
      </c>
      <c r="K56">
        <v>2636</v>
      </c>
      <c r="L56">
        <v>1242</v>
      </c>
      <c r="M56">
        <v>33945108</v>
      </c>
    </row>
    <row r="57" spans="1:13" x14ac:dyDescent="0.3">
      <c r="A57">
        <v>56</v>
      </c>
      <c r="B57" t="s">
        <v>705</v>
      </c>
      <c r="C57" t="s">
        <v>706</v>
      </c>
      <c r="D57">
        <v>19</v>
      </c>
      <c r="E57">
        <v>60</v>
      </c>
      <c r="F57">
        <v>2.34</v>
      </c>
      <c r="G57">
        <v>0.64</v>
      </c>
      <c r="H57">
        <v>3.08</v>
      </c>
      <c r="I57">
        <v>521.57000000000005</v>
      </c>
      <c r="J57">
        <v>3.08</v>
      </c>
      <c r="K57">
        <v>1405</v>
      </c>
      <c r="L57">
        <v>1031</v>
      </c>
      <c r="M57">
        <v>14321522</v>
      </c>
    </row>
    <row r="58" spans="1:13" x14ac:dyDescent="0.3">
      <c r="A58">
        <v>57</v>
      </c>
      <c r="B58" t="s">
        <v>321</v>
      </c>
      <c r="C58" t="s">
        <v>707</v>
      </c>
      <c r="D58">
        <v>17</v>
      </c>
      <c r="E58">
        <v>50</v>
      </c>
      <c r="F58">
        <v>1.07</v>
      </c>
      <c r="G58">
        <v>1.02</v>
      </c>
      <c r="H58">
        <v>8.52</v>
      </c>
      <c r="I58">
        <v>822.9</v>
      </c>
      <c r="J58">
        <v>12.77</v>
      </c>
      <c r="K58">
        <v>2473</v>
      </c>
      <c r="L58">
        <v>3444</v>
      </c>
      <c r="M58">
        <v>27665299</v>
      </c>
    </row>
    <row r="59" spans="1:13" x14ac:dyDescent="0.3">
      <c r="A59">
        <v>58</v>
      </c>
      <c r="B59" t="s">
        <v>708</v>
      </c>
      <c r="C59" t="s">
        <v>635</v>
      </c>
      <c r="D59">
        <v>70</v>
      </c>
      <c r="E59">
        <v>1</v>
      </c>
      <c r="F59">
        <v>1.57</v>
      </c>
      <c r="G59">
        <v>0.85</v>
      </c>
      <c r="H59">
        <v>4.24</v>
      </c>
      <c r="I59">
        <v>509.68</v>
      </c>
      <c r="J59">
        <v>7.43</v>
      </c>
      <c r="K59">
        <v>3036</v>
      </c>
      <c r="L59">
        <v>167</v>
      </c>
      <c r="M59">
        <v>1705160</v>
      </c>
    </row>
    <row r="60" spans="1:13" x14ac:dyDescent="0.3">
      <c r="A60">
        <v>59</v>
      </c>
      <c r="B60" t="s">
        <v>709</v>
      </c>
      <c r="C60" t="s">
        <v>689</v>
      </c>
      <c r="D60">
        <v>26</v>
      </c>
      <c r="E60">
        <v>47</v>
      </c>
      <c r="F60">
        <v>2.33</v>
      </c>
      <c r="G60">
        <v>2.61</v>
      </c>
      <c r="H60">
        <v>2.93</v>
      </c>
      <c r="I60">
        <v>621.08000000000004</v>
      </c>
      <c r="J60">
        <v>5.21</v>
      </c>
      <c r="K60">
        <v>1996</v>
      </c>
      <c r="L60">
        <v>790</v>
      </c>
      <c r="M60">
        <v>16057725</v>
      </c>
    </row>
    <row r="61" spans="1:13" x14ac:dyDescent="0.3">
      <c r="A61">
        <v>60</v>
      </c>
      <c r="B61" t="s">
        <v>135</v>
      </c>
      <c r="C61" t="s">
        <v>710</v>
      </c>
      <c r="D61">
        <v>12</v>
      </c>
      <c r="E61">
        <v>29</v>
      </c>
      <c r="F61">
        <v>2.42</v>
      </c>
      <c r="G61">
        <v>0.64</v>
      </c>
      <c r="H61">
        <v>6.84</v>
      </c>
      <c r="I61">
        <v>348.38</v>
      </c>
      <c r="J61">
        <v>8.5399999999999991</v>
      </c>
      <c r="K61">
        <v>2773</v>
      </c>
      <c r="L61">
        <v>1149</v>
      </c>
      <c r="M61">
        <v>10176728</v>
      </c>
    </row>
    <row r="62" spans="1:13" x14ac:dyDescent="0.3">
      <c r="A62">
        <v>61</v>
      </c>
      <c r="B62" t="s">
        <v>711</v>
      </c>
      <c r="C62" t="s">
        <v>671</v>
      </c>
      <c r="D62">
        <v>8</v>
      </c>
      <c r="E62">
        <v>27</v>
      </c>
      <c r="F62">
        <v>1.69</v>
      </c>
      <c r="G62">
        <v>0.72</v>
      </c>
      <c r="H62">
        <v>1.08</v>
      </c>
      <c r="I62">
        <v>338.05</v>
      </c>
      <c r="J62">
        <v>2.15</v>
      </c>
      <c r="K62">
        <v>3197</v>
      </c>
      <c r="L62">
        <v>522</v>
      </c>
      <c r="M62">
        <v>1196625</v>
      </c>
    </row>
    <row r="63" spans="1:13" x14ac:dyDescent="0.3">
      <c r="A63">
        <v>62</v>
      </c>
      <c r="B63" t="s">
        <v>712</v>
      </c>
      <c r="C63" t="s">
        <v>713</v>
      </c>
      <c r="D63">
        <v>2</v>
      </c>
      <c r="E63">
        <v>69</v>
      </c>
      <c r="F63">
        <v>3.22</v>
      </c>
      <c r="G63">
        <v>0.26</v>
      </c>
      <c r="H63">
        <v>2.2200000000000002</v>
      </c>
      <c r="I63">
        <v>780.74</v>
      </c>
      <c r="J63">
        <v>3.62</v>
      </c>
      <c r="K63">
        <v>2671</v>
      </c>
      <c r="L63">
        <v>1408</v>
      </c>
      <c r="M63">
        <v>7286155</v>
      </c>
    </row>
    <row r="64" spans="1:13" x14ac:dyDescent="0.3">
      <c r="A64">
        <v>63</v>
      </c>
      <c r="B64" t="s">
        <v>31</v>
      </c>
      <c r="C64" t="s">
        <v>676</v>
      </c>
      <c r="D64">
        <v>44</v>
      </c>
      <c r="E64">
        <v>35</v>
      </c>
      <c r="F64">
        <v>3.32</v>
      </c>
      <c r="G64">
        <v>1</v>
      </c>
      <c r="H64">
        <v>7.18</v>
      </c>
      <c r="I64">
        <v>936.98</v>
      </c>
      <c r="J64">
        <v>10.78</v>
      </c>
      <c r="K64">
        <v>3872</v>
      </c>
      <c r="L64">
        <v>389</v>
      </c>
      <c r="M64">
        <v>9833747</v>
      </c>
    </row>
    <row r="65" spans="1:13" x14ac:dyDescent="0.3">
      <c r="A65">
        <v>64</v>
      </c>
      <c r="B65" t="s">
        <v>263</v>
      </c>
      <c r="C65" t="s">
        <v>714</v>
      </c>
      <c r="D65">
        <v>16</v>
      </c>
      <c r="E65">
        <v>67</v>
      </c>
      <c r="F65">
        <v>1.73</v>
      </c>
      <c r="G65">
        <v>1.0900000000000001</v>
      </c>
      <c r="H65">
        <v>2.9</v>
      </c>
      <c r="I65">
        <v>367.39</v>
      </c>
      <c r="J65">
        <v>2.36</v>
      </c>
      <c r="K65">
        <v>1230</v>
      </c>
      <c r="L65">
        <v>855</v>
      </c>
      <c r="M65">
        <v>10148526</v>
      </c>
    </row>
    <row r="66" spans="1:13" x14ac:dyDescent="0.3">
      <c r="A66">
        <v>65</v>
      </c>
      <c r="B66" t="s">
        <v>532</v>
      </c>
      <c r="C66" t="s">
        <v>715</v>
      </c>
      <c r="D66">
        <v>27</v>
      </c>
      <c r="E66">
        <v>60</v>
      </c>
      <c r="F66">
        <v>2.37</v>
      </c>
      <c r="G66">
        <v>1.01</v>
      </c>
      <c r="H66">
        <v>6.94</v>
      </c>
      <c r="I66">
        <v>737.69</v>
      </c>
      <c r="J66">
        <v>8.67</v>
      </c>
      <c r="K66">
        <v>2051</v>
      </c>
      <c r="L66">
        <v>793</v>
      </c>
      <c r="M66">
        <v>18833685</v>
      </c>
    </row>
    <row r="67" spans="1:13" x14ac:dyDescent="0.3">
      <c r="A67">
        <v>66</v>
      </c>
      <c r="B67" t="s">
        <v>716</v>
      </c>
      <c r="C67" t="s">
        <v>659</v>
      </c>
      <c r="D67">
        <v>23</v>
      </c>
      <c r="E67">
        <v>54</v>
      </c>
      <c r="F67">
        <v>2.2400000000000002</v>
      </c>
      <c r="G67">
        <v>0.56000000000000005</v>
      </c>
      <c r="H67">
        <v>3.92</v>
      </c>
      <c r="I67">
        <v>614.23</v>
      </c>
      <c r="J67">
        <v>5.59</v>
      </c>
      <c r="K67">
        <v>1571</v>
      </c>
      <c r="L67">
        <v>829</v>
      </c>
      <c r="M67">
        <v>11966096</v>
      </c>
    </row>
    <row r="68" spans="1:13" x14ac:dyDescent="0.3">
      <c r="A68">
        <v>67</v>
      </c>
      <c r="B68" t="s">
        <v>717</v>
      </c>
      <c r="C68" t="s">
        <v>718</v>
      </c>
      <c r="D68">
        <v>23</v>
      </c>
      <c r="E68">
        <v>5</v>
      </c>
      <c r="F68">
        <v>1.0900000000000001</v>
      </c>
      <c r="G68">
        <v>0.15</v>
      </c>
      <c r="H68">
        <v>2.2400000000000002</v>
      </c>
      <c r="I68">
        <v>293.95</v>
      </c>
      <c r="J68">
        <v>5.59</v>
      </c>
      <c r="K68">
        <v>1780</v>
      </c>
      <c r="L68">
        <v>352</v>
      </c>
      <c r="M68">
        <v>11083815</v>
      </c>
    </row>
    <row r="69" spans="1:13" x14ac:dyDescent="0.3">
      <c r="A69">
        <v>68</v>
      </c>
      <c r="B69" t="s">
        <v>719</v>
      </c>
      <c r="C69" t="s">
        <v>694</v>
      </c>
      <c r="D69">
        <v>11</v>
      </c>
      <c r="E69">
        <v>9</v>
      </c>
      <c r="F69">
        <v>0.84</v>
      </c>
      <c r="G69">
        <v>1.35</v>
      </c>
      <c r="H69">
        <v>3.32</v>
      </c>
      <c r="I69">
        <v>373.24</v>
      </c>
      <c r="J69">
        <v>2.0699999999999998</v>
      </c>
      <c r="K69">
        <v>3019</v>
      </c>
      <c r="L69">
        <v>504</v>
      </c>
      <c r="M69">
        <v>18939652</v>
      </c>
    </row>
    <row r="70" spans="1:13" x14ac:dyDescent="0.3">
      <c r="A70">
        <v>69</v>
      </c>
      <c r="B70" t="s">
        <v>720</v>
      </c>
      <c r="C70" t="s">
        <v>721</v>
      </c>
      <c r="D70">
        <v>30</v>
      </c>
      <c r="E70">
        <v>136</v>
      </c>
      <c r="F70">
        <v>3.17</v>
      </c>
      <c r="G70">
        <v>1.28</v>
      </c>
      <c r="H70">
        <v>10.64</v>
      </c>
      <c r="I70">
        <v>1054.23</v>
      </c>
      <c r="J70">
        <v>12.77</v>
      </c>
      <c r="K70">
        <v>1662</v>
      </c>
      <c r="L70">
        <v>4265</v>
      </c>
      <c r="M70" s="15">
        <v>130000000</v>
      </c>
    </row>
    <row r="71" spans="1:13" x14ac:dyDescent="0.3">
      <c r="A71">
        <v>70</v>
      </c>
      <c r="B71" t="s">
        <v>510</v>
      </c>
      <c r="C71" t="s">
        <v>715</v>
      </c>
      <c r="D71">
        <v>26</v>
      </c>
      <c r="E71">
        <v>113</v>
      </c>
      <c r="F71">
        <v>2.63</v>
      </c>
      <c r="G71">
        <v>1.1499999999999999</v>
      </c>
      <c r="H71">
        <v>8.06</v>
      </c>
      <c r="I71">
        <v>1135.92</v>
      </c>
      <c r="J71">
        <v>11.52</v>
      </c>
      <c r="K71">
        <v>2066</v>
      </c>
      <c r="L71">
        <v>1048</v>
      </c>
      <c r="M71">
        <v>50157783</v>
      </c>
    </row>
    <row r="72" spans="1:13" x14ac:dyDescent="0.3">
      <c r="A72">
        <v>71</v>
      </c>
      <c r="B72" t="s">
        <v>722</v>
      </c>
      <c r="C72" t="s">
        <v>723</v>
      </c>
      <c r="D72">
        <v>61</v>
      </c>
      <c r="E72">
        <v>8</v>
      </c>
      <c r="F72">
        <v>1.45</v>
      </c>
      <c r="G72">
        <v>0.85</v>
      </c>
      <c r="H72">
        <v>4.4400000000000004</v>
      </c>
      <c r="I72">
        <v>527.62</v>
      </c>
      <c r="J72">
        <v>8.5399999999999991</v>
      </c>
      <c r="K72">
        <v>1974</v>
      </c>
      <c r="L72">
        <v>422</v>
      </c>
      <c r="M72">
        <v>1737701</v>
      </c>
    </row>
    <row r="73" spans="1:13" x14ac:dyDescent="0.3">
      <c r="A73">
        <v>72</v>
      </c>
      <c r="B73" t="s">
        <v>432</v>
      </c>
      <c r="C73" t="s">
        <v>724</v>
      </c>
      <c r="D73">
        <v>12</v>
      </c>
      <c r="E73">
        <v>35</v>
      </c>
      <c r="F73">
        <v>1.71</v>
      </c>
      <c r="G73">
        <v>1.08</v>
      </c>
      <c r="H73">
        <v>2.86</v>
      </c>
      <c r="I73">
        <v>343.81</v>
      </c>
      <c r="J73">
        <v>2.69</v>
      </c>
      <c r="K73">
        <v>2238</v>
      </c>
      <c r="L73">
        <v>493</v>
      </c>
      <c r="M73">
        <v>8411766</v>
      </c>
    </row>
    <row r="74" spans="1:13" x14ac:dyDescent="0.3">
      <c r="A74">
        <v>73</v>
      </c>
      <c r="B74" t="s">
        <v>204</v>
      </c>
      <c r="C74" t="s">
        <v>707</v>
      </c>
      <c r="D74">
        <v>18</v>
      </c>
      <c r="E74">
        <v>13</v>
      </c>
      <c r="F74">
        <v>1.1200000000000001</v>
      </c>
      <c r="G74">
        <v>0.85</v>
      </c>
      <c r="H74">
        <v>8.5399999999999991</v>
      </c>
      <c r="I74">
        <v>650.53</v>
      </c>
      <c r="J74">
        <v>12.81</v>
      </c>
      <c r="K74">
        <v>2924</v>
      </c>
      <c r="L74">
        <v>1377</v>
      </c>
      <c r="M74">
        <v>10392587</v>
      </c>
    </row>
    <row r="75" spans="1:13" x14ac:dyDescent="0.3">
      <c r="A75">
        <v>74</v>
      </c>
      <c r="B75" t="s">
        <v>725</v>
      </c>
      <c r="C75" t="s">
        <v>655</v>
      </c>
      <c r="D75">
        <v>16</v>
      </c>
      <c r="E75">
        <v>7</v>
      </c>
      <c r="F75">
        <v>1.63</v>
      </c>
      <c r="G75">
        <v>0.88</v>
      </c>
      <c r="H75">
        <v>1.46</v>
      </c>
      <c r="I75">
        <v>247.88</v>
      </c>
      <c r="J75">
        <v>3.26</v>
      </c>
      <c r="K75">
        <v>2896</v>
      </c>
      <c r="L75">
        <v>294</v>
      </c>
      <c r="M75">
        <v>4727625</v>
      </c>
    </row>
    <row r="76" spans="1:13" x14ac:dyDescent="0.3">
      <c r="A76">
        <v>75</v>
      </c>
      <c r="B76" t="s">
        <v>726</v>
      </c>
      <c r="C76" t="s">
        <v>727</v>
      </c>
      <c r="D76">
        <v>26</v>
      </c>
      <c r="E76">
        <v>17</v>
      </c>
      <c r="F76">
        <v>2.66</v>
      </c>
      <c r="G76">
        <v>0.93</v>
      </c>
      <c r="H76">
        <v>3.5</v>
      </c>
      <c r="I76">
        <v>649.16999999999996</v>
      </c>
      <c r="J76">
        <v>12</v>
      </c>
      <c r="K76">
        <v>2199</v>
      </c>
      <c r="L76">
        <v>1050</v>
      </c>
      <c r="M76">
        <v>14834860</v>
      </c>
    </row>
    <row r="77" spans="1:13" x14ac:dyDescent="0.3">
      <c r="A77">
        <v>76</v>
      </c>
      <c r="B77" t="s">
        <v>67</v>
      </c>
      <c r="C77" t="s">
        <v>676</v>
      </c>
      <c r="D77">
        <v>45</v>
      </c>
      <c r="E77">
        <v>16</v>
      </c>
      <c r="F77">
        <v>3.25</v>
      </c>
      <c r="G77">
        <v>1.54</v>
      </c>
      <c r="H77">
        <v>5.0199999999999996</v>
      </c>
      <c r="I77">
        <v>1002.56</v>
      </c>
      <c r="J77">
        <v>12.51</v>
      </c>
      <c r="K77">
        <v>2649</v>
      </c>
      <c r="L77">
        <v>1016</v>
      </c>
      <c r="M77">
        <v>11614267</v>
      </c>
    </row>
    <row r="78" spans="1:13" x14ac:dyDescent="0.3">
      <c r="A78">
        <v>77</v>
      </c>
      <c r="B78" t="s">
        <v>728</v>
      </c>
      <c r="C78" t="s">
        <v>676</v>
      </c>
      <c r="D78">
        <v>68</v>
      </c>
      <c r="E78">
        <v>59</v>
      </c>
      <c r="F78">
        <v>3.3</v>
      </c>
      <c r="G78">
        <v>1.87</v>
      </c>
      <c r="H78">
        <v>8.6</v>
      </c>
      <c r="I78">
        <v>1666.66</v>
      </c>
      <c r="J78">
        <v>10.75</v>
      </c>
      <c r="K78">
        <v>2528</v>
      </c>
      <c r="L78">
        <v>778</v>
      </c>
      <c r="M78">
        <v>10770923</v>
      </c>
    </row>
    <row r="79" spans="1:13" x14ac:dyDescent="0.3">
      <c r="A79">
        <v>77</v>
      </c>
      <c r="B79" t="s">
        <v>729</v>
      </c>
      <c r="C79" t="s">
        <v>730</v>
      </c>
      <c r="D79">
        <v>37</v>
      </c>
      <c r="E79">
        <v>14</v>
      </c>
      <c r="F79">
        <v>2.4300000000000002</v>
      </c>
      <c r="G79">
        <v>0.51</v>
      </c>
      <c r="H79">
        <v>6.82</v>
      </c>
      <c r="I79">
        <v>466.5</v>
      </c>
      <c r="J79">
        <v>8.52</v>
      </c>
      <c r="K79">
        <v>1923</v>
      </c>
      <c r="L79">
        <v>490</v>
      </c>
      <c r="M79">
        <v>2861931</v>
      </c>
    </row>
    <row r="80" spans="1:13" x14ac:dyDescent="0.3">
      <c r="A80">
        <v>79</v>
      </c>
      <c r="B80" t="s">
        <v>731</v>
      </c>
      <c r="C80" t="s">
        <v>732</v>
      </c>
      <c r="D80">
        <v>25</v>
      </c>
      <c r="E80">
        <v>12</v>
      </c>
      <c r="F80">
        <v>1.3</v>
      </c>
      <c r="G80">
        <v>0.56999999999999995</v>
      </c>
      <c r="H80">
        <v>3.4</v>
      </c>
      <c r="I80">
        <v>407.66</v>
      </c>
      <c r="J80">
        <v>5.67</v>
      </c>
      <c r="K80">
        <v>1913</v>
      </c>
      <c r="L80">
        <v>520</v>
      </c>
      <c r="M80">
        <v>3480120</v>
      </c>
    </row>
    <row r="81" spans="1:13" x14ac:dyDescent="0.3">
      <c r="A81">
        <v>80</v>
      </c>
      <c r="B81" t="s">
        <v>733</v>
      </c>
      <c r="C81" t="s">
        <v>713</v>
      </c>
      <c r="D81">
        <v>16</v>
      </c>
      <c r="E81">
        <v>4</v>
      </c>
      <c r="F81">
        <v>3.32</v>
      </c>
      <c r="G81">
        <v>0.22</v>
      </c>
      <c r="H81">
        <v>1.1000000000000001</v>
      </c>
      <c r="I81">
        <v>234.49</v>
      </c>
      <c r="J81">
        <v>2.2200000000000002</v>
      </c>
      <c r="K81">
        <v>3406</v>
      </c>
      <c r="L81">
        <v>242</v>
      </c>
      <c r="M81">
        <v>573692</v>
      </c>
    </row>
    <row r="82" spans="1:13" x14ac:dyDescent="0.3">
      <c r="A82">
        <v>81</v>
      </c>
      <c r="B82" t="s">
        <v>734</v>
      </c>
      <c r="C82" t="s">
        <v>735</v>
      </c>
      <c r="D82">
        <v>10</v>
      </c>
      <c r="E82">
        <v>22</v>
      </c>
      <c r="F82">
        <v>1.61</v>
      </c>
      <c r="G82">
        <v>0.72</v>
      </c>
      <c r="H82">
        <v>1.44</v>
      </c>
      <c r="I82">
        <v>594.02</v>
      </c>
      <c r="J82">
        <v>2.54</v>
      </c>
      <c r="K82">
        <v>3156</v>
      </c>
      <c r="L82">
        <v>478</v>
      </c>
      <c r="M82">
        <v>986024</v>
      </c>
    </row>
    <row r="83" spans="1:13" x14ac:dyDescent="0.3">
      <c r="A83">
        <v>82</v>
      </c>
      <c r="B83" t="s">
        <v>736</v>
      </c>
      <c r="C83" t="s">
        <v>689</v>
      </c>
      <c r="D83">
        <v>29</v>
      </c>
      <c r="E83">
        <v>9</v>
      </c>
      <c r="F83">
        <v>3.05</v>
      </c>
      <c r="G83">
        <v>1.19</v>
      </c>
      <c r="H83">
        <v>4.76</v>
      </c>
      <c r="I83">
        <v>612.23</v>
      </c>
      <c r="J83">
        <v>5.21</v>
      </c>
      <c r="K83">
        <v>1775</v>
      </c>
      <c r="L83">
        <v>1533</v>
      </c>
      <c r="M83">
        <v>17684174</v>
      </c>
    </row>
    <row r="84" spans="1:13" x14ac:dyDescent="0.3">
      <c r="A84">
        <v>83</v>
      </c>
      <c r="B84" t="s">
        <v>737</v>
      </c>
      <c r="C84" t="s">
        <v>687</v>
      </c>
      <c r="D84">
        <v>41</v>
      </c>
      <c r="E84">
        <v>65</v>
      </c>
      <c r="F84">
        <v>2.46</v>
      </c>
      <c r="G84">
        <v>1.63</v>
      </c>
      <c r="H84">
        <v>7.26</v>
      </c>
      <c r="I84">
        <v>809.13</v>
      </c>
      <c r="J84">
        <v>10.25</v>
      </c>
      <c r="K84">
        <v>1557</v>
      </c>
      <c r="L84">
        <v>688</v>
      </c>
      <c r="M84">
        <v>20155361</v>
      </c>
    </row>
    <row r="85" spans="1:13" x14ac:dyDescent="0.3">
      <c r="A85">
        <v>84</v>
      </c>
      <c r="B85" t="s">
        <v>293</v>
      </c>
      <c r="C85" t="s">
        <v>707</v>
      </c>
      <c r="D85">
        <v>19</v>
      </c>
      <c r="E85">
        <v>7</v>
      </c>
      <c r="F85">
        <v>1.18</v>
      </c>
      <c r="G85">
        <v>0.87</v>
      </c>
      <c r="H85">
        <v>5.12</v>
      </c>
      <c r="I85">
        <v>550.03</v>
      </c>
      <c r="J85">
        <v>8.5399999999999991</v>
      </c>
      <c r="K85">
        <v>2375</v>
      </c>
      <c r="L85">
        <v>1045</v>
      </c>
      <c r="M85">
        <v>8865857</v>
      </c>
    </row>
    <row r="86" spans="1:13" x14ac:dyDescent="0.3">
      <c r="A86">
        <v>85</v>
      </c>
      <c r="B86" t="s">
        <v>512</v>
      </c>
      <c r="C86" t="s">
        <v>715</v>
      </c>
      <c r="D86">
        <v>40</v>
      </c>
      <c r="E86">
        <v>43</v>
      </c>
      <c r="F86">
        <v>2.6</v>
      </c>
      <c r="G86">
        <v>1.08</v>
      </c>
      <c r="H86">
        <v>8.06</v>
      </c>
      <c r="I86">
        <v>1166.8399999999999</v>
      </c>
      <c r="J86">
        <v>11.52</v>
      </c>
      <c r="K86">
        <v>1938</v>
      </c>
      <c r="L86">
        <v>729</v>
      </c>
      <c r="M86">
        <v>24259344</v>
      </c>
    </row>
    <row r="87" spans="1:13" x14ac:dyDescent="0.3">
      <c r="A87">
        <v>86</v>
      </c>
      <c r="B87" t="s">
        <v>738</v>
      </c>
      <c r="C87" t="s">
        <v>707</v>
      </c>
      <c r="D87">
        <v>17</v>
      </c>
      <c r="E87">
        <v>87</v>
      </c>
      <c r="F87">
        <v>1.38</v>
      </c>
      <c r="G87">
        <v>1.1499999999999999</v>
      </c>
      <c r="H87">
        <v>8.24</v>
      </c>
      <c r="I87">
        <v>927.31</v>
      </c>
      <c r="J87">
        <v>12.81</v>
      </c>
      <c r="K87">
        <v>1915</v>
      </c>
      <c r="L87">
        <v>1543</v>
      </c>
      <c r="M87">
        <v>21733273</v>
      </c>
    </row>
    <row r="88" spans="1:13" x14ac:dyDescent="0.3">
      <c r="A88">
        <v>87</v>
      </c>
      <c r="B88" t="s">
        <v>739</v>
      </c>
      <c r="C88" t="s">
        <v>714</v>
      </c>
      <c r="D88">
        <v>9</v>
      </c>
      <c r="E88">
        <v>4</v>
      </c>
      <c r="F88">
        <v>1.39</v>
      </c>
      <c r="G88">
        <v>0.91</v>
      </c>
      <c r="H88">
        <v>2.84</v>
      </c>
      <c r="I88">
        <v>164.43</v>
      </c>
      <c r="J88">
        <v>1.83</v>
      </c>
      <c r="K88">
        <v>3333</v>
      </c>
      <c r="L88">
        <v>211</v>
      </c>
      <c r="M88">
        <v>1571080</v>
      </c>
    </row>
    <row r="89" spans="1:13" x14ac:dyDescent="0.3">
      <c r="A89">
        <v>88</v>
      </c>
      <c r="B89" t="s">
        <v>462</v>
      </c>
      <c r="C89" t="s">
        <v>740</v>
      </c>
      <c r="D89">
        <v>25</v>
      </c>
      <c r="E89">
        <v>10</v>
      </c>
      <c r="F89">
        <v>1.94</v>
      </c>
      <c r="G89">
        <v>0.82</v>
      </c>
      <c r="H89">
        <v>3.92</v>
      </c>
      <c r="I89">
        <v>316.58</v>
      </c>
      <c r="J89">
        <v>7.03</v>
      </c>
      <c r="K89">
        <v>2481</v>
      </c>
      <c r="L89">
        <v>326</v>
      </c>
      <c r="M89">
        <v>3050401</v>
      </c>
    </row>
    <row r="90" spans="1:13" x14ac:dyDescent="0.3">
      <c r="A90">
        <v>89</v>
      </c>
      <c r="B90" t="s">
        <v>72</v>
      </c>
      <c r="C90" t="s">
        <v>676</v>
      </c>
      <c r="D90">
        <v>44</v>
      </c>
      <c r="E90">
        <v>31</v>
      </c>
      <c r="F90">
        <v>3.04</v>
      </c>
      <c r="G90">
        <v>1.1599999999999999</v>
      </c>
      <c r="H90">
        <v>8.6</v>
      </c>
      <c r="I90">
        <v>1151.21</v>
      </c>
      <c r="J90">
        <v>11.47</v>
      </c>
      <c r="K90">
        <v>2341</v>
      </c>
      <c r="L90">
        <v>741</v>
      </c>
      <c r="M90">
        <v>12325674</v>
      </c>
    </row>
    <row r="91" spans="1:13" x14ac:dyDescent="0.3">
      <c r="A91">
        <v>90</v>
      </c>
      <c r="B91" t="s">
        <v>741</v>
      </c>
      <c r="C91" t="s">
        <v>732</v>
      </c>
      <c r="D91">
        <v>20</v>
      </c>
      <c r="E91">
        <v>6</v>
      </c>
      <c r="F91">
        <v>1.36</v>
      </c>
      <c r="G91">
        <v>1.1299999999999999</v>
      </c>
      <c r="H91">
        <v>4.54</v>
      </c>
      <c r="I91">
        <v>360.39</v>
      </c>
      <c r="J91">
        <v>7.94</v>
      </c>
      <c r="K91">
        <v>2631</v>
      </c>
      <c r="L91">
        <v>550</v>
      </c>
      <c r="M91">
        <v>4249722</v>
      </c>
    </row>
    <row r="92" spans="1:13" x14ac:dyDescent="0.3">
      <c r="A92">
        <v>91</v>
      </c>
      <c r="B92" t="s">
        <v>742</v>
      </c>
      <c r="C92" t="s">
        <v>699</v>
      </c>
      <c r="D92">
        <v>9</v>
      </c>
      <c r="E92">
        <v>3</v>
      </c>
      <c r="F92">
        <v>0.83</v>
      </c>
      <c r="G92">
        <v>0.45</v>
      </c>
      <c r="H92">
        <v>3.62</v>
      </c>
      <c r="I92">
        <v>83.02</v>
      </c>
      <c r="J92">
        <v>1.36</v>
      </c>
      <c r="K92">
        <v>2573</v>
      </c>
      <c r="L92">
        <v>344</v>
      </c>
      <c r="M92">
        <v>741567</v>
      </c>
    </row>
    <row r="93" spans="1:13" x14ac:dyDescent="0.3">
      <c r="A93">
        <v>92</v>
      </c>
      <c r="B93" t="s">
        <v>465</v>
      </c>
      <c r="C93" t="s">
        <v>655</v>
      </c>
      <c r="D93">
        <v>7</v>
      </c>
      <c r="E93">
        <v>9</v>
      </c>
      <c r="F93">
        <v>1.58</v>
      </c>
      <c r="G93">
        <v>2.16</v>
      </c>
      <c r="H93">
        <v>2.88</v>
      </c>
      <c r="I93">
        <v>318.06</v>
      </c>
      <c r="J93">
        <v>5.76</v>
      </c>
      <c r="K93">
        <v>2525</v>
      </c>
      <c r="L93">
        <v>912</v>
      </c>
      <c r="M93">
        <v>10005189</v>
      </c>
    </row>
    <row r="94" spans="1:13" x14ac:dyDescent="0.3">
      <c r="A94">
        <v>93</v>
      </c>
      <c r="B94" t="s">
        <v>743</v>
      </c>
      <c r="C94" t="s">
        <v>744</v>
      </c>
      <c r="D94">
        <v>37</v>
      </c>
      <c r="E94">
        <v>66</v>
      </c>
      <c r="F94">
        <v>2.6</v>
      </c>
      <c r="G94">
        <v>1.66</v>
      </c>
      <c r="H94">
        <v>6.84</v>
      </c>
      <c r="I94">
        <v>724.37</v>
      </c>
      <c r="J94">
        <v>12.81</v>
      </c>
      <c r="K94">
        <v>1546</v>
      </c>
      <c r="L94">
        <v>747</v>
      </c>
      <c r="M94">
        <v>7074355</v>
      </c>
    </row>
    <row r="95" spans="1:13" x14ac:dyDescent="0.3">
      <c r="A95">
        <v>94</v>
      </c>
      <c r="B95" t="s">
        <v>745</v>
      </c>
      <c r="C95" t="s">
        <v>713</v>
      </c>
      <c r="D95">
        <v>2</v>
      </c>
      <c r="E95">
        <v>119</v>
      </c>
      <c r="F95">
        <v>2.94</v>
      </c>
      <c r="G95">
        <v>0.32</v>
      </c>
      <c r="H95">
        <v>2.2200000000000002</v>
      </c>
      <c r="I95">
        <v>959.42</v>
      </c>
      <c r="J95">
        <v>3.33</v>
      </c>
      <c r="K95">
        <v>1776</v>
      </c>
      <c r="L95">
        <v>975</v>
      </c>
      <c r="M95">
        <v>10969967</v>
      </c>
    </row>
    <row r="96" spans="1:13" x14ac:dyDescent="0.3">
      <c r="A96">
        <v>95</v>
      </c>
      <c r="B96" t="s">
        <v>746</v>
      </c>
      <c r="C96" t="s">
        <v>747</v>
      </c>
      <c r="D96">
        <v>61</v>
      </c>
      <c r="E96">
        <v>46</v>
      </c>
      <c r="F96">
        <v>2.88</v>
      </c>
      <c r="G96">
        <v>1.28</v>
      </c>
      <c r="H96">
        <v>9.4</v>
      </c>
      <c r="I96">
        <v>1437.05</v>
      </c>
      <c r="J96">
        <v>12.81</v>
      </c>
      <c r="K96">
        <v>1453</v>
      </c>
      <c r="L96">
        <v>1243</v>
      </c>
      <c r="M96">
        <v>12936240</v>
      </c>
    </row>
    <row r="97" spans="1:13" x14ac:dyDescent="0.3">
      <c r="A97">
        <v>96</v>
      </c>
      <c r="B97" t="s">
        <v>748</v>
      </c>
      <c r="C97" t="s">
        <v>749</v>
      </c>
      <c r="D97">
        <v>23</v>
      </c>
      <c r="E97">
        <v>20</v>
      </c>
      <c r="F97">
        <v>2.2000000000000002</v>
      </c>
      <c r="G97">
        <v>0.6</v>
      </c>
      <c r="H97">
        <v>5.0999999999999996</v>
      </c>
      <c r="I97">
        <v>376.53</v>
      </c>
      <c r="J97">
        <v>6.81</v>
      </c>
      <c r="K97">
        <v>1754</v>
      </c>
      <c r="L97">
        <v>540</v>
      </c>
      <c r="M97">
        <v>3604009</v>
      </c>
    </row>
    <row r="98" spans="1:13" x14ac:dyDescent="0.3">
      <c r="A98">
        <v>97</v>
      </c>
      <c r="B98" t="s">
        <v>750</v>
      </c>
      <c r="C98" t="s">
        <v>721</v>
      </c>
      <c r="D98">
        <v>36</v>
      </c>
      <c r="E98">
        <v>21</v>
      </c>
      <c r="F98">
        <v>2.65</v>
      </c>
      <c r="G98">
        <v>1.51</v>
      </c>
      <c r="H98">
        <v>5.24</v>
      </c>
      <c r="I98">
        <v>596.38</v>
      </c>
      <c r="J98">
        <v>10.89</v>
      </c>
      <c r="K98">
        <v>2002</v>
      </c>
      <c r="L98">
        <v>502</v>
      </c>
      <c r="M98">
        <v>9144123</v>
      </c>
    </row>
    <row r="99" spans="1:13" x14ac:dyDescent="0.3">
      <c r="A99">
        <v>98</v>
      </c>
      <c r="B99" t="s">
        <v>751</v>
      </c>
      <c r="C99" t="s">
        <v>637</v>
      </c>
      <c r="D99">
        <v>29</v>
      </c>
      <c r="E99">
        <v>15</v>
      </c>
      <c r="F99">
        <v>1.81</v>
      </c>
      <c r="G99">
        <v>0.83</v>
      </c>
      <c r="H99">
        <v>4.26</v>
      </c>
      <c r="I99">
        <v>736.96</v>
      </c>
      <c r="J99">
        <v>12.77</v>
      </c>
      <c r="K99">
        <v>2763</v>
      </c>
      <c r="L99">
        <v>446</v>
      </c>
      <c r="M99">
        <v>2370407</v>
      </c>
    </row>
    <row r="100" spans="1:13" x14ac:dyDescent="0.3">
      <c r="A100">
        <v>99</v>
      </c>
      <c r="B100" t="s">
        <v>752</v>
      </c>
      <c r="C100" t="s">
        <v>702</v>
      </c>
      <c r="D100">
        <v>22</v>
      </c>
      <c r="E100">
        <v>37</v>
      </c>
      <c r="F100">
        <v>2.4900000000000002</v>
      </c>
      <c r="G100">
        <v>1.17</v>
      </c>
      <c r="H100">
        <v>8.6199999999999992</v>
      </c>
      <c r="I100">
        <v>929.46</v>
      </c>
      <c r="J100">
        <v>10.78</v>
      </c>
      <c r="K100">
        <v>2968</v>
      </c>
      <c r="L100">
        <v>668</v>
      </c>
      <c r="M100">
        <v>11948455</v>
      </c>
    </row>
    <row r="101" spans="1:13" x14ac:dyDescent="0.3">
      <c r="A101">
        <v>100</v>
      </c>
      <c r="B101" t="s">
        <v>753</v>
      </c>
      <c r="C101" t="s">
        <v>754</v>
      </c>
      <c r="D101">
        <v>34</v>
      </c>
      <c r="E101">
        <v>30</v>
      </c>
      <c r="F101">
        <v>2.57</v>
      </c>
      <c r="G101">
        <v>1.32</v>
      </c>
      <c r="H101">
        <v>10.06</v>
      </c>
      <c r="I101">
        <v>964.17</v>
      </c>
      <c r="J101">
        <v>10.06</v>
      </c>
      <c r="K101">
        <v>2003</v>
      </c>
      <c r="L101">
        <v>1099</v>
      </c>
      <c r="M101">
        <v>5385894</v>
      </c>
    </row>
    <row r="102" spans="1:13" x14ac:dyDescent="0.3">
      <c r="A102">
        <v>101</v>
      </c>
      <c r="B102" t="s">
        <v>755</v>
      </c>
      <c r="C102" t="s">
        <v>756</v>
      </c>
      <c r="D102">
        <v>25</v>
      </c>
      <c r="E102">
        <v>22</v>
      </c>
      <c r="F102">
        <v>2.0299999999999998</v>
      </c>
      <c r="G102">
        <v>0.51</v>
      </c>
      <c r="H102">
        <v>5.46</v>
      </c>
      <c r="I102">
        <v>445.99</v>
      </c>
      <c r="J102">
        <v>6.81</v>
      </c>
      <c r="K102">
        <v>1691</v>
      </c>
      <c r="L102">
        <v>457</v>
      </c>
      <c r="M102">
        <v>3414796</v>
      </c>
    </row>
    <row r="103" spans="1:13" x14ac:dyDescent="0.3">
      <c r="A103">
        <v>101</v>
      </c>
      <c r="B103" t="s">
        <v>473</v>
      </c>
      <c r="C103" t="s">
        <v>727</v>
      </c>
      <c r="D103">
        <v>22</v>
      </c>
      <c r="E103">
        <v>318</v>
      </c>
      <c r="F103">
        <v>2.95</v>
      </c>
      <c r="G103">
        <v>1.7</v>
      </c>
      <c r="H103">
        <v>10</v>
      </c>
      <c r="I103">
        <v>1662.25</v>
      </c>
      <c r="J103">
        <v>15</v>
      </c>
      <c r="K103">
        <v>1633</v>
      </c>
      <c r="L103">
        <v>4983</v>
      </c>
      <c r="M103" s="15">
        <v>151000000</v>
      </c>
    </row>
    <row r="104" spans="1:13" x14ac:dyDescent="0.3">
      <c r="A104">
        <v>103</v>
      </c>
      <c r="B104" t="s">
        <v>757</v>
      </c>
      <c r="C104" t="s">
        <v>758</v>
      </c>
      <c r="D104">
        <v>37</v>
      </c>
      <c r="E104">
        <v>50</v>
      </c>
      <c r="F104">
        <v>3.35</v>
      </c>
      <c r="G104">
        <v>1.1299999999999999</v>
      </c>
      <c r="H104">
        <v>11.72</v>
      </c>
      <c r="I104">
        <v>1154.07</v>
      </c>
      <c r="J104">
        <v>10.050000000000001</v>
      </c>
      <c r="K104">
        <v>1803</v>
      </c>
      <c r="L104">
        <v>557</v>
      </c>
      <c r="M104">
        <v>13630429</v>
      </c>
    </row>
    <row r="105" spans="1:13" x14ac:dyDescent="0.3">
      <c r="A105">
        <v>104</v>
      </c>
      <c r="B105" t="s">
        <v>759</v>
      </c>
      <c r="C105" t="s">
        <v>760</v>
      </c>
      <c r="D105">
        <v>8</v>
      </c>
      <c r="E105">
        <v>29</v>
      </c>
      <c r="F105">
        <v>1.77</v>
      </c>
      <c r="G105">
        <v>0.19</v>
      </c>
      <c r="H105">
        <v>2.44</v>
      </c>
      <c r="I105">
        <v>493.79</v>
      </c>
      <c r="J105">
        <v>2.87</v>
      </c>
      <c r="K105">
        <v>2103</v>
      </c>
      <c r="L105">
        <v>161</v>
      </c>
      <c r="M105">
        <v>5381518</v>
      </c>
    </row>
    <row r="106" spans="1:13" x14ac:dyDescent="0.3">
      <c r="A106">
        <v>105</v>
      </c>
      <c r="B106" t="s">
        <v>56</v>
      </c>
      <c r="C106" t="s">
        <v>761</v>
      </c>
      <c r="D106">
        <v>43</v>
      </c>
      <c r="E106">
        <v>8</v>
      </c>
      <c r="F106">
        <v>4.05</v>
      </c>
      <c r="G106">
        <v>1.47</v>
      </c>
      <c r="H106">
        <v>8.6199999999999992</v>
      </c>
      <c r="I106">
        <v>1368.17</v>
      </c>
      <c r="J106">
        <v>10.78</v>
      </c>
      <c r="K106">
        <v>3036</v>
      </c>
      <c r="L106">
        <v>946</v>
      </c>
      <c r="M106">
        <v>4898654</v>
      </c>
    </row>
    <row r="107" spans="1:13" x14ac:dyDescent="0.3">
      <c r="A107">
        <v>105</v>
      </c>
      <c r="B107" t="s">
        <v>762</v>
      </c>
      <c r="C107" t="s">
        <v>687</v>
      </c>
      <c r="D107">
        <v>31</v>
      </c>
      <c r="E107">
        <v>87</v>
      </c>
      <c r="F107">
        <v>2.7</v>
      </c>
      <c r="G107">
        <v>1.71</v>
      </c>
      <c r="H107">
        <v>6.84</v>
      </c>
      <c r="I107">
        <v>1115.58</v>
      </c>
      <c r="J107">
        <v>11.95</v>
      </c>
      <c r="K107">
        <v>1709</v>
      </c>
      <c r="L107">
        <v>735</v>
      </c>
      <c r="M107">
        <v>12132597</v>
      </c>
    </row>
    <row r="108" spans="1:13" x14ac:dyDescent="0.3">
      <c r="A108">
        <v>107</v>
      </c>
      <c r="B108" t="s">
        <v>22</v>
      </c>
      <c r="C108" t="s">
        <v>676</v>
      </c>
      <c r="D108">
        <v>33</v>
      </c>
      <c r="E108">
        <v>41</v>
      </c>
      <c r="F108">
        <v>3.2</v>
      </c>
      <c r="G108">
        <v>1.34</v>
      </c>
      <c r="H108">
        <v>10.08</v>
      </c>
      <c r="I108">
        <v>1877.31</v>
      </c>
      <c r="J108">
        <v>14.4</v>
      </c>
      <c r="K108">
        <v>2634</v>
      </c>
      <c r="L108">
        <v>653</v>
      </c>
      <c r="M108">
        <v>23846477</v>
      </c>
    </row>
    <row r="109" spans="1:13" x14ac:dyDescent="0.3">
      <c r="A109">
        <v>108</v>
      </c>
      <c r="B109" t="s">
        <v>522</v>
      </c>
      <c r="C109" t="s">
        <v>715</v>
      </c>
      <c r="D109">
        <v>24</v>
      </c>
      <c r="E109">
        <v>34</v>
      </c>
      <c r="F109">
        <v>2.44</v>
      </c>
      <c r="G109">
        <v>1.1599999999999999</v>
      </c>
      <c r="H109">
        <v>8.1</v>
      </c>
      <c r="I109">
        <v>722.32</v>
      </c>
      <c r="J109">
        <v>10.4</v>
      </c>
      <c r="K109">
        <v>2396</v>
      </c>
      <c r="L109">
        <v>540</v>
      </c>
      <c r="M109">
        <v>7317582</v>
      </c>
    </row>
    <row r="110" spans="1:13" x14ac:dyDescent="0.3">
      <c r="A110">
        <v>109</v>
      </c>
      <c r="B110" t="s">
        <v>763</v>
      </c>
      <c r="C110" t="s">
        <v>702</v>
      </c>
      <c r="D110">
        <v>19</v>
      </c>
      <c r="E110">
        <v>29</v>
      </c>
      <c r="F110">
        <v>2.4500000000000002</v>
      </c>
      <c r="G110">
        <v>0.91</v>
      </c>
      <c r="H110">
        <v>9.5399999999999991</v>
      </c>
      <c r="I110">
        <v>803.84</v>
      </c>
      <c r="J110">
        <v>10.6</v>
      </c>
      <c r="K110">
        <v>3230</v>
      </c>
      <c r="L110">
        <v>416</v>
      </c>
      <c r="M110">
        <v>10684382</v>
      </c>
    </row>
    <row r="111" spans="1:13" x14ac:dyDescent="0.3">
      <c r="A111">
        <v>110</v>
      </c>
      <c r="B111" t="s">
        <v>764</v>
      </c>
      <c r="C111" t="s">
        <v>721</v>
      </c>
      <c r="D111">
        <v>24</v>
      </c>
      <c r="E111">
        <v>11</v>
      </c>
      <c r="F111">
        <v>2.29</v>
      </c>
      <c r="G111">
        <v>1.29</v>
      </c>
      <c r="H111">
        <v>10.24</v>
      </c>
      <c r="I111">
        <v>514.67999999999995</v>
      </c>
      <c r="J111">
        <v>11.1</v>
      </c>
      <c r="K111">
        <v>2858</v>
      </c>
      <c r="L111">
        <v>488</v>
      </c>
      <c r="M111">
        <v>8058438</v>
      </c>
    </row>
    <row r="112" spans="1:13" x14ac:dyDescent="0.3">
      <c r="A112">
        <v>111</v>
      </c>
      <c r="B112" t="s">
        <v>765</v>
      </c>
      <c r="C112" t="s">
        <v>687</v>
      </c>
      <c r="D112">
        <v>33</v>
      </c>
      <c r="E112">
        <v>38</v>
      </c>
      <c r="F112">
        <v>2.34</v>
      </c>
      <c r="G112">
        <v>1.71</v>
      </c>
      <c r="H112">
        <v>6.84</v>
      </c>
      <c r="I112">
        <v>711.6</v>
      </c>
      <c r="J112">
        <v>8.11</v>
      </c>
      <c r="K112">
        <v>1504</v>
      </c>
      <c r="L112">
        <v>465</v>
      </c>
      <c r="M112">
        <v>7660853</v>
      </c>
    </row>
    <row r="113" spans="1:13" x14ac:dyDescent="0.3">
      <c r="A113">
        <v>112</v>
      </c>
      <c r="B113" t="s">
        <v>766</v>
      </c>
      <c r="C113" t="s">
        <v>767</v>
      </c>
      <c r="D113">
        <v>22</v>
      </c>
      <c r="E113">
        <v>99</v>
      </c>
      <c r="F113">
        <v>2.85</v>
      </c>
      <c r="G113">
        <v>2.0099999999999998</v>
      </c>
      <c r="H113">
        <v>8.5399999999999991</v>
      </c>
      <c r="I113">
        <v>1316.79</v>
      </c>
      <c r="J113">
        <v>12.81</v>
      </c>
      <c r="K113">
        <v>1662</v>
      </c>
      <c r="L113">
        <v>1782</v>
      </c>
      <c r="M113">
        <v>33774833</v>
      </c>
    </row>
    <row r="114" spans="1:13" x14ac:dyDescent="0.3">
      <c r="A114">
        <v>113</v>
      </c>
      <c r="B114" t="s">
        <v>768</v>
      </c>
      <c r="C114" t="s">
        <v>732</v>
      </c>
      <c r="D114">
        <v>19</v>
      </c>
      <c r="E114">
        <v>0</v>
      </c>
      <c r="F114">
        <v>1.57</v>
      </c>
      <c r="G114">
        <v>0.85</v>
      </c>
      <c r="H114">
        <v>8.5399999999999991</v>
      </c>
      <c r="I114">
        <v>179.32</v>
      </c>
      <c r="J114">
        <v>12.81</v>
      </c>
      <c r="K114">
        <v>3535</v>
      </c>
      <c r="L114">
        <v>85</v>
      </c>
      <c r="M114">
        <v>880583</v>
      </c>
    </row>
    <row r="115" spans="1:13" x14ac:dyDescent="0.3">
      <c r="A115">
        <v>114</v>
      </c>
      <c r="B115" t="s">
        <v>769</v>
      </c>
      <c r="C115" t="s">
        <v>687</v>
      </c>
      <c r="D115">
        <v>25</v>
      </c>
      <c r="E115">
        <v>44</v>
      </c>
      <c r="F115">
        <v>2.59</v>
      </c>
      <c r="G115">
        <v>1.88</v>
      </c>
      <c r="H115">
        <v>6.84</v>
      </c>
      <c r="I115">
        <v>685.86</v>
      </c>
      <c r="J115">
        <v>8.5399999999999991</v>
      </c>
      <c r="K115">
        <v>2359</v>
      </c>
      <c r="L115">
        <v>312</v>
      </c>
      <c r="M115">
        <v>7242509</v>
      </c>
    </row>
    <row r="116" spans="1:13" x14ac:dyDescent="0.3">
      <c r="A116">
        <v>115</v>
      </c>
      <c r="B116" t="s">
        <v>81</v>
      </c>
      <c r="C116" t="s">
        <v>770</v>
      </c>
      <c r="D116">
        <v>10</v>
      </c>
      <c r="E116">
        <v>17</v>
      </c>
      <c r="F116">
        <v>1.72</v>
      </c>
      <c r="G116">
        <v>0.75</v>
      </c>
      <c r="H116">
        <v>3.48</v>
      </c>
      <c r="I116">
        <v>417.08</v>
      </c>
      <c r="J116">
        <v>5.21</v>
      </c>
      <c r="K116">
        <v>2081</v>
      </c>
      <c r="L116">
        <v>305</v>
      </c>
      <c r="M116">
        <v>5084798</v>
      </c>
    </row>
    <row r="117" spans="1:13" x14ac:dyDescent="0.3">
      <c r="A117">
        <v>116</v>
      </c>
      <c r="B117" t="s">
        <v>771</v>
      </c>
      <c r="C117" t="s">
        <v>697</v>
      </c>
      <c r="D117">
        <v>9</v>
      </c>
      <c r="E117">
        <v>32</v>
      </c>
      <c r="F117">
        <v>3.48</v>
      </c>
      <c r="G117">
        <v>0.39</v>
      </c>
      <c r="H117">
        <v>15.68</v>
      </c>
      <c r="I117">
        <v>891.43</v>
      </c>
      <c r="J117">
        <v>5.88</v>
      </c>
      <c r="K117">
        <v>3509</v>
      </c>
      <c r="L117">
        <v>317</v>
      </c>
      <c r="M117">
        <v>31532015</v>
      </c>
    </row>
    <row r="118" spans="1:13" x14ac:dyDescent="0.3">
      <c r="A118">
        <v>117</v>
      </c>
      <c r="B118" t="s">
        <v>772</v>
      </c>
      <c r="C118" t="s">
        <v>773</v>
      </c>
      <c r="D118">
        <v>36</v>
      </c>
      <c r="E118">
        <v>22</v>
      </c>
      <c r="F118">
        <v>3.38</v>
      </c>
      <c r="G118">
        <v>0.85</v>
      </c>
      <c r="H118">
        <v>10.24</v>
      </c>
      <c r="I118">
        <v>860.76</v>
      </c>
      <c r="J118">
        <v>11.1</v>
      </c>
      <c r="K118">
        <v>1858</v>
      </c>
      <c r="L118">
        <v>624</v>
      </c>
      <c r="M118">
        <v>7238202</v>
      </c>
    </row>
    <row r="119" spans="1:13" x14ac:dyDescent="0.3">
      <c r="A119">
        <v>118</v>
      </c>
      <c r="B119" t="s">
        <v>774</v>
      </c>
      <c r="C119" t="s">
        <v>702</v>
      </c>
      <c r="D119">
        <v>18</v>
      </c>
      <c r="E119">
        <v>17</v>
      </c>
      <c r="F119">
        <v>2.34</v>
      </c>
      <c r="G119">
        <v>1.08</v>
      </c>
      <c r="H119">
        <v>6.36</v>
      </c>
      <c r="I119">
        <v>783.36</v>
      </c>
      <c r="J119">
        <v>8.6300000000000008</v>
      </c>
      <c r="K119">
        <v>2765</v>
      </c>
      <c r="L119">
        <v>458</v>
      </c>
      <c r="M119">
        <v>6427748</v>
      </c>
    </row>
    <row r="120" spans="1:13" x14ac:dyDescent="0.3">
      <c r="A120">
        <v>119</v>
      </c>
      <c r="B120" t="s">
        <v>775</v>
      </c>
      <c r="C120" t="s">
        <v>721</v>
      </c>
      <c r="D120">
        <v>20</v>
      </c>
      <c r="E120">
        <v>14</v>
      </c>
      <c r="F120">
        <v>2.67</v>
      </c>
      <c r="G120">
        <v>1.42</v>
      </c>
      <c r="H120">
        <v>10.24</v>
      </c>
      <c r="I120">
        <v>601.71</v>
      </c>
      <c r="J120">
        <v>11.1</v>
      </c>
      <c r="K120">
        <v>2713</v>
      </c>
      <c r="L120">
        <v>560</v>
      </c>
      <c r="M120">
        <v>7924124</v>
      </c>
    </row>
    <row r="121" spans="1:13" x14ac:dyDescent="0.3">
      <c r="A121">
        <v>120</v>
      </c>
      <c r="B121" t="s">
        <v>776</v>
      </c>
      <c r="C121" t="s">
        <v>687</v>
      </c>
      <c r="D121">
        <v>22</v>
      </c>
      <c r="E121">
        <v>66</v>
      </c>
      <c r="F121">
        <v>2.4900000000000002</v>
      </c>
      <c r="G121">
        <v>1.71</v>
      </c>
      <c r="H121">
        <v>6.84</v>
      </c>
      <c r="I121">
        <v>894.56</v>
      </c>
      <c r="J121">
        <v>8.5399999999999991</v>
      </c>
      <c r="K121">
        <v>1586</v>
      </c>
      <c r="L121">
        <v>497</v>
      </c>
      <c r="M121">
        <v>11611541</v>
      </c>
    </row>
    <row r="122" spans="1:13" x14ac:dyDescent="0.3">
      <c r="A122">
        <v>121</v>
      </c>
      <c r="B122" t="s">
        <v>777</v>
      </c>
      <c r="C122" t="s">
        <v>778</v>
      </c>
      <c r="D122">
        <v>5</v>
      </c>
      <c r="E122">
        <v>3</v>
      </c>
      <c r="F122">
        <v>1.64</v>
      </c>
      <c r="G122">
        <v>1.43</v>
      </c>
      <c r="H122">
        <v>1.64</v>
      </c>
      <c r="I122">
        <v>366.07</v>
      </c>
      <c r="J122">
        <v>2.5099999999999998</v>
      </c>
      <c r="K122">
        <v>3250</v>
      </c>
      <c r="L122">
        <v>104</v>
      </c>
      <c r="M122">
        <v>409470</v>
      </c>
    </row>
    <row r="123" spans="1:13" x14ac:dyDescent="0.3">
      <c r="A123">
        <v>122</v>
      </c>
      <c r="B123" t="s">
        <v>779</v>
      </c>
      <c r="C123" t="s">
        <v>687</v>
      </c>
      <c r="D123">
        <v>33</v>
      </c>
      <c r="E123">
        <v>25</v>
      </c>
      <c r="F123">
        <v>2.5099999999999998</v>
      </c>
      <c r="G123">
        <v>1.45</v>
      </c>
      <c r="H123">
        <v>6.82</v>
      </c>
      <c r="I123">
        <v>800.83</v>
      </c>
      <c r="J123">
        <v>10.220000000000001</v>
      </c>
      <c r="K123">
        <v>1692</v>
      </c>
      <c r="L123">
        <v>250</v>
      </c>
      <c r="M123">
        <v>9950961</v>
      </c>
    </row>
    <row r="124" spans="1:13" x14ac:dyDescent="0.3">
      <c r="A124">
        <v>123</v>
      </c>
      <c r="B124" t="s">
        <v>780</v>
      </c>
      <c r="C124" t="s">
        <v>687</v>
      </c>
      <c r="D124">
        <v>38</v>
      </c>
      <c r="E124">
        <v>7</v>
      </c>
      <c r="F124">
        <v>2.2599999999999998</v>
      </c>
      <c r="G124">
        <v>1.71</v>
      </c>
      <c r="H124">
        <v>5.98</v>
      </c>
      <c r="I124">
        <v>526.02</v>
      </c>
      <c r="J124">
        <v>8.5399999999999991</v>
      </c>
      <c r="K124">
        <v>1501</v>
      </c>
      <c r="L124">
        <v>177</v>
      </c>
      <c r="M124">
        <v>4633789</v>
      </c>
    </row>
    <row r="125" spans="1:13" x14ac:dyDescent="0.3">
      <c r="A125">
        <v>124</v>
      </c>
      <c r="B125" t="s">
        <v>781</v>
      </c>
      <c r="C125" t="s">
        <v>782</v>
      </c>
      <c r="D125">
        <v>46</v>
      </c>
      <c r="E125">
        <v>26</v>
      </c>
      <c r="F125">
        <v>4.46</v>
      </c>
      <c r="G125">
        <v>1.38</v>
      </c>
      <c r="H125">
        <v>11.48</v>
      </c>
      <c r="I125">
        <v>1178.93</v>
      </c>
      <c r="J125">
        <v>14.92</v>
      </c>
      <c r="K125">
        <v>1803</v>
      </c>
      <c r="L125">
        <v>772</v>
      </c>
      <c r="M125">
        <v>10101675</v>
      </c>
    </row>
    <row r="126" spans="1:13" x14ac:dyDescent="0.3">
      <c r="A126">
        <v>125</v>
      </c>
      <c r="B126" t="s">
        <v>497</v>
      </c>
      <c r="C126" t="s">
        <v>715</v>
      </c>
      <c r="D126">
        <v>30</v>
      </c>
      <c r="E126">
        <v>10</v>
      </c>
      <c r="F126">
        <v>2.69</v>
      </c>
      <c r="G126">
        <v>1.04</v>
      </c>
      <c r="H126">
        <v>6.94</v>
      </c>
      <c r="I126">
        <v>681.29</v>
      </c>
      <c r="J126">
        <v>11.56</v>
      </c>
      <c r="K126">
        <v>2345</v>
      </c>
      <c r="L126">
        <v>294</v>
      </c>
      <c r="M126">
        <v>4765517</v>
      </c>
    </row>
    <row r="127" spans="1:13" x14ac:dyDescent="0.3">
      <c r="A127">
        <v>126</v>
      </c>
      <c r="B127" t="s">
        <v>783</v>
      </c>
      <c r="C127" t="s">
        <v>687</v>
      </c>
      <c r="D127">
        <v>35</v>
      </c>
      <c r="E127">
        <v>5</v>
      </c>
      <c r="F127">
        <v>2.04</v>
      </c>
      <c r="G127">
        <v>1.87</v>
      </c>
      <c r="H127">
        <v>5.94</v>
      </c>
      <c r="I127">
        <v>447.61</v>
      </c>
      <c r="J127">
        <v>8.49</v>
      </c>
      <c r="K127">
        <v>1581</v>
      </c>
      <c r="L127">
        <v>303</v>
      </c>
      <c r="M127">
        <v>3640354</v>
      </c>
    </row>
    <row r="128" spans="1:13" x14ac:dyDescent="0.3">
      <c r="A128">
        <v>126</v>
      </c>
      <c r="B128" t="s">
        <v>273</v>
      </c>
      <c r="C128" t="s">
        <v>727</v>
      </c>
      <c r="D128">
        <v>33</v>
      </c>
      <c r="E128">
        <v>38</v>
      </c>
      <c r="F128">
        <v>2.81</v>
      </c>
      <c r="G128">
        <v>1.22</v>
      </c>
      <c r="H128">
        <v>8</v>
      </c>
      <c r="I128">
        <v>849.23</v>
      </c>
      <c r="J128">
        <v>15</v>
      </c>
      <c r="K128">
        <v>1416</v>
      </c>
      <c r="L128">
        <v>458</v>
      </c>
      <c r="M128">
        <v>16470240</v>
      </c>
    </row>
    <row r="129" spans="1:13" x14ac:dyDescent="0.3">
      <c r="A129">
        <v>128</v>
      </c>
      <c r="B129" t="s">
        <v>784</v>
      </c>
      <c r="C129" t="s">
        <v>767</v>
      </c>
      <c r="D129">
        <v>37</v>
      </c>
      <c r="E129">
        <v>31</v>
      </c>
      <c r="F129">
        <v>2.52</v>
      </c>
      <c r="G129">
        <v>1.71</v>
      </c>
      <c r="H129">
        <v>6.8</v>
      </c>
      <c r="I129">
        <v>1016.1</v>
      </c>
      <c r="J129">
        <v>12.74</v>
      </c>
      <c r="K129">
        <v>1745</v>
      </c>
      <c r="L129">
        <v>323</v>
      </c>
      <c r="M129">
        <v>6749161</v>
      </c>
    </row>
    <row r="130" spans="1:13" x14ac:dyDescent="0.3">
      <c r="A130">
        <v>129</v>
      </c>
      <c r="B130" t="s">
        <v>785</v>
      </c>
      <c r="C130" t="s">
        <v>678</v>
      </c>
      <c r="D130">
        <v>21</v>
      </c>
      <c r="E130">
        <v>4</v>
      </c>
      <c r="F130">
        <v>2.41</v>
      </c>
      <c r="G130">
        <v>1</v>
      </c>
      <c r="H130">
        <v>5.74</v>
      </c>
      <c r="I130">
        <v>995.39</v>
      </c>
      <c r="J130">
        <v>8.9600000000000009</v>
      </c>
      <c r="K130">
        <v>1636</v>
      </c>
      <c r="L130">
        <v>3218</v>
      </c>
      <c r="M130">
        <v>3030245</v>
      </c>
    </row>
    <row r="131" spans="1:13" x14ac:dyDescent="0.3">
      <c r="A131">
        <v>130</v>
      </c>
      <c r="B131" t="s">
        <v>786</v>
      </c>
      <c r="C131" t="s">
        <v>787</v>
      </c>
      <c r="D131">
        <v>6</v>
      </c>
      <c r="E131">
        <v>7</v>
      </c>
      <c r="F131">
        <v>1.91</v>
      </c>
      <c r="G131">
        <v>1.1399999999999999</v>
      </c>
      <c r="H131">
        <v>3.34</v>
      </c>
      <c r="I131">
        <v>257.89</v>
      </c>
      <c r="J131">
        <v>2.61</v>
      </c>
      <c r="K131">
        <v>2289</v>
      </c>
      <c r="L131">
        <v>211</v>
      </c>
      <c r="M131">
        <v>1451813</v>
      </c>
    </row>
    <row r="132" spans="1:13" x14ac:dyDescent="0.3">
      <c r="A132">
        <v>131</v>
      </c>
      <c r="B132" t="s">
        <v>788</v>
      </c>
      <c r="C132" t="s">
        <v>789</v>
      </c>
      <c r="D132">
        <v>12</v>
      </c>
      <c r="E132">
        <v>13</v>
      </c>
      <c r="F132">
        <v>3.39</v>
      </c>
      <c r="G132">
        <v>0.4</v>
      </c>
      <c r="H132">
        <v>17.8</v>
      </c>
      <c r="I132">
        <v>1119.45</v>
      </c>
      <c r="J132">
        <v>5.93</v>
      </c>
      <c r="K132">
        <v>3897</v>
      </c>
      <c r="L132">
        <v>203</v>
      </c>
      <c r="M132">
        <v>22179935</v>
      </c>
    </row>
    <row r="133" spans="1:13" x14ac:dyDescent="0.3">
      <c r="A133">
        <v>132</v>
      </c>
      <c r="B133" t="s">
        <v>534</v>
      </c>
      <c r="C133" t="s">
        <v>715</v>
      </c>
      <c r="D133">
        <v>26</v>
      </c>
      <c r="E133">
        <v>24</v>
      </c>
      <c r="F133">
        <v>2.59</v>
      </c>
      <c r="G133">
        <v>1.1499999999999999</v>
      </c>
      <c r="H133">
        <v>8.06</v>
      </c>
      <c r="I133">
        <v>928.07</v>
      </c>
      <c r="J133">
        <v>11.52</v>
      </c>
      <c r="K133">
        <v>2084</v>
      </c>
      <c r="L133">
        <v>435</v>
      </c>
      <c r="M133">
        <v>6914271</v>
      </c>
    </row>
    <row r="134" spans="1:13" x14ac:dyDescent="0.3">
      <c r="A134">
        <v>133</v>
      </c>
      <c r="B134" t="s">
        <v>790</v>
      </c>
      <c r="C134" t="s">
        <v>791</v>
      </c>
      <c r="D134">
        <v>14</v>
      </c>
      <c r="E134">
        <v>28</v>
      </c>
      <c r="F134">
        <v>3.02</v>
      </c>
      <c r="G134">
        <v>0.88</v>
      </c>
      <c r="H134">
        <v>13.28</v>
      </c>
      <c r="I134">
        <v>1148.1300000000001</v>
      </c>
      <c r="J134">
        <v>14.38</v>
      </c>
      <c r="K134">
        <v>3311</v>
      </c>
      <c r="L134">
        <v>757</v>
      </c>
      <c r="M134">
        <v>6474622</v>
      </c>
    </row>
    <row r="135" spans="1:13" x14ac:dyDescent="0.3">
      <c r="A135">
        <v>134</v>
      </c>
      <c r="B135" t="s">
        <v>792</v>
      </c>
      <c r="C135" t="s">
        <v>727</v>
      </c>
      <c r="D135">
        <v>26</v>
      </c>
      <c r="E135">
        <v>23</v>
      </c>
      <c r="F135">
        <v>2.76</v>
      </c>
      <c r="G135">
        <v>1.42</v>
      </c>
      <c r="H135">
        <v>8.5</v>
      </c>
      <c r="I135">
        <v>808.33</v>
      </c>
      <c r="J135">
        <v>15</v>
      </c>
      <c r="K135">
        <v>1427</v>
      </c>
      <c r="L135">
        <v>1163</v>
      </c>
      <c r="M135">
        <v>9582024</v>
      </c>
    </row>
    <row r="136" spans="1:13" x14ac:dyDescent="0.3">
      <c r="A136">
        <v>135</v>
      </c>
      <c r="B136" t="s">
        <v>793</v>
      </c>
      <c r="C136" t="s">
        <v>794</v>
      </c>
      <c r="D136">
        <v>6</v>
      </c>
      <c r="E136">
        <v>6</v>
      </c>
      <c r="F136">
        <v>2</v>
      </c>
      <c r="G136">
        <v>1.3</v>
      </c>
      <c r="H136">
        <v>1.64</v>
      </c>
      <c r="I136">
        <v>502.94</v>
      </c>
      <c r="J136">
        <v>3.91</v>
      </c>
      <c r="K136">
        <v>3078</v>
      </c>
      <c r="L136">
        <v>70</v>
      </c>
      <c r="M136">
        <v>2108284</v>
      </c>
    </row>
    <row r="137" spans="1:13" x14ac:dyDescent="0.3">
      <c r="A137">
        <v>136</v>
      </c>
      <c r="B137" t="s">
        <v>795</v>
      </c>
      <c r="C137" t="s">
        <v>732</v>
      </c>
      <c r="D137">
        <v>19</v>
      </c>
      <c r="E137">
        <v>0</v>
      </c>
      <c r="F137">
        <v>2.52</v>
      </c>
      <c r="G137">
        <v>1.19</v>
      </c>
      <c r="H137">
        <v>9.1199999999999992</v>
      </c>
      <c r="I137">
        <v>578.51</v>
      </c>
      <c r="J137">
        <v>11.95</v>
      </c>
      <c r="K137">
        <v>3322</v>
      </c>
      <c r="L137">
        <v>468</v>
      </c>
      <c r="M137">
        <v>2556696</v>
      </c>
    </row>
    <row r="138" spans="1:13" x14ac:dyDescent="0.3">
      <c r="A138">
        <v>137</v>
      </c>
      <c r="B138" t="s">
        <v>796</v>
      </c>
      <c r="C138" t="s">
        <v>797</v>
      </c>
      <c r="D138">
        <v>8</v>
      </c>
      <c r="E138">
        <v>7</v>
      </c>
      <c r="F138">
        <v>3.47</v>
      </c>
      <c r="G138">
        <v>0.51</v>
      </c>
      <c r="H138">
        <v>14.96</v>
      </c>
      <c r="I138">
        <v>448.11</v>
      </c>
      <c r="J138">
        <v>4.67</v>
      </c>
      <c r="K138">
        <v>3493</v>
      </c>
      <c r="L138">
        <v>219</v>
      </c>
      <c r="M138">
        <v>3433459</v>
      </c>
    </row>
    <row r="139" spans="1:13" x14ac:dyDescent="0.3">
      <c r="A139">
        <v>138</v>
      </c>
      <c r="B139" t="s">
        <v>798</v>
      </c>
      <c r="C139" t="s">
        <v>799</v>
      </c>
      <c r="D139">
        <v>49</v>
      </c>
      <c r="E139">
        <v>33</v>
      </c>
      <c r="F139">
        <v>3.62</v>
      </c>
      <c r="G139">
        <v>1.1599999999999999</v>
      </c>
      <c r="H139">
        <v>14.94</v>
      </c>
      <c r="I139">
        <v>1103.1600000000001</v>
      </c>
      <c r="J139">
        <v>14.91</v>
      </c>
      <c r="K139">
        <v>1668</v>
      </c>
      <c r="L139">
        <v>444</v>
      </c>
      <c r="M139">
        <v>8115873</v>
      </c>
    </row>
    <row r="140" spans="1:13" x14ac:dyDescent="0.3">
      <c r="A140">
        <v>139</v>
      </c>
      <c r="B140" t="s">
        <v>800</v>
      </c>
      <c r="C140" t="s">
        <v>727</v>
      </c>
      <c r="D140">
        <v>26</v>
      </c>
      <c r="E140">
        <v>16</v>
      </c>
      <c r="F140">
        <v>2.77</v>
      </c>
      <c r="G140">
        <v>1.06</v>
      </c>
      <c r="H140">
        <v>7</v>
      </c>
      <c r="I140">
        <v>651.23</v>
      </c>
      <c r="J140">
        <v>15</v>
      </c>
      <c r="K140">
        <v>1203</v>
      </c>
      <c r="L140">
        <v>682</v>
      </c>
      <c r="M140">
        <v>7250566</v>
      </c>
    </row>
    <row r="141" spans="1:13" x14ac:dyDescent="0.3">
      <c r="A141">
        <v>140</v>
      </c>
      <c r="B141" t="s">
        <v>801</v>
      </c>
      <c r="C141" t="s">
        <v>727</v>
      </c>
      <c r="D141">
        <v>26</v>
      </c>
      <c r="E141">
        <v>13</v>
      </c>
      <c r="F141">
        <v>2.74</v>
      </c>
      <c r="G141">
        <v>1.07</v>
      </c>
      <c r="H141">
        <v>9</v>
      </c>
      <c r="I141">
        <v>604.91</v>
      </c>
      <c r="J141">
        <v>11.98</v>
      </c>
      <c r="K141">
        <v>1868</v>
      </c>
      <c r="L141">
        <v>483</v>
      </c>
      <c r="M141">
        <v>3389741</v>
      </c>
    </row>
    <row r="142" spans="1:13" x14ac:dyDescent="0.3">
      <c r="A142">
        <v>141</v>
      </c>
      <c r="B142" t="s">
        <v>802</v>
      </c>
      <c r="C142" t="s">
        <v>803</v>
      </c>
      <c r="D142">
        <v>7</v>
      </c>
      <c r="E142">
        <v>4</v>
      </c>
      <c r="F142">
        <v>3.56</v>
      </c>
      <c r="G142">
        <v>1.38</v>
      </c>
      <c r="H142">
        <v>4.78</v>
      </c>
      <c r="I142">
        <v>643.09</v>
      </c>
      <c r="J142">
        <v>4.79</v>
      </c>
      <c r="K142">
        <v>3940</v>
      </c>
      <c r="L142">
        <v>132</v>
      </c>
      <c r="M142">
        <v>4133614</v>
      </c>
    </row>
    <row r="143" spans="1:13" x14ac:dyDescent="0.3">
      <c r="A143">
        <v>142</v>
      </c>
      <c r="B143" t="s">
        <v>804</v>
      </c>
      <c r="C143" t="s">
        <v>693</v>
      </c>
      <c r="D143">
        <v>30</v>
      </c>
      <c r="E143">
        <v>7</v>
      </c>
      <c r="F143">
        <v>2.68</v>
      </c>
      <c r="G143">
        <v>1.65</v>
      </c>
      <c r="H143">
        <v>6.64</v>
      </c>
      <c r="I143">
        <v>655.73</v>
      </c>
      <c r="J143">
        <v>10.64</v>
      </c>
      <c r="K143">
        <v>1697</v>
      </c>
      <c r="L143">
        <v>290</v>
      </c>
      <c r="M143">
        <v>3108680</v>
      </c>
    </row>
    <row r="144" spans="1:13" x14ac:dyDescent="0.3">
      <c r="A144">
        <v>143</v>
      </c>
      <c r="B144" t="s">
        <v>805</v>
      </c>
      <c r="C144" t="s">
        <v>260</v>
      </c>
      <c r="D144">
        <v>4</v>
      </c>
      <c r="E144">
        <v>18</v>
      </c>
      <c r="F144">
        <v>6.1</v>
      </c>
      <c r="G144">
        <v>1.02</v>
      </c>
      <c r="H144">
        <v>9.5</v>
      </c>
      <c r="I144">
        <v>735.51</v>
      </c>
      <c r="J144">
        <v>19.100000000000001</v>
      </c>
      <c r="K144">
        <v>3534</v>
      </c>
      <c r="L144">
        <v>188</v>
      </c>
      <c r="M144">
        <v>10239115</v>
      </c>
    </row>
    <row r="145" spans="1:13" x14ac:dyDescent="0.3">
      <c r="A145">
        <v>144</v>
      </c>
      <c r="B145" t="s">
        <v>806</v>
      </c>
      <c r="C145" t="s">
        <v>807</v>
      </c>
      <c r="D145">
        <v>33</v>
      </c>
      <c r="E145">
        <v>42</v>
      </c>
      <c r="F145">
        <v>3.97</v>
      </c>
      <c r="G145">
        <v>3</v>
      </c>
      <c r="H145">
        <v>11.06</v>
      </c>
      <c r="I145">
        <v>1541.47</v>
      </c>
      <c r="J145">
        <v>19.760000000000002</v>
      </c>
      <c r="K145">
        <v>1566</v>
      </c>
      <c r="L145">
        <v>485</v>
      </c>
      <c r="M145">
        <v>6904776</v>
      </c>
    </row>
    <row r="146" spans="1:13" x14ac:dyDescent="0.3">
      <c r="A146">
        <v>145</v>
      </c>
      <c r="B146" t="s">
        <v>808</v>
      </c>
      <c r="C146" t="s">
        <v>807</v>
      </c>
      <c r="D146">
        <v>36</v>
      </c>
      <c r="E146">
        <v>23</v>
      </c>
      <c r="F146">
        <v>3.52</v>
      </c>
      <c r="G146">
        <v>2.44</v>
      </c>
      <c r="H146">
        <v>12.58</v>
      </c>
      <c r="I146">
        <v>1565.45</v>
      </c>
      <c r="J146">
        <v>19.670000000000002</v>
      </c>
      <c r="K146">
        <v>1828</v>
      </c>
      <c r="L146">
        <v>300</v>
      </c>
      <c r="M146">
        <v>4329235</v>
      </c>
    </row>
    <row r="147" spans="1:13" x14ac:dyDescent="0.3">
      <c r="A147">
        <v>146</v>
      </c>
      <c r="B147" t="s">
        <v>809</v>
      </c>
      <c r="C147" t="s">
        <v>810</v>
      </c>
      <c r="D147">
        <v>10</v>
      </c>
      <c r="E147">
        <v>1</v>
      </c>
      <c r="F147">
        <v>2.33</v>
      </c>
      <c r="G147">
        <v>2.5499999999999998</v>
      </c>
      <c r="H147">
        <v>6.1</v>
      </c>
      <c r="I147">
        <v>890.99</v>
      </c>
      <c r="J147">
        <v>17.03</v>
      </c>
      <c r="K147">
        <v>3054</v>
      </c>
      <c r="L147">
        <v>144</v>
      </c>
      <c r="M147">
        <v>764698</v>
      </c>
    </row>
    <row r="148" spans="1:13" x14ac:dyDescent="0.3">
      <c r="A148">
        <v>147</v>
      </c>
      <c r="B148" t="s">
        <v>811</v>
      </c>
      <c r="C148" t="s">
        <v>812</v>
      </c>
      <c r="D148">
        <v>26</v>
      </c>
      <c r="E148">
        <v>9</v>
      </c>
      <c r="F148">
        <v>3.36</v>
      </c>
      <c r="G148">
        <v>2.0299999999999998</v>
      </c>
      <c r="H148">
        <v>13.88</v>
      </c>
      <c r="I148">
        <v>1170.5999999999999</v>
      </c>
      <c r="J148">
        <v>14.46</v>
      </c>
      <c r="K148">
        <v>1326</v>
      </c>
      <c r="L148">
        <v>629</v>
      </c>
      <c r="M148">
        <v>2057729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12</vt:i4>
      </vt:variant>
    </vt:vector>
  </HeadingPairs>
  <TitlesOfParts>
    <vt:vector size="26" baseType="lpstr">
      <vt:lpstr>Main Dashboard</vt:lpstr>
      <vt:lpstr>City Summary</vt:lpstr>
      <vt:lpstr>Information</vt:lpstr>
      <vt:lpstr>Team Members</vt:lpstr>
      <vt:lpstr>Pivot Table</vt:lpstr>
      <vt:lpstr>Combined Data</vt:lpstr>
      <vt:lpstr>Temperature</vt:lpstr>
      <vt:lpstr>Salaries</vt:lpstr>
      <vt:lpstr> Rent</vt:lpstr>
      <vt:lpstr>Crime</vt:lpstr>
      <vt:lpstr>Flights</vt:lpstr>
      <vt:lpstr>Cost of Living</vt:lpstr>
      <vt:lpstr>Healthcare</vt:lpstr>
      <vt:lpstr>Recreation Spots</vt:lpstr>
      <vt:lpstr>Img_Austin</vt:lpstr>
      <vt:lpstr>Img_Boston</vt:lpstr>
      <vt:lpstr>Img_Chicago</vt:lpstr>
      <vt:lpstr>Img_Denver</vt:lpstr>
      <vt:lpstr>Img_Houston</vt:lpstr>
      <vt:lpstr>Img_Losangles</vt:lpstr>
      <vt:lpstr>Img_NewYork</vt:lpstr>
      <vt:lpstr>Img_Phoenix</vt:lpstr>
      <vt:lpstr>Img_SanDiago</vt:lpstr>
      <vt:lpstr>Img_SanFransisco</vt:lpstr>
      <vt:lpstr>Img_Seattle</vt:lpstr>
      <vt:lpstr>Img_Wahington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Pavitra Saxena;Rupali Madishetty;Vaishnavi Buddharaju</dc:creator>
  <cp:lastModifiedBy>Rupali Madishetty</cp:lastModifiedBy>
  <dcterms:created xsi:type="dcterms:W3CDTF">2024-05-02T03:28:15Z</dcterms:created>
  <dcterms:modified xsi:type="dcterms:W3CDTF">2025-02-10T22:22:50Z</dcterms:modified>
</cp:coreProperties>
</file>