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0" i="1"/>
  <c r="F57" i="1"/>
  <c r="E57" i="1"/>
  <c r="D57" i="1"/>
  <c r="F53" i="1"/>
  <c r="F54" i="1"/>
  <c r="F55" i="1"/>
  <c r="F56" i="1"/>
  <c r="F52" i="1"/>
  <c r="E53" i="1"/>
  <c r="E54" i="1"/>
  <c r="E55" i="1"/>
  <c r="E56" i="1"/>
  <c r="E52" i="1"/>
  <c r="E30" i="1"/>
  <c r="E28" i="1"/>
  <c r="E27" i="1"/>
  <c r="F8" i="1"/>
  <c r="F7" i="1"/>
  <c r="F11" i="1"/>
  <c r="C15" i="1"/>
  <c r="C14" i="1"/>
  <c r="C13" i="1"/>
  <c r="C11" i="1"/>
</calcChain>
</file>

<file path=xl/sharedStrings.xml><?xml version="1.0" encoding="utf-8"?>
<sst xmlns="http://schemas.openxmlformats.org/spreadsheetml/2006/main" count="43" uniqueCount="33">
  <si>
    <t>x</t>
  </si>
  <si>
    <t>y</t>
  </si>
  <si>
    <t>r</t>
  </si>
  <si>
    <t>s.e=</t>
  </si>
  <si>
    <t>p.e</t>
  </si>
  <si>
    <t>6pe</t>
  </si>
  <si>
    <t>1&gt;0(high</t>
  </si>
  <si>
    <t>a=</t>
  </si>
  <si>
    <t>b=</t>
  </si>
  <si>
    <t>y=</t>
  </si>
  <si>
    <t>a+bx</t>
  </si>
  <si>
    <t>h0</t>
  </si>
  <si>
    <t>popn mean</t>
  </si>
  <si>
    <t>mean</t>
  </si>
  <si>
    <t>mean-populaion mean/s.d/sqrt(n)</t>
  </si>
  <si>
    <t>&gt;1.96</t>
  </si>
  <si>
    <t>we accept h0</t>
  </si>
  <si>
    <t>0-10</t>
  </si>
  <si>
    <t>20-30</t>
  </si>
  <si>
    <t>30-40</t>
  </si>
  <si>
    <t>40-50</t>
  </si>
  <si>
    <t>.10-20</t>
  </si>
  <si>
    <t>f</t>
  </si>
  <si>
    <t>class</t>
  </si>
  <si>
    <t>lower limit</t>
  </si>
  <si>
    <t>upper</t>
  </si>
  <si>
    <t>fx</t>
  </si>
  <si>
    <t>fx^2</t>
  </si>
  <si>
    <t>mean=</t>
  </si>
  <si>
    <t>mode</t>
  </si>
  <si>
    <t>sd</t>
  </si>
  <si>
    <t>skp=</t>
  </si>
  <si>
    <t>0(postive skweness)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</si>
</sst>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Sheet1!$C$43:$C$47</c:f>
              <c:strCache>
                <c:ptCount val="5"/>
                <c:pt idx="0">
                  <c:v>0-10</c:v>
                </c:pt>
                <c:pt idx="1">
                  <c:v>.10-20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</c:strCache>
            </c:str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15517528"/>
        <c:axId val="315514784"/>
      </c:barChart>
      <c:catAx>
        <c:axId val="3155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14784"/>
        <c:crosses val="autoZero"/>
        <c:auto val="1"/>
        <c:lblAlgn val="ctr"/>
        <c:lblOffset val="100"/>
        <c:noMultiLvlLbl val="0"/>
      </c:catAx>
      <c:valAx>
        <c:axId val="315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28</xdr:row>
      <xdr:rowOff>33337</xdr:rowOff>
    </xdr:from>
    <xdr:to>
      <xdr:col>15</xdr:col>
      <xdr:colOff>52387</xdr:colOff>
      <xdr:row>42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4"/>
  <sheetViews>
    <sheetView tabSelected="1" topLeftCell="A45" workbookViewId="0">
      <selection activeCell="E64" sqref="E64"/>
    </sheetView>
  </sheetViews>
  <sheetFormatPr defaultRowHeight="15" x14ac:dyDescent="0.25"/>
  <sheetData>
    <row r="4" spans="2:6" x14ac:dyDescent="0.25">
      <c r="B4" t="s">
        <v>0</v>
      </c>
      <c r="C4" t="s">
        <v>1</v>
      </c>
    </row>
    <row r="5" spans="2:6" x14ac:dyDescent="0.25">
      <c r="B5">
        <v>10</v>
      </c>
      <c r="C5">
        <v>2</v>
      </c>
    </row>
    <row r="6" spans="2:6" x14ac:dyDescent="0.25">
      <c r="B6">
        <v>15</v>
      </c>
      <c r="C6">
        <v>3</v>
      </c>
    </row>
    <row r="7" spans="2:6" x14ac:dyDescent="0.25">
      <c r="B7">
        <v>20</v>
      </c>
      <c r="C7">
        <v>4</v>
      </c>
      <c r="E7" t="s">
        <v>7</v>
      </c>
      <c r="F7">
        <f>INTERCEPT(C5:C8,B5:B8)</f>
        <v>0</v>
      </c>
    </row>
    <row r="8" spans="2:6" x14ac:dyDescent="0.25">
      <c r="B8">
        <v>25</v>
      </c>
      <c r="C8">
        <v>5</v>
      </c>
      <c r="E8" t="s">
        <v>8</v>
      </c>
      <c r="F8">
        <f>SLOPE(C5:C8,B5:B8)</f>
        <v>0.2</v>
      </c>
    </row>
    <row r="10" spans="2:6" x14ac:dyDescent="0.25">
      <c r="E10" t="s">
        <v>9</v>
      </c>
      <c r="F10" t="s">
        <v>10</v>
      </c>
    </row>
    <row r="11" spans="2:6" x14ac:dyDescent="0.25">
      <c r="B11" t="s">
        <v>2</v>
      </c>
      <c r="C11">
        <f>CORREL(B5:B8,C5:C8)</f>
        <v>0.99999999999999989</v>
      </c>
      <c r="F11">
        <f>F7+F8*22</f>
        <v>4.4000000000000004</v>
      </c>
    </row>
    <row r="13" spans="2:6" x14ac:dyDescent="0.25">
      <c r="B13" t="s">
        <v>3</v>
      </c>
      <c r="C13">
        <f>1-(1*1)/SQRT(4)</f>
        <v>0.5</v>
      </c>
    </row>
    <row r="14" spans="2:6" x14ac:dyDescent="0.25">
      <c r="B14" t="s">
        <v>4</v>
      </c>
      <c r="C14">
        <f>0.6745*C13</f>
        <v>0.33724999999999999</v>
      </c>
    </row>
    <row r="15" spans="2:6" x14ac:dyDescent="0.25">
      <c r="B15" t="s">
        <v>5</v>
      </c>
      <c r="C15">
        <f>6*C14</f>
        <v>2.0234999999999999</v>
      </c>
    </row>
    <row r="16" spans="2:6" x14ac:dyDescent="0.25">
      <c r="C16" t="s">
        <v>6</v>
      </c>
    </row>
    <row r="22" spans="3:7" x14ac:dyDescent="0.25">
      <c r="C22" t="s">
        <v>11</v>
      </c>
      <c r="D22" t="s">
        <v>12</v>
      </c>
      <c r="F22">
        <v>50</v>
      </c>
    </row>
    <row r="23" spans="3:7" x14ac:dyDescent="0.25">
      <c r="D23" t="s">
        <v>13</v>
      </c>
      <c r="E23">
        <v>60</v>
      </c>
    </row>
    <row r="25" spans="3:7" x14ac:dyDescent="0.25">
      <c r="D25" t="s">
        <v>14</v>
      </c>
    </row>
    <row r="27" spans="3:7" x14ac:dyDescent="0.25">
      <c r="E27">
        <f>60-50</f>
        <v>10</v>
      </c>
    </row>
    <row r="28" spans="3:7" x14ac:dyDescent="0.25">
      <c r="E28">
        <f>15/SQRT(10)</f>
        <v>4.7434164902525691</v>
      </c>
    </row>
    <row r="30" spans="3:7" x14ac:dyDescent="0.25">
      <c r="E30">
        <f>10/E28</f>
        <v>2.1081851067789197</v>
      </c>
      <c r="F30" t="s">
        <v>15</v>
      </c>
      <c r="G30" t="s">
        <v>16</v>
      </c>
    </row>
    <row r="33" spans="2:6" x14ac:dyDescent="0.25">
      <c r="B33" t="s">
        <v>22</v>
      </c>
      <c r="C33" t="s">
        <v>23</v>
      </c>
      <c r="D33" t="s">
        <v>24</v>
      </c>
      <c r="E33" t="s">
        <v>25</v>
      </c>
      <c r="F33" t="s">
        <v>22</v>
      </c>
    </row>
    <row r="34" spans="2:6" x14ac:dyDescent="0.25">
      <c r="B34">
        <v>3</v>
      </c>
      <c r="C34" t="s">
        <v>17</v>
      </c>
      <c r="D34">
        <v>0</v>
      </c>
      <c r="E34">
        <v>10</v>
      </c>
      <c r="F34">
        <v>3</v>
      </c>
    </row>
    <row r="35" spans="2:6" x14ac:dyDescent="0.25">
      <c r="B35">
        <v>5</v>
      </c>
      <c r="C35" s="1" t="s">
        <v>21</v>
      </c>
      <c r="D35">
        <v>10</v>
      </c>
      <c r="E35">
        <v>20</v>
      </c>
      <c r="F35">
        <v>5</v>
      </c>
    </row>
    <row r="36" spans="2:6" x14ac:dyDescent="0.25">
      <c r="B36">
        <v>10</v>
      </c>
      <c r="C36" t="s">
        <v>18</v>
      </c>
      <c r="D36">
        <v>20</v>
      </c>
      <c r="E36">
        <v>30</v>
      </c>
      <c r="F36">
        <v>10</v>
      </c>
    </row>
    <row r="37" spans="2:6" x14ac:dyDescent="0.25">
      <c r="B37">
        <v>4</v>
      </c>
      <c r="C37" t="s">
        <v>19</v>
      </c>
      <c r="D37">
        <v>30</v>
      </c>
      <c r="E37">
        <v>40</v>
      </c>
      <c r="F37">
        <v>4</v>
      </c>
    </row>
    <row r="38" spans="2:6" x14ac:dyDescent="0.25">
      <c r="B38">
        <v>1</v>
      </c>
      <c r="C38" t="s">
        <v>20</v>
      </c>
      <c r="D38">
        <v>40</v>
      </c>
      <c r="E38">
        <v>50</v>
      </c>
      <c r="F38">
        <v>1</v>
      </c>
    </row>
    <row r="42" spans="2:6" x14ac:dyDescent="0.25">
      <c r="C42" t="s">
        <v>23</v>
      </c>
      <c r="D42" t="s">
        <v>22</v>
      </c>
    </row>
    <row r="43" spans="2:6" x14ac:dyDescent="0.25">
      <c r="C43" t="s">
        <v>17</v>
      </c>
      <c r="D43">
        <v>3</v>
      </c>
    </row>
    <row r="44" spans="2:6" x14ac:dyDescent="0.25">
      <c r="C44" s="1" t="s">
        <v>21</v>
      </c>
      <c r="D44">
        <v>5</v>
      </c>
    </row>
    <row r="45" spans="2:6" x14ac:dyDescent="0.25">
      <c r="C45" t="s">
        <v>18</v>
      </c>
      <c r="D45">
        <v>10</v>
      </c>
    </row>
    <row r="46" spans="2:6" x14ac:dyDescent="0.25">
      <c r="C46" t="s">
        <v>19</v>
      </c>
      <c r="D46">
        <v>4</v>
      </c>
    </row>
    <row r="47" spans="2:6" x14ac:dyDescent="0.25">
      <c r="C47" t="s">
        <v>20</v>
      </c>
      <c r="D47">
        <v>1</v>
      </c>
    </row>
    <row r="51" spans="3:6" x14ac:dyDescent="0.25">
      <c r="C51" t="s">
        <v>0</v>
      </c>
      <c r="D51" t="s">
        <v>22</v>
      </c>
      <c r="E51" t="s">
        <v>26</v>
      </c>
      <c r="F51" t="s">
        <v>27</v>
      </c>
    </row>
    <row r="52" spans="3:6" x14ac:dyDescent="0.25">
      <c r="C52">
        <v>10</v>
      </c>
      <c r="D52">
        <v>2</v>
      </c>
      <c r="E52">
        <f>D52*C52</f>
        <v>20</v>
      </c>
      <c r="F52">
        <f>E52*C52</f>
        <v>200</v>
      </c>
    </row>
    <row r="53" spans="3:6" x14ac:dyDescent="0.25">
      <c r="C53">
        <v>20</v>
      </c>
      <c r="D53">
        <v>3</v>
      </c>
      <c r="E53">
        <f t="shared" ref="E53:E56" si="0">D53*C53</f>
        <v>60</v>
      </c>
      <c r="F53">
        <f t="shared" ref="F53:F56" si="1">E53*C53</f>
        <v>1200</v>
      </c>
    </row>
    <row r="54" spans="3:6" x14ac:dyDescent="0.25">
      <c r="C54">
        <v>30</v>
      </c>
      <c r="D54">
        <v>5</v>
      </c>
      <c r="E54">
        <f t="shared" si="0"/>
        <v>150</v>
      </c>
      <c r="F54">
        <f t="shared" si="1"/>
        <v>4500</v>
      </c>
    </row>
    <row r="55" spans="3:6" x14ac:dyDescent="0.25">
      <c r="C55">
        <v>40</v>
      </c>
      <c r="D55">
        <v>3</v>
      </c>
      <c r="E55">
        <f t="shared" si="0"/>
        <v>120</v>
      </c>
      <c r="F55">
        <f t="shared" si="1"/>
        <v>4800</v>
      </c>
    </row>
    <row r="56" spans="3:6" x14ac:dyDescent="0.25">
      <c r="C56">
        <v>50</v>
      </c>
      <c r="D56">
        <v>2</v>
      </c>
      <c r="E56">
        <f t="shared" si="0"/>
        <v>100</v>
      </c>
      <c r="F56">
        <f t="shared" si="1"/>
        <v>5000</v>
      </c>
    </row>
    <row r="57" spans="3:6" x14ac:dyDescent="0.25">
      <c r="D57">
        <f>SUM(D52:D56)</f>
        <v>15</v>
      </c>
      <c r="E57">
        <f>SUM(E52:E56)</f>
        <v>450</v>
      </c>
      <c r="F57">
        <f>SUM(F52:F56)</f>
        <v>15700</v>
      </c>
    </row>
    <row r="60" spans="3:6" x14ac:dyDescent="0.25">
      <c r="D60" t="s">
        <v>28</v>
      </c>
      <c r="E60">
        <f>E57/D57</f>
        <v>30</v>
      </c>
    </row>
    <row r="61" spans="3:6" x14ac:dyDescent="0.25">
      <c r="D61" t="s">
        <v>29</v>
      </c>
      <c r="E61">
        <v>30</v>
      </c>
    </row>
    <row r="62" spans="3:6" x14ac:dyDescent="0.25">
      <c r="D62" t="s">
        <v>30</v>
      </c>
      <c r="E62">
        <f>SQRT((F57/D57)-(E57/D57)^2)</f>
        <v>12.11060141638997</v>
      </c>
    </row>
    <row r="64" spans="3:6" x14ac:dyDescent="0.25">
      <c r="D64" t="s">
        <v>31</v>
      </c>
      <c r="E64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2021-02-17T05:52:52Z</dcterms:created>
  <dcterms:modified xsi:type="dcterms:W3CDTF">2021-02-17T06:50:17Z</dcterms:modified>
</cp:coreProperties>
</file>