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Desktop\Desktop\"/>
    </mc:Choice>
  </mc:AlternateContent>
  <xr:revisionPtr revIDLastSave="0" documentId="8_{0586A5E8-6326-4A76-B658-A70B86DA742E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4" l="1"/>
  <c r="E49" i="4" s="1"/>
  <c r="D41" i="4"/>
  <c r="F39" i="4"/>
  <c r="G38" i="4"/>
  <c r="F38" i="4"/>
  <c r="H37" i="4"/>
  <c r="G37" i="4"/>
  <c r="E45" i="4" s="1"/>
  <c r="F37" i="4"/>
  <c r="D25" i="4"/>
  <c r="F23" i="4"/>
  <c r="F22" i="4"/>
  <c r="G22" i="4" s="1"/>
  <c r="H21" i="4" s="1"/>
  <c r="E31" i="4" s="1"/>
  <c r="E33" i="4" s="1"/>
  <c r="G21" i="4"/>
  <c r="E29" i="4" s="1"/>
  <c r="F21" i="4"/>
  <c r="D8" i="4"/>
  <c r="F6" i="4"/>
  <c r="G5" i="4" s="1"/>
  <c r="F5" i="4"/>
  <c r="G4" i="4" s="1"/>
  <c r="F4" i="4"/>
  <c r="I6" i="3"/>
  <c r="J5" i="3" s="1"/>
  <c r="I5" i="3"/>
  <c r="D19" i="2"/>
  <c r="E18" i="2" s="1"/>
  <c r="D18" i="2"/>
  <c r="D17" i="2"/>
  <c r="E17" i="2" s="1"/>
  <c r="D7" i="2"/>
  <c r="E6" i="2" s="1"/>
  <c r="F5" i="2" s="1"/>
  <c r="D6" i="2"/>
  <c r="E5" i="2"/>
  <c r="D5" i="2"/>
  <c r="H4" i="4" l="1"/>
  <c r="E14" i="4" s="1"/>
  <c r="E16" i="4" s="1"/>
  <c r="E12" i="4"/>
  <c r="C13" i="2"/>
  <c r="C21" i="2" s="1"/>
  <c r="F17" i="2"/>
  <c r="H12" i="3"/>
  <c r="D20" i="2" l="1"/>
  <c r="E19" i="2" s="1"/>
  <c r="F18" i="2" s="1"/>
  <c r="G17" i="2" s="1"/>
  <c r="E23" i="2" s="1"/>
  <c r="E24" i="2" s="1"/>
  <c r="E26" i="2" s="1"/>
  <c r="E25" i="2" l="1"/>
</calcChain>
</file>

<file path=xl/sharedStrings.xml><?xml version="1.0" encoding="utf-8"?>
<sst xmlns="http://schemas.openxmlformats.org/spreadsheetml/2006/main" count="87" uniqueCount="49">
  <si>
    <t>dif de orden cero</t>
  </si>
  <si>
    <t>dif de 1er nivel</t>
  </si>
  <si>
    <t>dif de 2do. nivel</t>
  </si>
  <si>
    <t>#</t>
  </si>
  <si>
    <t>x</t>
  </si>
  <si>
    <t>y</t>
  </si>
  <si>
    <t>x0</t>
  </si>
  <si>
    <t>y0</t>
  </si>
  <si>
    <t>f [x0,x1]= (y1-y0)/(x1-x0)</t>
  </si>
  <si>
    <t xml:space="preserve">f[x0,x1,x2]= f[x1,x2] - f[x0,x1] / (x2-x0)  </t>
  </si>
  <si>
    <t>x1</t>
  </si>
  <si>
    <t>y1</t>
  </si>
  <si>
    <t>f [x1,x2]=  (y2-y1)/(x2-x1)</t>
  </si>
  <si>
    <t>x2</t>
  </si>
  <si>
    <t>y2</t>
  </si>
  <si>
    <t>p(x)=  a0 + a1 (x-x0) + a2(x-x0) (x-x1)</t>
  </si>
  <si>
    <t>polinomio de newton</t>
  </si>
  <si>
    <t>p(x0) = f(x0)=y0</t>
  </si>
  <si>
    <t>si x=x0</t>
  </si>
  <si>
    <t>p(x0)= a0  + a1(x0-x0) + a2(x0-x0) (x0-x1)</t>
  </si>
  <si>
    <t>x0 -x0 =0</t>
  </si>
  <si>
    <t>p(x0) = a0 =f(x0) = y0</t>
  </si>
  <si>
    <t>si</t>
  </si>
  <si>
    <t>x= x1</t>
  </si>
  <si>
    <t>p(x1)=  a0 + a1 (x1-x0) + a2(x1-x0) (x1-x1) = f(x1)= y1</t>
  </si>
  <si>
    <t>p(x1)=  y0 + a1 (x1-x0)  = f(x1)= y1</t>
  </si>
  <si>
    <t>y0 + a1 (x1-x0) = y1</t>
  </si>
  <si>
    <t>a1=  y1 - y0  /  x1 - x0</t>
  </si>
  <si>
    <t>a1 =  f(x1)  - f(x0)  / x1-x0</t>
  </si>
  <si>
    <t>diferencia de 1er nivel</t>
  </si>
  <si>
    <t>p(x)= f[x]  + f[x0,x1] (x-x0) + f[x0,x1,x2] (x-x0) (x-x1)</t>
  </si>
  <si>
    <t>n=3</t>
  </si>
  <si>
    <t>1er nivel</t>
  </si>
  <si>
    <t>2do. Nivel</t>
  </si>
  <si>
    <t>3er.nivel</t>
  </si>
  <si>
    <t>?</t>
  </si>
  <si>
    <t>p(x)=</t>
  </si>
  <si>
    <t>f[x0]  + f[x0,x1] (x-x0) + f[x0,x1,x2] (x-x0) (x-x1) + f[x0,x1,x2,x3](x-x0)(x-x1)(x-x2)</t>
  </si>
  <si>
    <t>P(x=6)=</t>
  </si>
  <si>
    <t>2do.nivel</t>
  </si>
  <si>
    <t>p(2)=</t>
  </si>
  <si>
    <t>para 5000m</t>
  </si>
  <si>
    <t>h</t>
  </si>
  <si>
    <t>T</t>
  </si>
  <si>
    <t>3ER NIVEL</t>
  </si>
  <si>
    <t>E=</t>
  </si>
  <si>
    <t>E</t>
  </si>
  <si>
    <t>para  La Paz</t>
  </si>
  <si>
    <t>para El 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</si>
</sst>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  <scheme val="minor"/>
    </font>
    <font>
      <sz val="9"/>
      <color theme="1"/>
      <name val="Calibri"/>
      <scheme val="minor"/>
    </font>
    <font>
      <b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47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/>
  </cellStyleXfs>
  <cellXfs count="26">
    <xf numFmtId="0" fontId="0" fillId="0" borderId="0" xfId="0"/>
    <xf numFmtId="0" fontId="2" fillId="0" borderId="0" xfId="0" applyFont="1" applyAlignment="1">
      <alignment wrapText="1"/>
    </xf>
    <xf numFmtId="0" fontId="0" fillId="3" borderId="2" xfId="0" applyFill="1" applyBorder="1" applyAlignment="1">
      <alignment horizontal="center"/>
    </xf>
    <xf numFmtId="0" fontId="0" fillId="0" borderId="2" xfId="0" applyBorder="1"/>
    <xf numFmtId="0" fontId="0" fillId="4" borderId="2" xfId="0" applyFill="1" applyBorder="1"/>
    <xf numFmtId="0" fontId="0" fillId="4" borderId="0" xfId="0" quotePrefix="1" applyFill="1"/>
    <xf numFmtId="0" fontId="0" fillId="4" borderId="3" xfId="0" applyFill="1" applyBorder="1"/>
    <xf numFmtId="0" fontId="0" fillId="0" borderId="0" xfId="0" quotePrefix="1"/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0" xfId="0" applyFill="1"/>
    <xf numFmtId="0" fontId="0" fillId="0" borderId="0" xfId="0" applyAlignment="1">
      <alignment horizontal="center"/>
    </xf>
    <xf numFmtId="0" fontId="0" fillId="0" borderId="4" xfId="0" applyBorder="1"/>
    <xf numFmtId="0" fontId="1" fillId="2" borderId="1" xfId="1" applyFont="1" applyFill="1" applyBorder="1"/>
    <xf numFmtId="0" fontId="3" fillId="0" borderId="0" xfId="0" applyFont="1"/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0" fillId="0" borderId="0" xfId="0"/>
    <xf numFmtId="0" fontId="0" fillId="0" borderId="8" xfId="0" applyBorder="1"/>
    <xf numFmtId="0" fontId="0" fillId="0" borderId="9" xfId="0" applyBorder="1"/>
    <xf numFmtId="0" fontId="0" fillId="6" borderId="0" xfId="0" applyFill="1"/>
    <xf numFmtId="0" fontId="1" fillId="7" borderId="1" xfId="1" applyFont="1" applyFill="1" applyBorder="1"/>
    <xf numFmtId="0" fontId="1" fillId="7" borderId="1" xfId="1" applyFont="1" applyFill="1" applyBorder="1" applyAlignment="1">
      <alignment horizontal="center"/>
    </xf>
    <xf numFmtId="0" fontId="0" fillId="6" borderId="5" xfId="0" applyFill="1" applyBorder="1"/>
    <xf numFmtId="0" fontId="1" fillId="7" borderId="6" xfId="1" applyFont="1" applyFill="1" applyBorder="1"/>
  </cellXfs>
  <cellStyles count="2"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718038</xdr:colOff>
      <xdr:row>2</xdr:row>
      <xdr:rowOff>95250</xdr:rowOff>
    </xdr:from>
    <xdr:to>
      <xdr:col>4</xdr:col>
      <xdr:colOff>394462</xdr:colOff>
      <xdr:row>15</xdr:row>
      <xdr:rowOff>47964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1480038" y="476250"/>
          <a:ext cx="1962424" cy="2429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7"/>
  <sheetViews>
    <sheetView topLeftCell="A31" zoomScale="170" workbookViewId="0">
      <selection activeCell="B8" sqref="B8"/>
    </sheetView>
  </sheetViews>
  <sheetFormatPr baseColWidth="10" defaultRowHeight="15" x14ac:dyDescent="0.25"/>
  <cols>
    <col min="1" max="1" width="4.7109375" customWidth="1"/>
    <col min="4" max="4" width="26.140625" customWidth="1"/>
    <col min="5" max="5" width="34.5703125" customWidth="1"/>
  </cols>
  <sheetData>
    <row r="2" spans="1:6" ht="24.75" x14ac:dyDescent="0.25">
      <c r="C2" s="1" t="s">
        <v>0</v>
      </c>
      <c r="D2" s="1" t="s">
        <v>1</v>
      </c>
      <c r="E2" s="1" t="s">
        <v>2</v>
      </c>
      <c r="F2" s="1"/>
    </row>
    <row r="3" spans="1:6" x14ac:dyDescent="0.25">
      <c r="A3" s="2" t="s">
        <v>3</v>
      </c>
      <c r="B3" s="2" t="s">
        <v>4</v>
      </c>
      <c r="C3" s="2" t="s">
        <v>5</v>
      </c>
      <c r="D3" s="2"/>
      <c r="E3" s="2"/>
      <c r="F3" s="2"/>
    </row>
    <row r="4" spans="1:6" x14ac:dyDescent="0.25">
      <c r="A4" s="3">
        <v>0</v>
      </c>
      <c r="B4" s="3" t="s">
        <v>6</v>
      </c>
      <c r="C4" s="4" t="s">
        <v>7</v>
      </c>
      <c r="D4" s="5" t="s">
        <v>8</v>
      </c>
      <c r="E4" s="6" t="s">
        <v>9</v>
      </c>
    </row>
    <row r="5" spans="1:6" x14ac:dyDescent="0.25">
      <c r="A5" s="3">
        <v>1</v>
      </c>
      <c r="B5" s="3" t="s">
        <v>10</v>
      </c>
      <c r="C5" s="3" t="s">
        <v>11</v>
      </c>
      <c r="D5" s="7" t="s">
        <v>12</v>
      </c>
    </row>
    <row r="6" spans="1:6" x14ac:dyDescent="0.25">
      <c r="A6" s="3">
        <v>2</v>
      </c>
      <c r="B6" s="3" t="s">
        <v>13</v>
      </c>
      <c r="C6" s="3" t="s">
        <v>14</v>
      </c>
    </row>
    <row r="8" spans="1:6" x14ac:dyDescent="0.25">
      <c r="B8" t="s">
        <v>15</v>
      </c>
      <c r="F8" t="s">
        <v>16</v>
      </c>
    </row>
    <row r="11" spans="1:6" x14ac:dyDescent="0.25">
      <c r="B11" t="s">
        <v>17</v>
      </c>
    </row>
    <row r="13" spans="1:6" x14ac:dyDescent="0.25">
      <c r="B13" t="s">
        <v>18</v>
      </c>
    </row>
    <row r="14" spans="1:6" x14ac:dyDescent="0.25">
      <c r="B14" t="s">
        <v>19</v>
      </c>
      <c r="F14" t="s">
        <v>20</v>
      </c>
    </row>
    <row r="16" spans="1:6" x14ac:dyDescent="0.25">
      <c r="B16" t="s">
        <v>21</v>
      </c>
    </row>
    <row r="17" spans="1:8" x14ac:dyDescent="0.25">
      <c r="A17" t="s">
        <v>22</v>
      </c>
      <c r="B17" t="s">
        <v>23</v>
      </c>
    </row>
    <row r="19" spans="1:8" x14ac:dyDescent="0.25">
      <c r="B19" t="s">
        <v>24</v>
      </c>
    </row>
    <row r="21" spans="1:8" x14ac:dyDescent="0.25">
      <c r="B21" t="s">
        <v>25</v>
      </c>
    </row>
    <row r="23" spans="1:8" x14ac:dyDescent="0.25">
      <c r="B23" t="s">
        <v>26</v>
      </c>
    </row>
    <row r="25" spans="1:8" x14ac:dyDescent="0.25">
      <c r="B25" t="s">
        <v>27</v>
      </c>
      <c r="E25" t="s">
        <v>28</v>
      </c>
      <c r="H25" t="s">
        <v>29</v>
      </c>
    </row>
    <row r="27" spans="1:8" x14ac:dyDescent="0.25">
      <c r="B27" t="s">
        <v>30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6"/>
  <sheetViews>
    <sheetView topLeftCell="A14" zoomScale="150" workbookViewId="0">
      <selection activeCell="E25" sqref="E25:E26"/>
    </sheetView>
  </sheetViews>
  <sheetFormatPr baseColWidth="10" defaultRowHeight="15" x14ac:dyDescent="0.25"/>
  <cols>
    <col min="5" max="5" width="13.140625" bestFit="1" customWidth="1"/>
    <col min="7" max="7" width="13.140625" bestFit="1" customWidth="1"/>
  </cols>
  <sheetData>
    <row r="2" spans="1:6" x14ac:dyDescent="0.25">
      <c r="E2" t="s">
        <v>31</v>
      </c>
    </row>
    <row r="4" spans="1:6" x14ac:dyDescent="0.25">
      <c r="A4" t="s">
        <v>3</v>
      </c>
      <c r="B4" s="2" t="s">
        <v>4</v>
      </c>
      <c r="C4" s="2" t="s">
        <v>5</v>
      </c>
      <c r="D4" s="2" t="s">
        <v>32</v>
      </c>
      <c r="E4" s="2" t="s">
        <v>33</v>
      </c>
      <c r="F4" s="2" t="s">
        <v>34</v>
      </c>
    </row>
    <row r="5" spans="1:6" x14ac:dyDescent="0.25">
      <c r="A5">
        <v>0</v>
      </c>
      <c r="B5" s="3">
        <v>2</v>
      </c>
      <c r="C5" s="3">
        <v>4.5</v>
      </c>
      <c r="D5" s="3">
        <f t="shared" ref="D5:D7" si="0">+(C6-C5)/(B6-B5)</f>
        <v>1.3999999999999997</v>
      </c>
      <c r="E5" s="3">
        <f t="shared" ref="E5:E6" si="1">+(D6-D5)/(B7-B5)</f>
        <v>-0.13888888888888878</v>
      </c>
      <c r="F5" s="3">
        <f>+(E6-E5)/(B8-B5)</f>
        <v>3.4444444444444423E-2</v>
      </c>
    </row>
    <row r="6" spans="1:6" x14ac:dyDescent="0.25">
      <c r="A6">
        <v>1</v>
      </c>
      <c r="B6" s="3">
        <v>5</v>
      </c>
      <c r="C6" s="3">
        <v>8.6999999999999993</v>
      </c>
      <c r="D6" s="3">
        <f t="shared" si="0"/>
        <v>0.56666666666666698</v>
      </c>
      <c r="E6" s="3">
        <f t="shared" si="1"/>
        <v>0.1366666666666666</v>
      </c>
    </row>
    <row r="7" spans="1:6" x14ac:dyDescent="0.25">
      <c r="A7">
        <v>2</v>
      </c>
      <c r="B7" s="3">
        <v>8</v>
      </c>
      <c r="C7" s="3">
        <v>10.4</v>
      </c>
      <c r="D7" s="3">
        <f t="shared" si="0"/>
        <v>1.25</v>
      </c>
    </row>
    <row r="8" spans="1:6" x14ac:dyDescent="0.25">
      <c r="A8">
        <v>3</v>
      </c>
      <c r="B8" s="3">
        <v>10</v>
      </c>
      <c r="C8" s="3">
        <v>12.9</v>
      </c>
    </row>
    <row r="9" spans="1:6" x14ac:dyDescent="0.25">
      <c r="B9">
        <v>6</v>
      </c>
      <c r="C9" t="s">
        <v>35</v>
      </c>
    </row>
    <row r="11" spans="1:6" x14ac:dyDescent="0.25">
      <c r="B11" t="s">
        <v>36</v>
      </c>
      <c r="C11" t="s">
        <v>37</v>
      </c>
    </row>
    <row r="13" spans="1:6" x14ac:dyDescent="0.25">
      <c r="B13" t="s">
        <v>38</v>
      </c>
      <c r="C13">
        <f>+C5+D5*(B9-B5)+ E5*(B9-B5)*(B9-B6) +F5*(B9-B5)*(B9-B6)*(B9-B7)</f>
        <v>9.2688888888888865</v>
      </c>
    </row>
    <row r="16" spans="1:6" x14ac:dyDescent="0.25">
      <c r="B16" s="2" t="s">
        <v>4</v>
      </c>
      <c r="C16" s="2" t="s">
        <v>5</v>
      </c>
    </row>
    <row r="17" spans="2:7" x14ac:dyDescent="0.25">
      <c r="B17" s="3">
        <v>2</v>
      </c>
      <c r="C17" s="3">
        <v>4.5</v>
      </c>
      <c r="D17">
        <f t="shared" ref="D17:D20" si="2">+(C18-C17)/(B18-B17)</f>
        <v>1.3999999999999997</v>
      </c>
      <c r="E17">
        <f t="shared" ref="E17:E19" si="3">+(D18-D17)/(B19-B17)</f>
        <v>-0.13888888888888878</v>
      </c>
      <c r="F17">
        <f t="shared" ref="F17:F18" si="4">+(E18-E17)/(B20-B17)</f>
        <v>3.4444444444444423E-2</v>
      </c>
      <c r="G17">
        <f>+(F18-F17)/(B21-B17)</f>
        <v>-6.4184768611141862E-17</v>
      </c>
    </row>
    <row r="18" spans="2:7" x14ac:dyDescent="0.25">
      <c r="B18" s="3">
        <v>5</v>
      </c>
      <c r="C18" s="3">
        <v>8.6999999999999993</v>
      </c>
      <c r="D18">
        <f t="shared" si="2"/>
        <v>0.56666666666666698</v>
      </c>
      <c r="E18">
        <f t="shared" si="3"/>
        <v>0.1366666666666666</v>
      </c>
      <c r="F18">
        <f t="shared" si="4"/>
        <v>3.4444444444444167E-2</v>
      </c>
    </row>
    <row r="19" spans="2:7" x14ac:dyDescent="0.25">
      <c r="B19" s="3">
        <v>8</v>
      </c>
      <c r="C19" s="3">
        <v>10.4</v>
      </c>
      <c r="D19">
        <f t="shared" si="2"/>
        <v>1.25</v>
      </c>
      <c r="E19">
        <f t="shared" si="3"/>
        <v>0.17111111111111077</v>
      </c>
    </row>
    <row r="20" spans="2:7" x14ac:dyDescent="0.25">
      <c r="B20" s="3">
        <v>10</v>
      </c>
      <c r="C20" s="3">
        <v>12.9</v>
      </c>
      <c r="D20">
        <f t="shared" si="2"/>
        <v>0.90777777777777846</v>
      </c>
    </row>
    <row r="21" spans="2:7" x14ac:dyDescent="0.25">
      <c r="B21" s="3">
        <v>6</v>
      </c>
      <c r="C21" s="3">
        <f>+C13</f>
        <v>9.2688888888888865</v>
      </c>
    </row>
    <row r="23" spans="2:7" x14ac:dyDescent="0.25">
      <c r="E23">
        <f>+(G17/FACT(4) )*(B21-B17)*(B21-B18)*(B21-B19)*(B21-B20)</f>
        <v>-8.5579691481522487E-17</v>
      </c>
    </row>
    <row r="24" spans="2:7" x14ac:dyDescent="0.25">
      <c r="E24">
        <f>+E23*-1</f>
        <v>8.5579691481522487E-17</v>
      </c>
    </row>
    <row r="25" spans="2:7" x14ac:dyDescent="0.25">
      <c r="E25">
        <f>+C21+E24</f>
        <v>9.2688888888888865</v>
      </c>
    </row>
    <row r="26" spans="2:7" x14ac:dyDescent="0.25">
      <c r="E26">
        <f>+C21-E24</f>
        <v>9.2688888888888865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4:J22"/>
  <sheetViews>
    <sheetView zoomScale="130" workbookViewId="0">
      <selection activeCell="F4" sqref="F4:K12"/>
    </sheetView>
  </sheetViews>
  <sheetFormatPr baseColWidth="10" defaultRowHeight="15" x14ac:dyDescent="0.25"/>
  <sheetData>
    <row r="4" spans="6:10" x14ac:dyDescent="0.25">
      <c r="G4" s="8" t="s">
        <v>4</v>
      </c>
      <c r="H4" s="8" t="s">
        <v>5</v>
      </c>
      <c r="I4" s="8" t="s">
        <v>32</v>
      </c>
      <c r="J4" s="8" t="s">
        <v>39</v>
      </c>
    </row>
    <row r="5" spans="6:10" x14ac:dyDescent="0.25">
      <c r="F5">
        <v>0</v>
      </c>
      <c r="G5" s="9">
        <v>1.8</v>
      </c>
      <c r="H5" s="9">
        <v>10.889365</v>
      </c>
      <c r="I5">
        <f t="shared" ref="I5:I6" si="0">+(H6-H5)/(G6-G5)</f>
        <v>18.138340000000024</v>
      </c>
      <c r="J5">
        <f>+(I6-I5)/(G7-G5)</f>
        <v>13.63483333333318</v>
      </c>
    </row>
    <row r="6" spans="6:10" x14ac:dyDescent="0.25">
      <c r="F6">
        <v>1</v>
      </c>
      <c r="G6" s="9">
        <v>1.9</v>
      </c>
      <c r="H6" s="9">
        <v>12.703199</v>
      </c>
      <c r="I6">
        <f t="shared" si="0"/>
        <v>22.228789999999979</v>
      </c>
    </row>
    <row r="7" spans="6:10" x14ac:dyDescent="0.25">
      <c r="F7">
        <v>2</v>
      </c>
      <c r="G7" s="9">
        <v>2.1</v>
      </c>
      <c r="H7" s="9">
        <v>17.148956999999999</v>
      </c>
    </row>
    <row r="8" spans="6:10" x14ac:dyDescent="0.25">
      <c r="G8">
        <v>2</v>
      </c>
      <c r="H8" t="s">
        <v>35</v>
      </c>
    </row>
    <row r="10" spans="6:10" x14ac:dyDescent="0.25">
      <c r="G10" t="s">
        <v>15</v>
      </c>
    </row>
    <row r="12" spans="6:10" x14ac:dyDescent="0.25">
      <c r="G12" s="10" t="s">
        <v>40</v>
      </c>
      <c r="H12" s="10">
        <f>+H5+I5*(G8-G5)+J5*(G8-G5)*(G8-G6)</f>
        <v>14.789729666666666</v>
      </c>
    </row>
    <row r="16" spans="6:10" x14ac:dyDescent="0.25">
      <c r="G16" s="8" t="s">
        <v>4</v>
      </c>
      <c r="H16" s="8" t="s">
        <v>5</v>
      </c>
    </row>
    <row r="17" spans="6:8" x14ac:dyDescent="0.25">
      <c r="F17">
        <v>0</v>
      </c>
      <c r="G17" s="9">
        <v>1.8</v>
      </c>
      <c r="H17" s="9">
        <v>10.889365</v>
      </c>
    </row>
    <row r="18" spans="6:8" x14ac:dyDescent="0.25">
      <c r="F18">
        <v>1</v>
      </c>
      <c r="G18" s="9">
        <v>1.9</v>
      </c>
      <c r="H18" s="9">
        <v>12.703199</v>
      </c>
    </row>
    <row r="19" spans="6:8" x14ac:dyDescent="0.25">
      <c r="F19">
        <v>2</v>
      </c>
      <c r="G19" s="9">
        <v>2</v>
      </c>
      <c r="H19" s="9">
        <v>14.778112</v>
      </c>
    </row>
    <row r="20" spans="6:8" x14ac:dyDescent="0.25">
      <c r="F20">
        <v>3</v>
      </c>
      <c r="G20" s="9">
        <v>2.2000000000000002</v>
      </c>
      <c r="H20" s="9">
        <v>19.855029999999999</v>
      </c>
    </row>
    <row r="22" spans="6:8" x14ac:dyDescent="0.25">
      <c r="G22" s="11">
        <v>2.1</v>
      </c>
      <c r="H22" t="s">
        <v>35</v>
      </c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I49"/>
  <sheetViews>
    <sheetView tabSelected="1" zoomScale="78" zoomScaleNormal="78" workbookViewId="0">
      <selection activeCell="K18" sqref="K18"/>
    </sheetView>
  </sheetViews>
  <sheetFormatPr baseColWidth="10" defaultRowHeight="15" x14ac:dyDescent="0.25"/>
  <cols>
    <col min="7" max="7" width="13.7109375" bestFit="1" customWidth="1"/>
  </cols>
  <sheetData>
    <row r="2" spans="3:9" x14ac:dyDescent="0.25">
      <c r="C2" t="s">
        <v>41</v>
      </c>
    </row>
    <row r="3" spans="3:9" x14ac:dyDescent="0.25">
      <c r="C3" s="21"/>
      <c r="D3" s="22" t="s">
        <v>42</v>
      </c>
      <c r="E3" s="22" t="s">
        <v>43</v>
      </c>
      <c r="F3" s="23" t="s">
        <v>32</v>
      </c>
      <c r="G3" s="23" t="s">
        <v>39</v>
      </c>
      <c r="H3" s="23" t="s">
        <v>44</v>
      </c>
      <c r="I3" s="21"/>
    </row>
    <row r="4" spans="3:9" x14ac:dyDescent="0.25">
      <c r="C4">
        <v>0</v>
      </c>
      <c r="D4" s="12">
        <v>-1000</v>
      </c>
      <c r="E4" s="12">
        <v>213.9</v>
      </c>
      <c r="F4">
        <f t="shared" ref="F4:F6" si="0">+(E5-E4)/(D5-D4)</f>
        <v>-1.9000000000000056E-3</v>
      </c>
      <c r="G4">
        <f t="shared" ref="G4:G5" si="1">+(F5-F4)/(D6-D4)</f>
        <v>-8.3333333333328488E-9</v>
      </c>
      <c r="H4" s="13">
        <f>+(G5-G4)/(D7-D4)</f>
        <v>-3.124904536311438E-27</v>
      </c>
    </row>
    <row r="5" spans="3:9" x14ac:dyDescent="0.25">
      <c r="C5">
        <v>1</v>
      </c>
      <c r="D5" s="12">
        <v>0</v>
      </c>
      <c r="E5" s="12">
        <v>212</v>
      </c>
      <c r="F5">
        <f t="shared" si="0"/>
        <v>-1.933333333333337E-3</v>
      </c>
      <c r="G5">
        <f t="shared" si="1"/>
        <v>-8.3333333333328769E-9</v>
      </c>
    </row>
    <row r="6" spans="3:9" x14ac:dyDescent="0.25">
      <c r="C6">
        <v>2</v>
      </c>
      <c r="D6" s="12">
        <v>3000</v>
      </c>
      <c r="E6" s="12">
        <v>206.2</v>
      </c>
      <c r="F6">
        <f t="shared" si="0"/>
        <v>-2E-3</v>
      </c>
    </row>
    <row r="7" spans="3:9" x14ac:dyDescent="0.25">
      <c r="C7">
        <v>3</v>
      </c>
      <c r="D7" s="12">
        <v>8000</v>
      </c>
      <c r="E7" s="12">
        <v>196.2</v>
      </c>
    </row>
    <row r="8" spans="3:9" x14ac:dyDescent="0.25">
      <c r="C8">
        <v>5000</v>
      </c>
      <c r="D8">
        <f>C8*3.28084</f>
        <v>16404.2</v>
      </c>
      <c r="E8" t="s">
        <v>35</v>
      </c>
    </row>
    <row r="10" spans="3:9" x14ac:dyDescent="0.25">
      <c r="D10" t="s">
        <v>15</v>
      </c>
    </row>
    <row r="12" spans="3:9" x14ac:dyDescent="0.25">
      <c r="D12" s="13" t="s">
        <v>40</v>
      </c>
      <c r="E12" s="13">
        <f>+E4+F4*(D8-D4)+G4*(D8-D4)*(D8-D5)</f>
        <v>178.45283685300006</v>
      </c>
    </row>
    <row r="14" spans="3:9" x14ac:dyDescent="0.25">
      <c r="D14" t="s">
        <v>45</v>
      </c>
      <c r="E14">
        <f>+H4*(D8-D4)*(D8-D5)*(D8-D7) / FACT(3)</f>
        <v>-1.249657511571909E-15</v>
      </c>
    </row>
    <row r="16" spans="3:9" x14ac:dyDescent="0.25">
      <c r="D16" s="14" t="s">
        <v>46</v>
      </c>
      <c r="E16" s="14">
        <f>+E14*-1</f>
        <v>1.249657511571909E-15</v>
      </c>
    </row>
    <row r="18" spans="3:8" x14ac:dyDescent="0.25">
      <c r="C18" t="s">
        <v>47</v>
      </c>
    </row>
    <row r="20" spans="3:8" x14ac:dyDescent="0.25">
      <c r="C20" s="24"/>
      <c r="D20" s="25" t="s">
        <v>42</v>
      </c>
      <c r="E20" s="25" t="s">
        <v>43</v>
      </c>
      <c r="F20" s="23" t="s">
        <v>32</v>
      </c>
      <c r="G20" s="23" t="s">
        <v>39</v>
      </c>
      <c r="H20" s="23" t="s">
        <v>44</v>
      </c>
    </row>
    <row r="21" spans="3:8" x14ac:dyDescent="0.25">
      <c r="C21" s="16">
        <v>0</v>
      </c>
      <c r="D21" s="17">
        <v>-1000</v>
      </c>
      <c r="E21" s="17">
        <v>213.9</v>
      </c>
      <c r="F21" s="18">
        <f>+(E22-E21)/(D22-D21)</f>
        <v>-1.9000000000000056E-3</v>
      </c>
      <c r="G21" s="19">
        <f>+(F22-F21)/(D23-D21)</f>
        <v>-8.3333333333328488E-9</v>
      </c>
      <c r="H21" s="13">
        <f>+(G22-G21)/(D24-D21)</f>
        <v>-3.124904536311438E-27</v>
      </c>
    </row>
    <row r="22" spans="3:8" x14ac:dyDescent="0.25">
      <c r="C22" s="16">
        <v>1</v>
      </c>
      <c r="D22" s="17">
        <v>0</v>
      </c>
      <c r="E22" s="17">
        <v>212</v>
      </c>
      <c r="F22" s="18">
        <f>+(E23-E22)/(D23-D22)</f>
        <v>-1.933333333333337E-3</v>
      </c>
      <c r="G22" s="18">
        <f>+(F23-F22)/(D24-D22)</f>
        <v>-8.3333333333328769E-9</v>
      </c>
      <c r="H22" s="18"/>
    </row>
    <row r="23" spans="3:8" x14ac:dyDescent="0.25">
      <c r="C23" s="16">
        <v>2</v>
      </c>
      <c r="D23" s="17">
        <v>3000</v>
      </c>
      <c r="E23" s="17">
        <v>206.2</v>
      </c>
      <c r="F23" s="18">
        <f>+(E24-E23)/(D24-D23)</f>
        <v>-2E-3</v>
      </c>
      <c r="G23" s="18"/>
      <c r="H23" s="18"/>
    </row>
    <row r="24" spans="3:8" x14ac:dyDescent="0.25">
      <c r="C24" s="16">
        <v>3</v>
      </c>
      <c r="D24" s="17">
        <v>8000</v>
      </c>
      <c r="E24" s="17">
        <v>196.2</v>
      </c>
      <c r="F24" s="18"/>
      <c r="G24" s="18"/>
      <c r="H24" s="18"/>
    </row>
    <row r="25" spans="3:8" x14ac:dyDescent="0.25">
      <c r="C25" s="18">
        <v>3640</v>
      </c>
      <c r="D25" s="18">
        <f>C25*3.28084</f>
        <v>11942.257600000001</v>
      </c>
      <c r="E25" s="18" t="s">
        <v>35</v>
      </c>
      <c r="F25" s="18"/>
      <c r="G25" s="18"/>
      <c r="H25" s="18"/>
    </row>
    <row r="26" spans="3:8" x14ac:dyDescent="0.25">
      <c r="C26" s="18"/>
      <c r="D26" s="18"/>
      <c r="E26" s="18"/>
      <c r="F26" s="18"/>
      <c r="G26" s="18"/>
      <c r="H26" s="18"/>
    </row>
    <row r="27" spans="3:8" x14ac:dyDescent="0.25">
      <c r="C27" s="18"/>
      <c r="D27" s="18" t="s">
        <v>15</v>
      </c>
      <c r="E27" s="18"/>
      <c r="F27" s="18"/>
      <c r="G27" s="18"/>
      <c r="H27" s="18"/>
    </row>
    <row r="28" spans="3:8" x14ac:dyDescent="0.25">
      <c r="C28" s="18"/>
      <c r="D28" s="20"/>
      <c r="E28" s="20"/>
      <c r="F28" s="18"/>
      <c r="G28" s="18"/>
      <c r="H28" s="18"/>
    </row>
    <row r="29" spans="3:8" x14ac:dyDescent="0.25">
      <c r="C29" s="15"/>
      <c r="D29" s="13" t="s">
        <v>40</v>
      </c>
      <c r="E29" s="13">
        <f>+E21+F21*(D25-D21)+G21*(D25-D21)*(D25-D22)</f>
        <v>188.02171244179368</v>
      </c>
      <c r="F29" s="18"/>
      <c r="G29" s="18"/>
      <c r="H29" s="18"/>
    </row>
    <row r="30" spans="3:8" x14ac:dyDescent="0.25">
      <c r="C30" s="18"/>
      <c r="D30" s="18"/>
      <c r="E30" s="18"/>
      <c r="F30" s="18"/>
      <c r="G30" s="18"/>
      <c r="H30" s="18"/>
    </row>
    <row r="31" spans="3:8" x14ac:dyDescent="0.25">
      <c r="C31" s="18"/>
      <c r="D31" s="18" t="s">
        <v>45</v>
      </c>
      <c r="E31" s="18">
        <f>+H21*(D25-D21)*(D25-D22)*(D25-D24)/FACT(3)</f>
        <v>-3.1734157857539067E-16</v>
      </c>
      <c r="F31" s="18"/>
      <c r="G31" s="18"/>
      <c r="H31" s="18"/>
    </row>
    <row r="32" spans="3:8" x14ac:dyDescent="0.25">
      <c r="C32" s="18"/>
      <c r="D32" s="18"/>
      <c r="E32" s="18"/>
      <c r="F32" s="18"/>
      <c r="G32" s="18"/>
      <c r="H32" s="18"/>
    </row>
    <row r="33" spans="3:8" x14ac:dyDescent="0.25">
      <c r="C33" s="18"/>
      <c r="D33" s="14" t="s">
        <v>46</v>
      </c>
      <c r="E33" s="14">
        <f>+E31*-1</f>
        <v>3.1734157857539067E-16</v>
      </c>
      <c r="F33" s="18"/>
      <c r="G33" s="18"/>
      <c r="H33" s="18"/>
    </row>
    <row r="35" spans="3:8" x14ac:dyDescent="0.25">
      <c r="C35" t="s">
        <v>48</v>
      </c>
    </row>
    <row r="36" spans="3:8" x14ac:dyDescent="0.25">
      <c r="C36" s="24"/>
      <c r="D36" s="25" t="s">
        <v>42</v>
      </c>
      <c r="E36" s="25" t="s">
        <v>43</v>
      </c>
      <c r="F36" s="23" t="s">
        <v>32</v>
      </c>
      <c r="G36" s="23" t="s">
        <v>39</v>
      </c>
      <c r="H36" s="23" t="s">
        <v>44</v>
      </c>
    </row>
    <row r="37" spans="3:8" x14ac:dyDescent="0.25">
      <c r="C37" s="16">
        <v>0</v>
      </c>
      <c r="D37" s="17">
        <v>-1000</v>
      </c>
      <c r="E37" s="17">
        <v>213.9</v>
      </c>
      <c r="F37" s="18">
        <f>+(E38-E37)/(D38-D37)</f>
        <v>-1.9000000000000056E-3</v>
      </c>
      <c r="G37" s="19">
        <f>+(F38-F37)/(D39-D37)</f>
        <v>-8.3333333333328488E-9</v>
      </c>
      <c r="H37" s="13">
        <f>+(G38-G37)/(D40-D37)</f>
        <v>-3.124904536311438E-27</v>
      </c>
    </row>
    <row r="38" spans="3:8" x14ac:dyDescent="0.25">
      <c r="C38" s="16">
        <v>1</v>
      </c>
      <c r="D38" s="17">
        <v>0</v>
      </c>
      <c r="E38" s="17">
        <v>212</v>
      </c>
      <c r="F38" s="18">
        <f>+(E39-E38)/(D39-D38)</f>
        <v>-1.933333333333337E-3</v>
      </c>
      <c r="G38" s="18">
        <f>+(F39-F38)/(D40-D38)</f>
        <v>-8.3333333333328769E-9</v>
      </c>
      <c r="H38" s="18"/>
    </row>
    <row r="39" spans="3:8" x14ac:dyDescent="0.25">
      <c r="C39" s="16">
        <v>2</v>
      </c>
      <c r="D39" s="17">
        <v>3000</v>
      </c>
      <c r="E39" s="17">
        <v>206.2</v>
      </c>
      <c r="F39" s="18">
        <f>+(E40-E39)/(D40-D39)</f>
        <v>-2E-3</v>
      </c>
      <c r="G39" s="18"/>
      <c r="H39" s="18"/>
    </row>
    <row r="40" spans="3:8" x14ac:dyDescent="0.25">
      <c r="C40" s="16">
        <v>3</v>
      </c>
      <c r="D40" s="17">
        <v>8000</v>
      </c>
      <c r="E40" s="17">
        <v>196.2</v>
      </c>
      <c r="F40" s="18"/>
      <c r="G40" s="18"/>
      <c r="H40" s="18"/>
    </row>
    <row r="41" spans="3:8" x14ac:dyDescent="0.25">
      <c r="C41" s="18">
        <v>4150</v>
      </c>
      <c r="D41" s="18">
        <f>C41*3.28084</f>
        <v>13615.486000000001</v>
      </c>
      <c r="E41" s="18" t="s">
        <v>35</v>
      </c>
      <c r="F41" s="18"/>
      <c r="G41" s="18"/>
      <c r="H41" s="18"/>
    </row>
    <row r="42" spans="3:8" x14ac:dyDescent="0.25">
      <c r="C42" s="18"/>
      <c r="D42" s="18"/>
      <c r="E42" s="18"/>
      <c r="F42" s="18"/>
      <c r="G42" s="18"/>
      <c r="H42" s="18"/>
    </row>
    <row r="43" spans="3:8" x14ac:dyDescent="0.25">
      <c r="C43" s="18"/>
      <c r="D43" s="18" t="s">
        <v>15</v>
      </c>
      <c r="E43" s="18"/>
      <c r="F43" s="18"/>
      <c r="G43" s="18"/>
      <c r="H43" s="18"/>
    </row>
    <row r="44" spans="3:8" x14ac:dyDescent="0.25">
      <c r="C44" s="18"/>
      <c r="D44" s="20"/>
      <c r="E44" s="20"/>
      <c r="F44" s="18"/>
      <c r="G44" s="18"/>
      <c r="H44" s="18"/>
    </row>
    <row r="45" spans="3:8" x14ac:dyDescent="0.25">
      <c r="C45" s="15"/>
      <c r="D45" s="13" t="s">
        <v>40</v>
      </c>
      <c r="E45" s="13">
        <f>+E37+F37*(D41-D37)+G37*(D41-D37)*(D41-D38)</f>
        <v>184.47226872486505</v>
      </c>
      <c r="F45" s="18"/>
      <c r="G45" s="18"/>
      <c r="H45" s="18"/>
    </row>
    <row r="46" spans="3:8" x14ac:dyDescent="0.25">
      <c r="C46" s="18"/>
      <c r="D46" s="18"/>
      <c r="E46" s="18"/>
      <c r="F46" s="18"/>
      <c r="G46" s="18"/>
      <c r="H46" s="18"/>
    </row>
    <row r="47" spans="3:8" x14ac:dyDescent="0.25">
      <c r="C47" s="18"/>
      <c r="D47" s="18" t="s">
        <v>45</v>
      </c>
      <c r="E47" s="18">
        <f>+H37*(D41-D37)*(D41-D38)*(D41-D40)/FACT(3)</f>
        <v>-5.8199501148378169E-16</v>
      </c>
      <c r="F47" s="18"/>
      <c r="G47" s="18"/>
      <c r="H47" s="18"/>
    </row>
    <row r="48" spans="3:8" x14ac:dyDescent="0.25">
      <c r="C48" s="18"/>
      <c r="D48" s="18"/>
      <c r="E48" s="18"/>
      <c r="F48" s="18"/>
      <c r="G48" s="18"/>
      <c r="H48" s="18"/>
    </row>
    <row r="49" spans="3:8" x14ac:dyDescent="0.25">
      <c r="C49" s="18"/>
      <c r="D49" s="14" t="s">
        <v>46</v>
      </c>
      <c r="E49" s="14">
        <f>+E47*-1</f>
        <v>5.8199501148378169E-16</v>
      </c>
      <c r="F49" s="18"/>
      <c r="G49" s="18"/>
      <c r="H49" s="18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brigida carvajal</dc:creator>
  <cp:lastModifiedBy>Desktop</cp:lastModifiedBy>
  <cp:revision>1</cp:revision>
  <dcterms:created xsi:type="dcterms:W3CDTF">2024-10-08T14:27:40Z</dcterms:created>
  <dcterms:modified xsi:type="dcterms:W3CDTF">2024-10-11T02:10:51Z</dcterms:modified>
</cp:coreProperties>
</file>