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Rushi" sheetId="1" r:id="rId1"/>
    <sheet name="Devika" sheetId="2" r:id="rId2"/>
    <sheet name="Li" sheetId="3" r:id="rId3"/>
    <sheet name="Chen" sheetId="4" r:id="rId4"/>
  </sheets>
  <calcPr calcId="144525"/>
</workbook>
</file>

<file path=xl/calcChain.xml><?xml version="1.0" encoding="utf-8"?>
<calcChain xmlns="http://schemas.openxmlformats.org/spreadsheetml/2006/main">
  <c r="B98" i="3" l="1"/>
  <c r="C98" i="3" s="1"/>
  <c r="C97" i="3"/>
  <c r="B97" i="3"/>
  <c r="B96" i="3"/>
  <c r="C96" i="3" s="1"/>
  <c r="C95" i="3"/>
  <c r="B95" i="3"/>
  <c r="B94" i="3"/>
  <c r="C94" i="3" s="1"/>
  <c r="C93" i="3"/>
  <c r="B93" i="3"/>
  <c r="B92" i="3"/>
  <c r="C92" i="3" s="1"/>
  <c r="C91" i="3"/>
  <c r="B91" i="3"/>
  <c r="B90" i="3"/>
  <c r="C90" i="3" s="1"/>
  <c r="C89" i="3"/>
  <c r="B89" i="3"/>
  <c r="B88" i="3"/>
  <c r="C88" i="3" s="1"/>
  <c r="C87" i="3"/>
  <c r="B87" i="3"/>
  <c r="B86" i="3"/>
  <c r="C86" i="3" s="1"/>
  <c r="C85" i="3"/>
  <c r="B85" i="3"/>
  <c r="B84" i="3"/>
  <c r="C84" i="3" s="1"/>
  <c r="C83" i="3"/>
  <c r="B83" i="3"/>
  <c r="B82" i="3"/>
  <c r="C82" i="3" s="1"/>
  <c r="C81" i="3"/>
  <c r="B81" i="3"/>
  <c r="B80" i="3"/>
  <c r="C80" i="3" s="1"/>
  <c r="C79" i="3"/>
  <c r="B79" i="3"/>
  <c r="B78" i="3"/>
  <c r="C78" i="3" s="1"/>
  <c r="C77" i="3"/>
  <c r="B77" i="3"/>
  <c r="B76" i="3"/>
  <c r="C76" i="3" s="1"/>
  <c r="G75" i="3"/>
  <c r="B75" i="3"/>
  <c r="C75" i="3" s="1"/>
  <c r="G74" i="3"/>
  <c r="C74" i="3"/>
  <c r="B74" i="3"/>
  <c r="F51" i="3"/>
  <c r="F50" i="3"/>
  <c r="B70" i="3"/>
  <c r="C70" i="3" s="1"/>
  <c r="C69" i="3"/>
  <c r="B69" i="3"/>
  <c r="B68" i="3"/>
  <c r="C68" i="3" s="1"/>
  <c r="C67" i="3"/>
  <c r="B67" i="3"/>
  <c r="B66" i="3"/>
  <c r="C66" i="3" s="1"/>
  <c r="C65" i="3"/>
  <c r="B65" i="3"/>
  <c r="B64" i="3"/>
  <c r="C64" i="3" s="1"/>
  <c r="C63" i="3"/>
  <c r="B63" i="3"/>
  <c r="B62" i="3"/>
  <c r="C62" i="3" s="1"/>
  <c r="C61" i="3"/>
  <c r="B61" i="3"/>
  <c r="B60" i="3"/>
  <c r="C60" i="3" s="1"/>
  <c r="C59" i="3"/>
  <c r="B59" i="3"/>
  <c r="B58" i="3"/>
  <c r="C58" i="3" s="1"/>
  <c r="C57" i="3"/>
  <c r="B57" i="3"/>
  <c r="B56" i="3"/>
  <c r="C56" i="3" s="1"/>
  <c r="B55" i="3"/>
  <c r="C55" i="3" s="1"/>
  <c r="C54" i="3"/>
  <c r="B54" i="3"/>
  <c r="B53" i="3"/>
  <c r="C53" i="3" s="1"/>
  <c r="C52" i="3"/>
  <c r="B52" i="3"/>
  <c r="B51" i="3"/>
  <c r="C50" i="3"/>
  <c r="B50" i="3"/>
  <c r="B46" i="3"/>
  <c r="C46" i="3" s="1"/>
  <c r="B45" i="3"/>
  <c r="C45" i="3" s="1"/>
  <c r="C44" i="3"/>
  <c r="B44" i="3"/>
  <c r="C43" i="3"/>
  <c r="B43" i="3"/>
  <c r="B42" i="3"/>
  <c r="C42" i="3" s="1"/>
  <c r="C41" i="3"/>
  <c r="B41" i="3"/>
  <c r="C40" i="3"/>
  <c r="B40" i="3"/>
  <c r="C39" i="3"/>
  <c r="B39" i="3"/>
  <c r="B38" i="3"/>
  <c r="C38" i="3" s="1"/>
  <c r="C37" i="3"/>
  <c r="B37" i="3"/>
  <c r="C36" i="3"/>
  <c r="B36" i="3"/>
  <c r="C35" i="3"/>
  <c r="B35" i="3"/>
  <c r="B34" i="3"/>
  <c r="C34" i="3" s="1"/>
  <c r="C33" i="3"/>
  <c r="B33" i="3"/>
  <c r="C32" i="3"/>
  <c r="B32" i="3"/>
  <c r="C31" i="3"/>
  <c r="B31" i="3"/>
  <c r="B30" i="3"/>
  <c r="C30" i="3" s="1"/>
  <c r="C29" i="3"/>
  <c r="B29" i="3"/>
  <c r="C28" i="3"/>
  <c r="B28" i="3"/>
  <c r="C27" i="3"/>
  <c r="B27" i="3"/>
  <c r="B26" i="3"/>
  <c r="C26" i="3" s="1"/>
  <c r="C25" i="3"/>
  <c r="B25" i="3"/>
  <c r="C24" i="3"/>
  <c r="B24" i="3"/>
  <c r="C23" i="3"/>
  <c r="B23" i="3"/>
  <c r="B22" i="3"/>
  <c r="C22" i="3" s="1"/>
  <c r="C21" i="3"/>
  <c r="B21" i="3"/>
  <c r="C51" i="3" l="1"/>
  <c r="F22" i="3"/>
  <c r="F21" i="3"/>
  <c r="E59" i="1" l="1"/>
  <c r="D59" i="1"/>
  <c r="C59" i="1"/>
  <c r="B59" i="1"/>
  <c r="F42" i="1"/>
  <c r="E42" i="1"/>
  <c r="D42" i="1"/>
  <c r="C42" i="1"/>
  <c r="B42" i="1"/>
  <c r="F25" i="1"/>
  <c r="E25" i="1"/>
  <c r="D25" i="1"/>
  <c r="C25" i="1"/>
  <c r="B25" i="1"/>
</calcChain>
</file>

<file path=xl/sharedStrings.xml><?xml version="1.0" encoding="utf-8"?>
<sst xmlns="http://schemas.openxmlformats.org/spreadsheetml/2006/main" count="101" uniqueCount="44">
  <si>
    <t>0-1</t>
  </si>
  <si>
    <t>2 to 4</t>
  </si>
  <si>
    <t>5 to 7</t>
  </si>
  <si>
    <t>Days</t>
  </si>
  <si>
    <t>8 to 14</t>
  </si>
  <si>
    <t>15 to 21</t>
  </si>
  <si>
    <t>22 to 29</t>
  </si>
  <si>
    <t>&gt;=30</t>
  </si>
  <si>
    <t xml:space="preserve">Average: </t>
  </si>
  <si>
    <t>Total Time taken:</t>
  </si>
  <si>
    <t>Group1</t>
  </si>
  <si>
    <t>Group3</t>
  </si>
  <si>
    <t>Group2</t>
  </si>
  <si>
    <t>Issue completion Time</t>
  </si>
  <si>
    <t>Issue created per user:</t>
  </si>
  <si>
    <t>User1</t>
  </si>
  <si>
    <t>User2</t>
  </si>
  <si>
    <t>User3</t>
  </si>
  <si>
    <t>User4</t>
  </si>
  <si>
    <t>Group 1</t>
  </si>
  <si>
    <t>none</t>
  </si>
  <si>
    <t>Commit Timeline:</t>
  </si>
  <si>
    <t>Timeslabs</t>
  </si>
  <si>
    <t>Week</t>
  </si>
  <si>
    <t>Total</t>
  </si>
  <si>
    <t>Commits</t>
  </si>
  <si>
    <t>Commits Timeline-Group 1</t>
  </si>
  <si>
    <t>Commits Timeline-Group 2</t>
  </si>
  <si>
    <t>Commits Timeline-Group 3</t>
  </si>
  <si>
    <t xml:space="preserve">Events/user </t>
  </si>
  <si>
    <t xml:space="preserve">Comments/user </t>
  </si>
  <si>
    <t>Participating User:</t>
  </si>
  <si>
    <t>AssignedIssues per User:</t>
  </si>
  <si>
    <t>User5</t>
  </si>
  <si>
    <t>Issues W/WO Milestone:</t>
  </si>
  <si>
    <t>With Milestone</t>
  </si>
  <si>
    <t>Without Milestone</t>
  </si>
  <si>
    <t>Lasting Time of issues: - Group1</t>
  </si>
  <si>
    <t>Mean</t>
  </si>
  <si>
    <t>Std.Dev.</t>
  </si>
  <si>
    <t>Hr</t>
  </si>
  <si>
    <t>Seconds</t>
  </si>
  <si>
    <t>Lasting Time of issues: - Group2</t>
  </si>
  <si>
    <t>Lasting Time of issues: - Group3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</si>
</sst>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0" xfId="0" applyFont="1"/>
    <xf numFmtId="0" fontId="0" fillId="0" borderId="0" xfId="0" applyNumberFormat="1"/>
    <xf numFmtId="16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E65" sqref="E65"/>
    </sheetView>
  </sheetViews>
  <sheetFormatPr defaultRowHeight="15" x14ac:dyDescent="0.25"/>
  <cols>
    <col min="1" max="1" width="25.5703125" customWidth="1"/>
    <col min="2" max="3" width="11.5703125" customWidth="1"/>
    <col min="4" max="4" width="9.85546875" customWidth="1"/>
  </cols>
  <sheetData>
    <row r="1" spans="1:6" x14ac:dyDescent="0.25">
      <c r="A1" s="4" t="s">
        <v>21</v>
      </c>
    </row>
    <row r="2" spans="1:6" x14ac:dyDescent="0.25">
      <c r="A2" t="s">
        <v>22</v>
      </c>
      <c r="B2" t="s">
        <v>10</v>
      </c>
      <c r="C2" t="s">
        <v>12</v>
      </c>
      <c r="D2" t="s">
        <v>11</v>
      </c>
    </row>
    <row r="3" spans="1:6" x14ac:dyDescent="0.25">
      <c r="A3">
        <v>1</v>
      </c>
      <c r="B3">
        <v>26</v>
      </c>
      <c r="C3">
        <v>4</v>
      </c>
      <c r="D3">
        <v>17</v>
      </c>
    </row>
    <row r="4" spans="1:6" x14ac:dyDescent="0.25">
      <c r="A4">
        <v>2</v>
      </c>
      <c r="B4">
        <v>6</v>
      </c>
      <c r="C4">
        <v>0</v>
      </c>
      <c r="D4">
        <v>32</v>
      </c>
    </row>
    <row r="5" spans="1:6" x14ac:dyDescent="0.25">
      <c r="A5">
        <v>3</v>
      </c>
      <c r="B5">
        <v>0</v>
      </c>
      <c r="C5">
        <v>0</v>
      </c>
      <c r="D5">
        <v>0</v>
      </c>
    </row>
    <row r="6" spans="1:6" x14ac:dyDescent="0.25">
      <c r="A6">
        <v>4</v>
      </c>
      <c r="B6">
        <v>0</v>
      </c>
      <c r="C6">
        <v>0</v>
      </c>
      <c r="D6">
        <v>1</v>
      </c>
    </row>
    <row r="7" spans="1:6" x14ac:dyDescent="0.25">
      <c r="A7">
        <v>5</v>
      </c>
      <c r="B7">
        <v>1</v>
      </c>
      <c r="C7">
        <v>14</v>
      </c>
      <c r="D7">
        <v>0</v>
      </c>
    </row>
    <row r="8" spans="1:6" x14ac:dyDescent="0.25">
      <c r="A8">
        <v>6</v>
      </c>
      <c r="B8">
        <v>0</v>
      </c>
      <c r="C8">
        <v>11</v>
      </c>
      <c r="D8">
        <v>0</v>
      </c>
    </row>
    <row r="9" spans="1:6" x14ac:dyDescent="0.25">
      <c r="A9">
        <v>7</v>
      </c>
      <c r="B9">
        <v>2</v>
      </c>
      <c r="C9">
        <v>2</v>
      </c>
      <c r="D9">
        <v>2</v>
      </c>
    </row>
    <row r="10" spans="1:6" x14ac:dyDescent="0.25">
      <c r="A10" s="4" t="s">
        <v>26</v>
      </c>
    </row>
    <row r="11" spans="1:6" x14ac:dyDescent="0.25">
      <c r="A11" t="s">
        <v>23</v>
      </c>
      <c r="B11" t="s">
        <v>24</v>
      </c>
      <c r="C11" t="s">
        <v>17</v>
      </c>
      <c r="D11" t="s">
        <v>18</v>
      </c>
      <c r="E11" t="s">
        <v>16</v>
      </c>
      <c r="F11" t="s">
        <v>15</v>
      </c>
    </row>
    <row r="12" spans="1:6" x14ac:dyDescent="0.25">
      <c r="A12" s="1">
        <v>42746</v>
      </c>
      <c r="B12">
        <v>40</v>
      </c>
      <c r="C12">
        <v>13</v>
      </c>
      <c r="D12">
        <v>1</v>
      </c>
      <c r="E12">
        <v>14</v>
      </c>
      <c r="F12">
        <v>12</v>
      </c>
    </row>
    <row r="13" spans="1:6" x14ac:dyDescent="0.25">
      <c r="A13" s="1">
        <v>42753</v>
      </c>
      <c r="B13">
        <v>23</v>
      </c>
      <c r="E13">
        <v>20</v>
      </c>
      <c r="F13">
        <v>3</v>
      </c>
    </row>
    <row r="14" spans="1:6" x14ac:dyDescent="0.25">
      <c r="A14" s="1">
        <v>42760</v>
      </c>
      <c r="B14">
        <v>5</v>
      </c>
      <c r="E14">
        <v>4</v>
      </c>
      <c r="F14">
        <v>1</v>
      </c>
    </row>
    <row r="15" spans="1:6" x14ac:dyDescent="0.25">
      <c r="A15" s="1">
        <v>42767</v>
      </c>
    </row>
    <row r="16" spans="1:6" x14ac:dyDescent="0.25">
      <c r="A16" s="1">
        <v>42774</v>
      </c>
    </row>
    <row r="17" spans="1:6" x14ac:dyDescent="0.25">
      <c r="A17" s="1">
        <v>42781</v>
      </c>
    </row>
    <row r="18" spans="1:6" x14ac:dyDescent="0.25">
      <c r="A18" s="1">
        <v>42788</v>
      </c>
    </row>
    <row r="19" spans="1:6" x14ac:dyDescent="0.25">
      <c r="A19" s="1">
        <v>42795</v>
      </c>
      <c r="B19">
        <v>1</v>
      </c>
      <c r="C19">
        <v>1</v>
      </c>
    </row>
    <row r="20" spans="1:6" x14ac:dyDescent="0.25">
      <c r="A20" s="1">
        <v>42802</v>
      </c>
    </row>
    <row r="21" spans="1:6" x14ac:dyDescent="0.25">
      <c r="A21" s="1">
        <v>42809</v>
      </c>
    </row>
    <row r="22" spans="1:6" x14ac:dyDescent="0.25">
      <c r="A22" s="1">
        <v>42816</v>
      </c>
    </row>
    <row r="23" spans="1:6" x14ac:dyDescent="0.25">
      <c r="A23" s="1">
        <v>42823</v>
      </c>
    </row>
    <row r="24" spans="1:6" x14ac:dyDescent="0.25">
      <c r="A24" s="1">
        <v>42830</v>
      </c>
      <c r="B24">
        <v>2</v>
      </c>
      <c r="D24">
        <v>1</v>
      </c>
      <c r="E24">
        <v>2</v>
      </c>
    </row>
    <row r="25" spans="1:6" x14ac:dyDescent="0.25">
      <c r="A25" s="6" t="s">
        <v>25</v>
      </c>
      <c r="B25" s="4">
        <f>SUM(B12:B24)</f>
        <v>71</v>
      </c>
      <c r="C25" s="4">
        <f>SUM(C12:C24)</f>
        <v>14</v>
      </c>
      <c r="D25" s="4">
        <f>SUM(D12:D24)</f>
        <v>2</v>
      </c>
      <c r="E25" s="4">
        <f>SUM(E12:E24)</f>
        <v>40</v>
      </c>
      <c r="F25" s="4">
        <f>SUM(F12:F24)</f>
        <v>16</v>
      </c>
    </row>
    <row r="26" spans="1:6" x14ac:dyDescent="0.25">
      <c r="A26" s="1"/>
    </row>
    <row r="27" spans="1:6" x14ac:dyDescent="0.25">
      <c r="A27" s="4" t="s">
        <v>27</v>
      </c>
    </row>
    <row r="28" spans="1:6" x14ac:dyDescent="0.25">
      <c r="A28" t="s">
        <v>23</v>
      </c>
      <c r="B28" t="s">
        <v>24</v>
      </c>
      <c r="C28" t="s">
        <v>17</v>
      </c>
      <c r="D28" t="s">
        <v>15</v>
      </c>
      <c r="E28" t="s">
        <v>18</v>
      </c>
      <c r="F28" t="s">
        <v>16</v>
      </c>
    </row>
    <row r="29" spans="1:6" x14ac:dyDescent="0.25">
      <c r="A29" s="1">
        <v>42746</v>
      </c>
    </row>
    <row r="30" spans="1:6" x14ac:dyDescent="0.25">
      <c r="A30" s="1">
        <v>42753</v>
      </c>
    </row>
    <row r="31" spans="1:6" x14ac:dyDescent="0.25">
      <c r="A31" s="1">
        <v>42760</v>
      </c>
      <c r="B31">
        <v>5</v>
      </c>
      <c r="C31">
        <v>5</v>
      </c>
    </row>
    <row r="32" spans="1:6" x14ac:dyDescent="0.25">
      <c r="A32" s="1">
        <v>42767</v>
      </c>
    </row>
    <row r="33" spans="1:6" x14ac:dyDescent="0.25">
      <c r="A33" s="1">
        <v>42774</v>
      </c>
    </row>
    <row r="34" spans="1:6" x14ac:dyDescent="0.25">
      <c r="A34" s="1">
        <v>42781</v>
      </c>
      <c r="B34">
        <v>20</v>
      </c>
      <c r="C34">
        <v>6</v>
      </c>
      <c r="D34">
        <v>10</v>
      </c>
      <c r="E34">
        <v>4</v>
      </c>
    </row>
    <row r="35" spans="1:6" x14ac:dyDescent="0.25">
      <c r="A35" s="1">
        <v>42788</v>
      </c>
      <c r="B35">
        <v>13</v>
      </c>
      <c r="C35">
        <v>5</v>
      </c>
      <c r="D35">
        <v>7</v>
      </c>
      <c r="E35">
        <v>1</v>
      </c>
    </row>
    <row r="36" spans="1:6" x14ac:dyDescent="0.25">
      <c r="A36" s="1">
        <v>42795</v>
      </c>
      <c r="B36">
        <v>3</v>
      </c>
      <c r="F36">
        <v>3</v>
      </c>
    </row>
    <row r="37" spans="1:6" x14ac:dyDescent="0.25">
      <c r="A37" s="1">
        <v>42802</v>
      </c>
      <c r="B37">
        <v>10</v>
      </c>
      <c r="C37">
        <v>2</v>
      </c>
      <c r="D37">
        <v>4</v>
      </c>
      <c r="E37">
        <v>4</v>
      </c>
    </row>
    <row r="38" spans="1:6" x14ac:dyDescent="0.25">
      <c r="A38" s="1">
        <v>42809</v>
      </c>
      <c r="B38">
        <v>9</v>
      </c>
      <c r="C38">
        <v>6</v>
      </c>
      <c r="E38">
        <v>3</v>
      </c>
    </row>
    <row r="39" spans="1:6" x14ac:dyDescent="0.25">
      <c r="A39" s="1">
        <v>42816</v>
      </c>
    </row>
    <row r="40" spans="1:6" x14ac:dyDescent="0.25">
      <c r="A40" s="1">
        <v>42823</v>
      </c>
      <c r="B40">
        <v>25</v>
      </c>
      <c r="C40">
        <v>15</v>
      </c>
      <c r="D40">
        <v>10</v>
      </c>
    </row>
    <row r="41" spans="1:6" x14ac:dyDescent="0.25">
      <c r="A41" s="1">
        <v>42830</v>
      </c>
      <c r="B41">
        <v>2</v>
      </c>
      <c r="C41">
        <v>1</v>
      </c>
      <c r="F41">
        <v>1</v>
      </c>
    </row>
    <row r="42" spans="1:6" x14ac:dyDescent="0.25">
      <c r="A42" s="6" t="s">
        <v>25</v>
      </c>
      <c r="B42" s="4">
        <f>SUM(B29:B41)</f>
        <v>87</v>
      </c>
      <c r="C42" s="4">
        <f>SUM(C29:C41)</f>
        <v>40</v>
      </c>
      <c r="D42" s="4">
        <f>SUM(D29:D41)</f>
        <v>31</v>
      </c>
      <c r="E42" s="4">
        <f>SUM(E29:E41)</f>
        <v>12</v>
      </c>
      <c r="F42" s="4">
        <f>SUM(F29:F41)</f>
        <v>4</v>
      </c>
    </row>
    <row r="44" spans="1:6" x14ac:dyDescent="0.25">
      <c r="A44" s="4" t="s">
        <v>28</v>
      </c>
    </row>
    <row r="45" spans="1:6" x14ac:dyDescent="0.25">
      <c r="A45" t="s">
        <v>23</v>
      </c>
      <c r="B45" t="s">
        <v>24</v>
      </c>
      <c r="C45" t="s">
        <v>15</v>
      </c>
      <c r="D45" t="s">
        <v>16</v>
      </c>
      <c r="E45" t="s">
        <v>17</v>
      </c>
    </row>
    <row r="46" spans="1:6" x14ac:dyDescent="0.25">
      <c r="A46" s="1">
        <v>42746</v>
      </c>
      <c r="B46">
        <v>16</v>
      </c>
      <c r="C46">
        <v>7</v>
      </c>
      <c r="D46">
        <v>5</v>
      </c>
      <c r="E46">
        <v>4</v>
      </c>
    </row>
    <row r="47" spans="1:6" x14ac:dyDescent="0.25">
      <c r="A47" s="1">
        <v>42753</v>
      </c>
      <c r="B47">
        <v>16</v>
      </c>
      <c r="C47">
        <v>6</v>
      </c>
      <c r="D47">
        <v>1</v>
      </c>
      <c r="E47">
        <v>9</v>
      </c>
    </row>
    <row r="48" spans="1:6" x14ac:dyDescent="0.25">
      <c r="A48" s="1">
        <v>42760</v>
      </c>
      <c r="B48">
        <v>8</v>
      </c>
      <c r="E48">
        <v>8</v>
      </c>
    </row>
    <row r="49" spans="1:5" x14ac:dyDescent="0.25">
      <c r="A49" s="1">
        <v>42767</v>
      </c>
    </row>
    <row r="50" spans="1:5" x14ac:dyDescent="0.25">
      <c r="A50" s="1">
        <v>42774</v>
      </c>
    </row>
    <row r="51" spans="1:5" x14ac:dyDescent="0.25">
      <c r="A51" s="1">
        <v>42781</v>
      </c>
    </row>
    <row r="52" spans="1:5" x14ac:dyDescent="0.25">
      <c r="A52" s="1">
        <v>42788</v>
      </c>
    </row>
    <row r="53" spans="1:5" x14ac:dyDescent="0.25">
      <c r="A53" s="1">
        <v>42795</v>
      </c>
    </row>
    <row r="54" spans="1:5" x14ac:dyDescent="0.25">
      <c r="A54" s="1">
        <v>42802</v>
      </c>
    </row>
    <row r="55" spans="1:5" x14ac:dyDescent="0.25">
      <c r="A55" s="1">
        <v>42809</v>
      </c>
    </row>
    <row r="56" spans="1:5" x14ac:dyDescent="0.25">
      <c r="A56" s="1">
        <v>42816</v>
      </c>
      <c r="B56">
        <v>1</v>
      </c>
      <c r="C56">
        <v>1</v>
      </c>
    </row>
    <row r="57" spans="1:5" x14ac:dyDescent="0.25">
      <c r="A57" s="1">
        <v>42823</v>
      </c>
    </row>
    <row r="58" spans="1:5" x14ac:dyDescent="0.25">
      <c r="A58" s="1">
        <v>42830</v>
      </c>
      <c r="B58">
        <v>2</v>
      </c>
      <c r="E58">
        <v>2</v>
      </c>
    </row>
    <row r="59" spans="1:5" x14ac:dyDescent="0.25">
      <c r="A59" s="6" t="s">
        <v>25</v>
      </c>
      <c r="B59" s="4">
        <f>SUM(B46:B58)</f>
        <v>43</v>
      </c>
      <c r="C59" s="4">
        <f>SUM(C46:C58)</f>
        <v>14</v>
      </c>
      <c r="D59" s="4">
        <f>SUM(D46:D58)</f>
        <v>6</v>
      </c>
      <c r="E59" s="4">
        <f>SUM(E46:E58)</f>
        <v>23</v>
      </c>
    </row>
    <row r="61" spans="1:5" x14ac:dyDescent="0.25">
      <c r="A61" s="4" t="s">
        <v>29</v>
      </c>
      <c r="B61" t="s">
        <v>10</v>
      </c>
      <c r="C61" t="s">
        <v>12</v>
      </c>
      <c r="D61" t="s">
        <v>11</v>
      </c>
    </row>
    <row r="62" spans="1:5" x14ac:dyDescent="0.25">
      <c r="A62" t="s">
        <v>15</v>
      </c>
      <c r="B62">
        <v>26</v>
      </c>
      <c r="C62">
        <v>47</v>
      </c>
      <c r="D62">
        <v>64</v>
      </c>
    </row>
    <row r="63" spans="1:5" x14ac:dyDescent="0.25">
      <c r="A63" t="s">
        <v>16</v>
      </c>
      <c r="B63">
        <v>110</v>
      </c>
      <c r="C63">
        <v>41</v>
      </c>
      <c r="D63">
        <v>22</v>
      </c>
    </row>
    <row r="64" spans="1:5" x14ac:dyDescent="0.25">
      <c r="A64" t="s">
        <v>17</v>
      </c>
      <c r="B64">
        <v>59</v>
      </c>
      <c r="C64">
        <v>19</v>
      </c>
      <c r="D64">
        <v>24</v>
      </c>
    </row>
    <row r="65" spans="1:4" x14ac:dyDescent="0.25">
      <c r="A65" t="s">
        <v>18</v>
      </c>
      <c r="B65">
        <v>2</v>
      </c>
      <c r="C65">
        <v>7</v>
      </c>
      <c r="D65">
        <v>2</v>
      </c>
    </row>
    <row r="67" spans="1:4" x14ac:dyDescent="0.25">
      <c r="A67" s="4" t="s">
        <v>30</v>
      </c>
      <c r="B67" t="s">
        <v>10</v>
      </c>
      <c r="C67" t="s">
        <v>12</v>
      </c>
      <c r="D67" t="s">
        <v>11</v>
      </c>
    </row>
    <row r="68" spans="1:4" x14ac:dyDescent="0.25">
      <c r="A68" t="s">
        <v>15</v>
      </c>
      <c r="B68">
        <v>29</v>
      </c>
      <c r="C68">
        <v>14</v>
      </c>
      <c r="D68">
        <v>27</v>
      </c>
    </row>
    <row r="69" spans="1:4" x14ac:dyDescent="0.25">
      <c r="A69" t="s">
        <v>16</v>
      </c>
      <c r="B69">
        <v>65</v>
      </c>
      <c r="C69">
        <v>1</v>
      </c>
      <c r="D69">
        <v>12</v>
      </c>
    </row>
    <row r="70" spans="1:4" x14ac:dyDescent="0.25">
      <c r="A70" t="s">
        <v>17</v>
      </c>
      <c r="B70">
        <v>46</v>
      </c>
      <c r="C70">
        <v>3</v>
      </c>
      <c r="D70">
        <v>1</v>
      </c>
    </row>
    <row r="71" spans="1:4" x14ac:dyDescent="0.25">
      <c r="A71" t="s">
        <v>18</v>
      </c>
      <c r="B71">
        <v>2</v>
      </c>
      <c r="C71">
        <v>1</v>
      </c>
      <c r="D71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2" sqref="B22"/>
    </sheetView>
  </sheetViews>
  <sheetFormatPr defaultRowHeight="15" x14ac:dyDescent="0.25"/>
  <cols>
    <col min="1" max="1" width="23.140625" customWidth="1"/>
    <col min="2" max="2" width="18.42578125" bestFit="1" customWidth="1"/>
    <col min="3" max="3" width="12" bestFit="1" customWidth="1"/>
    <col min="4" max="4" width="11.42578125" bestFit="1" customWidth="1"/>
  </cols>
  <sheetData>
    <row r="1" spans="1:4" x14ac:dyDescent="0.25">
      <c r="A1" s="4" t="s">
        <v>13</v>
      </c>
    </row>
    <row r="2" spans="1:4" x14ac:dyDescent="0.25">
      <c r="A2" t="s">
        <v>3</v>
      </c>
      <c r="B2" s="2" t="s">
        <v>10</v>
      </c>
      <c r="C2" s="2" t="s">
        <v>12</v>
      </c>
      <c r="D2" s="2" t="s">
        <v>11</v>
      </c>
    </row>
    <row r="3" spans="1:4" x14ac:dyDescent="0.25">
      <c r="A3" t="s">
        <v>0</v>
      </c>
      <c r="B3" s="3">
        <v>8</v>
      </c>
      <c r="C3" s="3">
        <v>2</v>
      </c>
      <c r="D3" s="3">
        <v>1</v>
      </c>
    </row>
    <row r="4" spans="1:4" x14ac:dyDescent="0.25">
      <c r="A4" s="1" t="s">
        <v>1</v>
      </c>
      <c r="B4" s="3">
        <v>5</v>
      </c>
      <c r="C4" s="3">
        <v>2</v>
      </c>
      <c r="D4" s="3">
        <v>1</v>
      </c>
    </row>
    <row r="5" spans="1:4" x14ac:dyDescent="0.25">
      <c r="A5" t="s">
        <v>2</v>
      </c>
      <c r="B5" s="3">
        <v>7</v>
      </c>
      <c r="C5" s="3">
        <v>4</v>
      </c>
      <c r="D5" s="3">
        <v>0</v>
      </c>
    </row>
    <row r="6" spans="1:4" x14ac:dyDescent="0.25">
      <c r="A6" t="s">
        <v>4</v>
      </c>
      <c r="B6" s="3">
        <v>4</v>
      </c>
      <c r="C6" s="3">
        <v>5</v>
      </c>
      <c r="D6" s="3">
        <v>4</v>
      </c>
    </row>
    <row r="7" spans="1:4" x14ac:dyDescent="0.25">
      <c r="A7" t="s">
        <v>5</v>
      </c>
      <c r="B7" s="3">
        <v>1</v>
      </c>
      <c r="C7" s="3">
        <v>2</v>
      </c>
      <c r="D7" s="3">
        <v>6</v>
      </c>
    </row>
    <row r="8" spans="1:4" x14ac:dyDescent="0.25">
      <c r="A8" t="s">
        <v>6</v>
      </c>
      <c r="B8" s="3">
        <v>0</v>
      </c>
      <c r="C8" s="3">
        <v>2</v>
      </c>
      <c r="D8" s="3">
        <v>12</v>
      </c>
    </row>
    <row r="9" spans="1:4" x14ac:dyDescent="0.25">
      <c r="A9" t="s">
        <v>7</v>
      </c>
      <c r="B9" s="3">
        <v>0</v>
      </c>
      <c r="C9" s="3">
        <v>4</v>
      </c>
      <c r="D9" s="3">
        <v>1</v>
      </c>
    </row>
    <row r="10" spans="1:4" x14ac:dyDescent="0.25">
      <c r="A10" t="s">
        <v>8</v>
      </c>
      <c r="B10" s="3">
        <v>5.04</v>
      </c>
      <c r="C10" s="3">
        <v>18.420000000000002</v>
      </c>
      <c r="D10" s="3">
        <v>19.52</v>
      </c>
    </row>
    <row r="11" spans="1:4" x14ac:dyDescent="0.25">
      <c r="A11" t="s">
        <v>9</v>
      </c>
      <c r="B11" s="3">
        <v>126</v>
      </c>
      <c r="C11" s="3">
        <v>387</v>
      </c>
      <c r="D11" s="3">
        <v>488</v>
      </c>
    </row>
    <row r="13" spans="1:4" x14ac:dyDescent="0.25">
      <c r="A13" s="4" t="s">
        <v>14</v>
      </c>
      <c r="B13" t="s">
        <v>19</v>
      </c>
      <c r="C13" t="s">
        <v>12</v>
      </c>
      <c r="D13" t="s">
        <v>11</v>
      </c>
    </row>
    <row r="14" spans="1:4" x14ac:dyDescent="0.25">
      <c r="A14" t="s">
        <v>15</v>
      </c>
      <c r="B14">
        <v>13</v>
      </c>
      <c r="C14">
        <v>7</v>
      </c>
      <c r="D14">
        <v>23</v>
      </c>
    </row>
    <row r="15" spans="1:4" x14ac:dyDescent="0.25">
      <c r="A15" t="s">
        <v>16</v>
      </c>
      <c r="B15">
        <v>8</v>
      </c>
      <c r="C15" s="5">
        <v>8</v>
      </c>
      <c r="D15">
        <v>1</v>
      </c>
    </row>
    <row r="16" spans="1:4" x14ac:dyDescent="0.25">
      <c r="A16" t="s">
        <v>17</v>
      </c>
      <c r="B16">
        <v>5</v>
      </c>
      <c r="C16">
        <v>2</v>
      </c>
      <c r="D16">
        <v>0</v>
      </c>
    </row>
    <row r="17" spans="1:4" x14ac:dyDescent="0.25">
      <c r="A17" t="s">
        <v>18</v>
      </c>
      <c r="B17">
        <v>0</v>
      </c>
      <c r="C17">
        <v>1</v>
      </c>
      <c r="D17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workbookViewId="0">
      <selection activeCell="F27" sqref="F27"/>
    </sheetView>
  </sheetViews>
  <sheetFormatPr defaultRowHeight="15" x14ac:dyDescent="0.25"/>
  <cols>
    <col min="1" max="1" width="29.42578125" bestFit="1" customWidth="1"/>
  </cols>
  <sheetData>
    <row r="1" spans="1:4" x14ac:dyDescent="0.25">
      <c r="A1" s="4" t="s">
        <v>31</v>
      </c>
      <c r="B1" s="7" t="s">
        <v>10</v>
      </c>
      <c r="C1" t="s">
        <v>12</v>
      </c>
      <c r="D1" t="s">
        <v>11</v>
      </c>
    </row>
    <row r="3" spans="1:4" x14ac:dyDescent="0.25">
      <c r="A3" s="5">
        <v>2</v>
      </c>
      <c r="B3">
        <v>18</v>
      </c>
      <c r="C3">
        <v>15</v>
      </c>
      <c r="D3">
        <v>6</v>
      </c>
    </row>
    <row r="4" spans="1:4" x14ac:dyDescent="0.25">
      <c r="A4">
        <v>3</v>
      </c>
      <c r="B4">
        <v>14</v>
      </c>
      <c r="C4">
        <v>2</v>
      </c>
      <c r="D4">
        <v>18</v>
      </c>
    </row>
    <row r="5" spans="1:4" x14ac:dyDescent="0.25">
      <c r="A5">
        <v>4</v>
      </c>
      <c r="B5">
        <v>2</v>
      </c>
      <c r="C5">
        <v>3</v>
      </c>
      <c r="D5">
        <v>1</v>
      </c>
    </row>
    <row r="6" spans="1:4" x14ac:dyDescent="0.25">
      <c r="A6">
        <v>5</v>
      </c>
      <c r="B6">
        <v>1</v>
      </c>
      <c r="C6">
        <v>1</v>
      </c>
      <c r="D6">
        <v>2</v>
      </c>
    </row>
    <row r="8" spans="1:4" x14ac:dyDescent="0.25">
      <c r="A8" s="4" t="s">
        <v>32</v>
      </c>
      <c r="B8" s="7" t="s">
        <v>10</v>
      </c>
      <c r="C8" t="s">
        <v>12</v>
      </c>
      <c r="D8" t="s">
        <v>11</v>
      </c>
    </row>
    <row r="9" spans="1:4" x14ac:dyDescent="0.25">
      <c r="A9" t="s">
        <v>15</v>
      </c>
      <c r="B9" s="7">
        <v>15</v>
      </c>
      <c r="C9">
        <v>6</v>
      </c>
      <c r="D9">
        <v>2</v>
      </c>
    </row>
    <row r="10" spans="1:4" x14ac:dyDescent="0.25">
      <c r="A10" t="s">
        <v>16</v>
      </c>
      <c r="B10" s="7">
        <v>14</v>
      </c>
      <c r="C10">
        <v>2</v>
      </c>
      <c r="D10">
        <v>21</v>
      </c>
    </row>
    <row r="11" spans="1:4" x14ac:dyDescent="0.25">
      <c r="A11" t="s">
        <v>17</v>
      </c>
      <c r="B11" s="7">
        <v>19</v>
      </c>
      <c r="C11">
        <v>3</v>
      </c>
      <c r="D11">
        <v>22</v>
      </c>
    </row>
    <row r="12" spans="1:4" x14ac:dyDescent="0.25">
      <c r="A12" t="s">
        <v>18</v>
      </c>
      <c r="B12" s="7">
        <v>2</v>
      </c>
      <c r="C12">
        <v>4</v>
      </c>
      <c r="D12">
        <v>2</v>
      </c>
    </row>
    <row r="13" spans="1:4" x14ac:dyDescent="0.25">
      <c r="A13" t="s">
        <v>33</v>
      </c>
      <c r="B13" s="7">
        <v>1</v>
      </c>
      <c r="D13">
        <v>2</v>
      </c>
    </row>
    <row r="15" spans="1:4" x14ac:dyDescent="0.25">
      <c r="A15" s="4" t="s">
        <v>34</v>
      </c>
      <c r="B15" s="7" t="s">
        <v>10</v>
      </c>
      <c r="C15" t="s">
        <v>12</v>
      </c>
      <c r="D15" t="s">
        <v>11</v>
      </c>
    </row>
    <row r="16" spans="1:4" x14ac:dyDescent="0.25">
      <c r="A16" t="s">
        <v>35</v>
      </c>
      <c r="B16" s="7">
        <v>26</v>
      </c>
      <c r="C16">
        <v>17</v>
      </c>
      <c r="D16">
        <v>6</v>
      </c>
    </row>
    <row r="17" spans="1:6" x14ac:dyDescent="0.25">
      <c r="A17" t="s">
        <v>36</v>
      </c>
      <c r="B17" s="7">
        <v>9</v>
      </c>
      <c r="C17">
        <v>4</v>
      </c>
      <c r="D17">
        <v>21</v>
      </c>
    </row>
    <row r="19" spans="1:6" x14ac:dyDescent="0.25">
      <c r="A19" s="4" t="s">
        <v>37</v>
      </c>
    </row>
    <row r="20" spans="1:6" x14ac:dyDescent="0.25">
      <c r="A20" t="s">
        <v>41</v>
      </c>
      <c r="B20" t="s">
        <v>40</v>
      </c>
    </row>
    <row r="21" spans="1:6" x14ac:dyDescent="0.25">
      <c r="A21">
        <v>322198</v>
      </c>
      <c r="B21">
        <f>A21/3600</f>
        <v>89.49944444444445</v>
      </c>
      <c r="C21">
        <f>_xlfn.NORM.DIST(B21, 127.5951, 108.3682, FALSE)</f>
        <v>3.4607737841822668E-3</v>
      </c>
      <c r="E21" t="s">
        <v>38</v>
      </c>
      <c r="F21">
        <f>AVERAGE(B21:B46)</f>
        <v>127.5951282051282</v>
      </c>
    </row>
    <row r="22" spans="1:6" x14ac:dyDescent="0.25">
      <c r="A22">
        <v>864193</v>
      </c>
      <c r="B22">
        <f t="shared" ref="B22:B46" si="0">A22/3600</f>
        <v>240.05361111111111</v>
      </c>
      <c r="C22">
        <f t="shared" ref="C22:C46" si="1">_xlfn.NORM.DIST(B22, 127.5951, 108.3682, FALSE)</f>
        <v>2.1486186804535504E-3</v>
      </c>
      <c r="E22" t="s">
        <v>39</v>
      </c>
      <c r="F22">
        <f>_xlfn.STDEV.S(B21:B46)</f>
        <v>108.36819844318909</v>
      </c>
    </row>
    <row r="23" spans="1:6" x14ac:dyDescent="0.25">
      <c r="A23">
        <v>417713</v>
      </c>
      <c r="B23">
        <f t="shared" si="0"/>
        <v>116.03138888888888</v>
      </c>
      <c r="C23">
        <f t="shared" si="1"/>
        <v>3.6604599218657608E-3</v>
      </c>
    </row>
    <row r="24" spans="1:6" x14ac:dyDescent="0.25">
      <c r="A24">
        <v>1101675</v>
      </c>
      <c r="B24">
        <f t="shared" si="0"/>
        <v>306.02083333333331</v>
      </c>
      <c r="C24">
        <f t="shared" si="1"/>
        <v>9.4917607274180274E-4</v>
      </c>
    </row>
    <row r="25" spans="1:6" x14ac:dyDescent="0.25">
      <c r="A25">
        <v>1531559</v>
      </c>
      <c r="B25">
        <f t="shared" si="0"/>
        <v>425.43305555555554</v>
      </c>
      <c r="C25">
        <f t="shared" si="1"/>
        <v>8.4286071478908186E-5</v>
      </c>
    </row>
    <row r="26" spans="1:6" x14ac:dyDescent="0.25">
      <c r="A26">
        <v>498402</v>
      </c>
      <c r="B26">
        <f t="shared" si="0"/>
        <v>138.44499999999999</v>
      </c>
      <c r="C26">
        <f t="shared" si="1"/>
        <v>3.6629542007020656E-3</v>
      </c>
    </row>
    <row r="27" spans="1:6" x14ac:dyDescent="0.25">
      <c r="A27">
        <v>344972</v>
      </c>
      <c r="B27">
        <f t="shared" si="0"/>
        <v>95.825555555555553</v>
      </c>
      <c r="C27">
        <f t="shared" si="1"/>
        <v>3.5265138015806619E-3</v>
      </c>
    </row>
    <row r="28" spans="1:6" x14ac:dyDescent="0.25">
      <c r="A28">
        <v>18478</v>
      </c>
      <c r="B28">
        <f t="shared" si="0"/>
        <v>5.1327777777777781</v>
      </c>
      <c r="C28">
        <f t="shared" si="1"/>
        <v>1.9440371576298042E-3</v>
      </c>
    </row>
    <row r="29" spans="1:6" x14ac:dyDescent="0.25">
      <c r="A29">
        <v>933848</v>
      </c>
      <c r="B29">
        <f t="shared" si="0"/>
        <v>259.40222222222224</v>
      </c>
      <c r="C29">
        <f t="shared" si="1"/>
        <v>1.7569894014561223E-3</v>
      </c>
    </row>
    <row r="30" spans="1:6" x14ac:dyDescent="0.25">
      <c r="A30">
        <v>25534</v>
      </c>
      <c r="B30">
        <f t="shared" si="0"/>
        <v>7.0927777777777781</v>
      </c>
      <c r="C30">
        <f t="shared" si="1"/>
        <v>1.9838552219744432E-3</v>
      </c>
    </row>
    <row r="31" spans="1:6" x14ac:dyDescent="0.25">
      <c r="A31">
        <v>20887</v>
      </c>
      <c r="B31">
        <f t="shared" si="0"/>
        <v>5.8019444444444446</v>
      </c>
      <c r="C31">
        <f t="shared" si="1"/>
        <v>1.9576128333344401E-3</v>
      </c>
    </row>
    <row r="32" spans="1:6" x14ac:dyDescent="0.25">
      <c r="A32">
        <v>781357</v>
      </c>
      <c r="B32">
        <f t="shared" si="0"/>
        <v>217.04361111111112</v>
      </c>
      <c r="C32">
        <f t="shared" si="1"/>
        <v>2.6185711941856616E-3</v>
      </c>
    </row>
    <row r="33" spans="1:3" x14ac:dyDescent="0.25">
      <c r="A33">
        <v>190503</v>
      </c>
      <c r="B33">
        <f t="shared" si="0"/>
        <v>52.917499999999997</v>
      </c>
      <c r="C33">
        <f t="shared" si="1"/>
        <v>2.9032936305422087E-3</v>
      </c>
    </row>
    <row r="34" spans="1:3" x14ac:dyDescent="0.25">
      <c r="A34">
        <v>490583</v>
      </c>
      <c r="B34">
        <f t="shared" si="0"/>
        <v>136.27305555555554</v>
      </c>
      <c r="C34">
        <f t="shared" si="1"/>
        <v>3.6695747377947108E-3</v>
      </c>
    </row>
    <row r="35" spans="1:3" x14ac:dyDescent="0.25">
      <c r="A35">
        <v>491532</v>
      </c>
      <c r="B35">
        <f t="shared" si="0"/>
        <v>136.53666666666666</v>
      </c>
      <c r="C35">
        <f t="shared" si="1"/>
        <v>3.6688491383852226E-3</v>
      </c>
    </row>
    <row r="36" spans="1:3" x14ac:dyDescent="0.25">
      <c r="A36">
        <v>489993</v>
      </c>
      <c r="B36">
        <f t="shared" si="0"/>
        <v>136.10916666666665</v>
      </c>
      <c r="C36">
        <f t="shared" si="1"/>
        <v>3.6700149727735961E-3</v>
      </c>
    </row>
    <row r="37" spans="1:3" x14ac:dyDescent="0.25">
      <c r="A37">
        <v>489951</v>
      </c>
      <c r="B37">
        <f t="shared" si="0"/>
        <v>136.0975</v>
      </c>
      <c r="C37">
        <f t="shared" si="1"/>
        <v>3.6700459935121344E-3</v>
      </c>
    </row>
    <row r="38" spans="1:3" x14ac:dyDescent="0.25">
      <c r="A38">
        <v>490501</v>
      </c>
      <c r="B38">
        <f t="shared" si="0"/>
        <v>136.25027777777777</v>
      </c>
      <c r="C38">
        <f t="shared" si="1"/>
        <v>3.6696364220181548E-3</v>
      </c>
    </row>
    <row r="39" spans="1:3" x14ac:dyDescent="0.25">
      <c r="A39">
        <v>85482</v>
      </c>
      <c r="B39">
        <f t="shared" si="0"/>
        <v>23.745000000000001</v>
      </c>
      <c r="C39">
        <f t="shared" si="1"/>
        <v>2.3258953491581348E-3</v>
      </c>
    </row>
    <row r="40" spans="1:3" x14ac:dyDescent="0.25">
      <c r="A40">
        <v>15208</v>
      </c>
      <c r="B40">
        <f t="shared" si="0"/>
        <v>4.224444444444444</v>
      </c>
      <c r="C40">
        <f t="shared" si="1"/>
        <v>1.9256424276141815E-3</v>
      </c>
    </row>
    <row r="41" spans="1:3" x14ac:dyDescent="0.25">
      <c r="A41">
        <v>308113</v>
      </c>
      <c r="B41">
        <f t="shared" si="0"/>
        <v>85.586944444444441</v>
      </c>
      <c r="C41">
        <f t="shared" si="1"/>
        <v>3.4149012516465566E-3</v>
      </c>
    </row>
    <row r="42" spans="1:3" x14ac:dyDescent="0.25">
      <c r="A42">
        <v>391197</v>
      </c>
      <c r="B42">
        <f t="shared" si="0"/>
        <v>108.66583333333334</v>
      </c>
      <c r="C42">
        <f t="shared" si="1"/>
        <v>3.6256235858353586E-3</v>
      </c>
    </row>
    <row r="43" spans="1:3" x14ac:dyDescent="0.25">
      <c r="A43">
        <v>88147</v>
      </c>
      <c r="B43">
        <f t="shared" si="0"/>
        <v>24.485277777777778</v>
      </c>
      <c r="C43">
        <f t="shared" si="1"/>
        <v>2.3411167506405808E-3</v>
      </c>
    </row>
    <row r="44" spans="1:3" x14ac:dyDescent="0.25">
      <c r="A44">
        <v>96971</v>
      </c>
      <c r="B44">
        <f t="shared" si="0"/>
        <v>26.936388888888889</v>
      </c>
      <c r="C44">
        <f t="shared" si="1"/>
        <v>2.3914338161409566E-3</v>
      </c>
    </row>
    <row r="45" spans="1:3" x14ac:dyDescent="0.25">
      <c r="A45">
        <v>348795</v>
      </c>
      <c r="B45">
        <f t="shared" si="0"/>
        <v>96.887500000000003</v>
      </c>
      <c r="C45">
        <f t="shared" si="1"/>
        <v>3.5364896165580623E-3</v>
      </c>
    </row>
    <row r="46" spans="1:3" x14ac:dyDescent="0.25">
      <c r="A46">
        <v>1105112</v>
      </c>
      <c r="B46">
        <f t="shared" si="0"/>
        <v>306.97555555555556</v>
      </c>
      <c r="C46">
        <f t="shared" si="1"/>
        <v>9.3547093100157259E-4</v>
      </c>
    </row>
    <row r="48" spans="1:3" x14ac:dyDescent="0.25">
      <c r="A48" s="4" t="s">
        <v>42</v>
      </c>
    </row>
    <row r="49" spans="1:6" x14ac:dyDescent="0.25">
      <c r="A49" t="s">
        <v>41</v>
      </c>
      <c r="B49" t="s">
        <v>40</v>
      </c>
    </row>
    <row r="50" spans="1:6" x14ac:dyDescent="0.25">
      <c r="A50">
        <v>6994569</v>
      </c>
      <c r="B50">
        <f>A50/3600</f>
        <v>1942.9358333333332</v>
      </c>
      <c r="C50">
        <f>_xlfn.NORM.DIST(B50, 910.8599, 546.4863, FALSE)</f>
        <v>1.2269729827552874E-4</v>
      </c>
      <c r="E50" t="s">
        <v>38</v>
      </c>
      <c r="F50">
        <f>AVERAGE(B50:B75)</f>
        <v>955.62246376811572</v>
      </c>
    </row>
    <row r="51" spans="1:6" x14ac:dyDescent="0.25">
      <c r="A51">
        <v>471464</v>
      </c>
      <c r="B51">
        <f t="shared" ref="B51:B70" si="2">A51/3600</f>
        <v>130.96222222222221</v>
      </c>
      <c r="C51">
        <f t="shared" ref="C51:C70" si="3">_xlfn.NORM.DIST(B51, 910.8599, 546.4863, FALSE)</f>
        <v>2.6368022359330188E-4</v>
      </c>
      <c r="E51" t="s">
        <v>39</v>
      </c>
      <c r="F51">
        <f>_xlfn.STDEV.S(B50:B75)</f>
        <v>599.85491152952966</v>
      </c>
    </row>
    <row r="52" spans="1:6" x14ac:dyDescent="0.25">
      <c r="A52">
        <v>1165868</v>
      </c>
      <c r="B52">
        <f t="shared" si="2"/>
        <v>323.85222222222222</v>
      </c>
      <c r="C52">
        <f t="shared" si="3"/>
        <v>4.1000313972528829E-4</v>
      </c>
    </row>
    <row r="53" spans="1:6" x14ac:dyDescent="0.25">
      <c r="A53">
        <v>1165338</v>
      </c>
      <c r="B53">
        <f t="shared" si="2"/>
        <v>323.70499999999998</v>
      </c>
      <c r="C53">
        <f t="shared" si="3"/>
        <v>4.0988449801754382E-4</v>
      </c>
    </row>
    <row r="54" spans="1:6" x14ac:dyDescent="0.25">
      <c r="A54">
        <v>1165104</v>
      </c>
      <c r="B54">
        <f t="shared" si="2"/>
        <v>323.64</v>
      </c>
      <c r="C54">
        <f t="shared" si="3"/>
        <v>4.0983211804471891E-4</v>
      </c>
    </row>
    <row r="55" spans="1:6" x14ac:dyDescent="0.25">
      <c r="A55">
        <v>1113</v>
      </c>
      <c r="B55">
        <f t="shared" si="2"/>
        <v>0.30916666666666665</v>
      </c>
      <c r="C55">
        <f>_xlfn.NORM.DIST(B55, 910.8599, 546.4863, FALSE)</f>
        <v>1.8217468184800149E-4</v>
      </c>
    </row>
    <row r="56" spans="1:6" x14ac:dyDescent="0.25">
      <c r="A56">
        <v>2697256</v>
      </c>
      <c r="B56">
        <f t="shared" si="2"/>
        <v>749.23777777777775</v>
      </c>
      <c r="C56">
        <f t="shared" si="3"/>
        <v>6.9877542120979947E-4</v>
      </c>
    </row>
    <row r="57" spans="1:6" x14ac:dyDescent="0.25">
      <c r="A57">
        <v>3524195</v>
      </c>
      <c r="B57">
        <f t="shared" si="2"/>
        <v>978.94305555555559</v>
      </c>
      <c r="C57">
        <f t="shared" si="3"/>
        <v>7.24369967347059E-4</v>
      </c>
    </row>
    <row r="58" spans="1:6" x14ac:dyDescent="0.25">
      <c r="A58">
        <v>6113143</v>
      </c>
      <c r="B58">
        <f t="shared" si="2"/>
        <v>1698.0952777777777</v>
      </c>
      <c r="C58">
        <f t="shared" si="3"/>
        <v>2.5865238876142139E-4</v>
      </c>
    </row>
    <row r="59" spans="1:6" x14ac:dyDescent="0.25">
      <c r="A59">
        <v>5091681</v>
      </c>
      <c r="B59">
        <f t="shared" si="2"/>
        <v>1414.3558333333333</v>
      </c>
      <c r="C59">
        <f t="shared" si="3"/>
        <v>4.7753402683527039E-4</v>
      </c>
    </row>
    <row r="60" spans="1:6" x14ac:dyDescent="0.25">
      <c r="A60">
        <v>5090903</v>
      </c>
      <c r="B60">
        <f t="shared" si="2"/>
        <v>1414.1397222222222</v>
      </c>
      <c r="C60">
        <f t="shared" si="3"/>
        <v>4.7770800899444449E-4</v>
      </c>
    </row>
    <row r="61" spans="1:6" x14ac:dyDescent="0.25">
      <c r="A61">
        <v>408590</v>
      </c>
      <c r="B61">
        <f t="shared" si="2"/>
        <v>113.49722222222222</v>
      </c>
      <c r="C61">
        <f t="shared" si="3"/>
        <v>2.5179561795182434E-4</v>
      </c>
    </row>
    <row r="62" spans="1:6" x14ac:dyDescent="0.25">
      <c r="A62">
        <v>4910195</v>
      </c>
      <c r="B62">
        <f t="shared" si="2"/>
        <v>1363.9430555555555</v>
      </c>
      <c r="C62">
        <f t="shared" si="3"/>
        <v>5.1768786462341265E-4</v>
      </c>
    </row>
    <row r="63" spans="1:6" x14ac:dyDescent="0.25">
      <c r="A63">
        <v>4737313</v>
      </c>
      <c r="B63">
        <f t="shared" si="2"/>
        <v>1315.9202777777778</v>
      </c>
      <c r="C63">
        <f t="shared" si="3"/>
        <v>5.5466684139375924E-4</v>
      </c>
    </row>
    <row r="64" spans="1:6" x14ac:dyDescent="0.25">
      <c r="A64">
        <v>4646479</v>
      </c>
      <c r="B64">
        <f t="shared" si="2"/>
        <v>1290.6886111111112</v>
      </c>
      <c r="C64">
        <f t="shared" si="3"/>
        <v>5.7336580629863576E-4</v>
      </c>
    </row>
    <row r="65" spans="1:7" x14ac:dyDescent="0.25">
      <c r="A65">
        <v>4375034</v>
      </c>
      <c r="B65">
        <f t="shared" si="2"/>
        <v>1215.2872222222222</v>
      </c>
      <c r="C65">
        <f t="shared" si="3"/>
        <v>6.2509470617193156E-4</v>
      </c>
    </row>
    <row r="66" spans="1:7" x14ac:dyDescent="0.25">
      <c r="A66">
        <v>3524176</v>
      </c>
      <c r="B66">
        <f t="shared" si="2"/>
        <v>978.9377777777778</v>
      </c>
      <c r="C66">
        <f t="shared" si="3"/>
        <v>7.2437083886449946E-4</v>
      </c>
    </row>
    <row r="67" spans="1:7" x14ac:dyDescent="0.25">
      <c r="A67">
        <v>3522254</v>
      </c>
      <c r="B67">
        <f t="shared" si="2"/>
        <v>978.4038888888889</v>
      </c>
      <c r="C67">
        <f t="shared" si="3"/>
        <v>7.2445865601257692E-4</v>
      </c>
    </row>
    <row r="68" spans="1:7" x14ac:dyDescent="0.25">
      <c r="A68">
        <v>3460560</v>
      </c>
      <c r="B68">
        <f t="shared" si="2"/>
        <v>961.26666666666665</v>
      </c>
      <c r="C68">
        <f t="shared" si="3"/>
        <v>7.2691450285577552E-4</v>
      </c>
    </row>
    <row r="69" spans="1:7" x14ac:dyDescent="0.25">
      <c r="A69">
        <v>3030566</v>
      </c>
      <c r="B69">
        <f t="shared" si="2"/>
        <v>841.82388888888886</v>
      </c>
      <c r="C69">
        <f t="shared" si="3"/>
        <v>7.2421153289757177E-4</v>
      </c>
    </row>
    <row r="70" spans="1:7" x14ac:dyDescent="0.25">
      <c r="A70">
        <v>2765211</v>
      </c>
      <c r="B70">
        <f t="shared" si="2"/>
        <v>768.11416666666662</v>
      </c>
      <c r="C70">
        <f t="shared" si="3"/>
        <v>7.0552936088657972E-4</v>
      </c>
    </row>
    <row r="72" spans="1:7" x14ac:dyDescent="0.25">
      <c r="A72" s="4" t="s">
        <v>43</v>
      </c>
    </row>
    <row r="73" spans="1:7" x14ac:dyDescent="0.25">
      <c r="A73" t="s">
        <v>41</v>
      </c>
      <c r="B73" t="s">
        <v>40</v>
      </c>
    </row>
    <row r="74" spans="1:7" x14ac:dyDescent="0.25">
      <c r="A74">
        <v>2057124</v>
      </c>
      <c r="B74">
        <f>A74/3600</f>
        <v>571.42333333333329</v>
      </c>
      <c r="C74">
        <f>_xlfn.NORM.DIST(B74, 1650.147, 650.6327, FALSE)</f>
        <v>1.5512160363001547E-4</v>
      </c>
      <c r="F74" t="s">
        <v>38</v>
      </c>
      <c r="G74">
        <f>AVERAGE(B74:B98)</f>
        <v>1650.1472555555561</v>
      </c>
    </row>
    <row r="75" spans="1:7" x14ac:dyDescent="0.25">
      <c r="A75">
        <v>8207404</v>
      </c>
      <c r="B75">
        <f t="shared" ref="B75:B98" si="4">A75/3600</f>
        <v>2279.8344444444447</v>
      </c>
      <c r="C75">
        <f t="shared" ref="C75:C98" si="5">_xlfn.NORM.DIST(B75, 1650.147, 650.6327, FALSE)</f>
        <v>3.838687582093956E-4</v>
      </c>
      <c r="F75" t="s">
        <v>39</v>
      </c>
      <c r="G75">
        <f>_xlfn.STDEV.S(B74:B98)</f>
        <v>650.63270576852426</v>
      </c>
    </row>
    <row r="76" spans="1:7" x14ac:dyDescent="0.25">
      <c r="A76">
        <v>8135380</v>
      </c>
      <c r="B76">
        <f t="shared" si="4"/>
        <v>2259.8277777777776</v>
      </c>
      <c r="C76">
        <f t="shared" si="5"/>
        <v>3.952773274103867E-4</v>
      </c>
    </row>
    <row r="77" spans="1:7" x14ac:dyDescent="0.25">
      <c r="A77">
        <v>8134728</v>
      </c>
      <c r="B77">
        <f t="shared" si="4"/>
        <v>2259.6466666666665</v>
      </c>
      <c r="C77">
        <f t="shared" si="5"/>
        <v>3.9538043006618283E-4</v>
      </c>
    </row>
    <row r="78" spans="1:7" x14ac:dyDescent="0.25">
      <c r="A78">
        <v>8134893</v>
      </c>
      <c r="B78">
        <f t="shared" si="4"/>
        <v>2259.6925000000001</v>
      </c>
      <c r="C78">
        <f t="shared" si="5"/>
        <v>3.9535433849028186E-4</v>
      </c>
    </row>
    <row r="79" spans="1:7" x14ac:dyDescent="0.25">
      <c r="A79">
        <v>8079254</v>
      </c>
      <c r="B79">
        <f t="shared" si="4"/>
        <v>2244.237222222222</v>
      </c>
      <c r="C79">
        <f t="shared" si="5"/>
        <v>4.0413720990594391E-4</v>
      </c>
    </row>
    <row r="80" spans="1:7" x14ac:dyDescent="0.25">
      <c r="A80">
        <v>8079838</v>
      </c>
      <c r="B80">
        <f t="shared" si="4"/>
        <v>2244.3994444444443</v>
      </c>
      <c r="C80">
        <f t="shared" si="5"/>
        <v>4.0404520104277212E-4</v>
      </c>
    </row>
    <row r="81" spans="1:3" x14ac:dyDescent="0.25">
      <c r="A81">
        <v>8079425</v>
      </c>
      <c r="B81">
        <f t="shared" si="4"/>
        <v>2244.2847222222222</v>
      </c>
      <c r="C81">
        <f t="shared" si="5"/>
        <v>4.0411026938647515E-4</v>
      </c>
    </row>
    <row r="82" spans="1:3" x14ac:dyDescent="0.25">
      <c r="A82">
        <v>7772928</v>
      </c>
      <c r="B82">
        <f t="shared" si="4"/>
        <v>2159.1466666666665</v>
      </c>
      <c r="C82">
        <f t="shared" si="5"/>
        <v>4.5151944344730611E-4</v>
      </c>
    </row>
    <row r="83" spans="1:3" x14ac:dyDescent="0.25">
      <c r="A83">
        <v>7721623</v>
      </c>
      <c r="B83">
        <f t="shared" si="4"/>
        <v>2144.8952777777777</v>
      </c>
      <c r="C83">
        <f t="shared" si="5"/>
        <v>4.592130611318107E-4</v>
      </c>
    </row>
    <row r="84" spans="1:3" x14ac:dyDescent="0.25">
      <c r="A84">
        <v>7215194</v>
      </c>
      <c r="B84">
        <f t="shared" si="4"/>
        <v>2004.2205555555556</v>
      </c>
      <c r="C84">
        <f t="shared" si="5"/>
        <v>5.2876841976134731E-4</v>
      </c>
    </row>
    <row r="85" spans="1:3" x14ac:dyDescent="0.25">
      <c r="A85">
        <v>7016373</v>
      </c>
      <c r="B85">
        <f t="shared" si="4"/>
        <v>1948.9925000000001</v>
      </c>
      <c r="C85">
        <f t="shared" si="5"/>
        <v>5.5177564103381838E-4</v>
      </c>
    </row>
    <row r="86" spans="1:3" x14ac:dyDescent="0.25">
      <c r="A86">
        <v>6950269</v>
      </c>
      <c r="B86">
        <f t="shared" si="4"/>
        <v>1930.6302777777778</v>
      </c>
      <c r="C86">
        <f t="shared" si="5"/>
        <v>5.5875221689190833E-4</v>
      </c>
    </row>
    <row r="87" spans="1:3" x14ac:dyDescent="0.25">
      <c r="A87">
        <v>6949608</v>
      </c>
      <c r="B87">
        <f t="shared" si="4"/>
        <v>1930.4466666666667</v>
      </c>
      <c r="C87">
        <f t="shared" si="5"/>
        <v>5.58820174432721E-4</v>
      </c>
    </row>
    <row r="88" spans="1:3" x14ac:dyDescent="0.25">
      <c r="A88">
        <v>6312970</v>
      </c>
      <c r="B88">
        <f t="shared" si="4"/>
        <v>1753.6027777777779</v>
      </c>
      <c r="C88">
        <f t="shared" si="5"/>
        <v>6.0545787208215595E-4</v>
      </c>
    </row>
    <row r="89" spans="1:3" x14ac:dyDescent="0.25">
      <c r="A89">
        <v>6086845</v>
      </c>
      <c r="B89">
        <f t="shared" si="4"/>
        <v>1690.7902777777779</v>
      </c>
      <c r="C89">
        <f t="shared" si="5"/>
        <v>6.1196535287999065E-4</v>
      </c>
    </row>
    <row r="90" spans="1:3" x14ac:dyDescent="0.25">
      <c r="A90">
        <v>897019</v>
      </c>
      <c r="B90">
        <f t="shared" si="4"/>
        <v>249.17194444444445</v>
      </c>
      <c r="C90">
        <f t="shared" si="5"/>
        <v>6.0363422060563322E-5</v>
      </c>
    </row>
    <row r="91" spans="1:3" x14ac:dyDescent="0.25">
      <c r="A91">
        <v>2422359</v>
      </c>
      <c r="B91">
        <f t="shared" si="4"/>
        <v>672.87750000000005</v>
      </c>
      <c r="C91">
        <f t="shared" si="5"/>
        <v>1.9845858968698228E-4</v>
      </c>
    </row>
    <row r="92" spans="1:3" x14ac:dyDescent="0.25">
      <c r="A92">
        <v>5561746</v>
      </c>
      <c r="B92">
        <f t="shared" si="4"/>
        <v>1544.9294444444445</v>
      </c>
      <c r="C92">
        <f t="shared" si="5"/>
        <v>6.0519502330865654E-4</v>
      </c>
    </row>
    <row r="93" spans="1:3" x14ac:dyDescent="0.25">
      <c r="A93">
        <v>5561651</v>
      </c>
      <c r="B93">
        <f t="shared" si="4"/>
        <v>1544.9030555555555</v>
      </c>
      <c r="C93">
        <f t="shared" si="5"/>
        <v>6.0519105335057931E-4</v>
      </c>
    </row>
    <row r="94" spans="1:3" x14ac:dyDescent="0.25">
      <c r="A94">
        <v>5561588</v>
      </c>
      <c r="B94">
        <f t="shared" si="4"/>
        <v>1544.8855555555556</v>
      </c>
      <c r="C94">
        <f t="shared" si="5"/>
        <v>6.0518842010688861E-4</v>
      </c>
    </row>
    <row r="95" spans="1:3" x14ac:dyDescent="0.25">
      <c r="A95">
        <v>5561418</v>
      </c>
      <c r="B95">
        <f t="shared" si="4"/>
        <v>1544.8383333333334</v>
      </c>
      <c r="C95">
        <f t="shared" si="5"/>
        <v>6.0518131240118879E-4</v>
      </c>
    </row>
    <row r="96" spans="1:3" x14ac:dyDescent="0.25">
      <c r="A96">
        <v>3139052</v>
      </c>
      <c r="B96">
        <f t="shared" si="4"/>
        <v>871.95888888888885</v>
      </c>
      <c r="C96">
        <f t="shared" si="5"/>
        <v>2.9987359209982119E-4</v>
      </c>
    </row>
    <row r="97" spans="1:3" x14ac:dyDescent="0.25">
      <c r="A97">
        <v>3139167</v>
      </c>
      <c r="B97">
        <f t="shared" si="4"/>
        <v>871.99083333333328</v>
      </c>
      <c r="C97">
        <f t="shared" si="5"/>
        <v>2.9989120172926474E-4</v>
      </c>
    </row>
    <row r="98" spans="1:3" x14ac:dyDescent="0.25">
      <c r="A98">
        <v>1735397</v>
      </c>
      <c r="B98">
        <f t="shared" si="4"/>
        <v>482.05472222222221</v>
      </c>
      <c r="C98">
        <f t="shared" si="5"/>
        <v>1.2236939193241826E-4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Rushi</vt:lpstr>
      <vt:lpstr>Devika</vt:lpstr>
      <vt:lpstr>Li</vt:lpstr>
      <vt:lpstr>Chen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Heema</dc:creator>
  <cp:lastModifiedBy>Heema</cp:lastModifiedBy>
  <dcterms:created xsi:type="dcterms:W3CDTF">2017-05-02T19:04:57Z</dcterms:created>
  <dcterms:modified xsi:type="dcterms:W3CDTF">2017-05-02T23:38:38Z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03a1b0f4-5bef-487f-9df6-7ec61711e20d</vt:lpwstr>
  </property>
</Properties>
</file>