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s\Excel\"/>
    </mc:Choice>
  </mc:AlternateContent>
  <xr:revisionPtr revIDLastSave="0" documentId="13_ncr:1_{42BC4A11-EDCB-4802-8539-1546DFC27C67}" xr6:coauthVersionLast="47" xr6:coauthVersionMax="47" xr10:uidLastSave="{00000000-0000-0000-0000-000000000000}"/>
  <bookViews>
    <workbookView xWindow="-110" yWindow="-110" windowWidth="19420" windowHeight="10300" xr2:uid="{0B68B24E-67FC-455B-B38B-118C781BE6FD}"/>
  </bookViews>
  <sheets>
    <sheet name="Personal Charts" sheetId="3" r:id="rId1"/>
    <sheet name="Sheet1" sheetId="1" r:id="rId2"/>
    <sheet name="Sheet2" sheetId="2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1" l="1"/>
  <c r="P12" i="1"/>
  <c r="P13" i="1"/>
  <c r="P14" i="1"/>
  <c r="P15" i="1"/>
  <c r="P16" i="1"/>
  <c r="P17" i="1"/>
  <c r="H2" i="1"/>
  <c r="I3" i="1"/>
  <c r="I4" i="1"/>
  <c r="I5" i="1"/>
  <c r="I6" i="1"/>
  <c r="I7" i="1"/>
  <c r="I8" i="1"/>
  <c r="H20" i="1"/>
  <c r="C19" i="1"/>
  <c r="H21" i="1"/>
  <c r="H3" i="1"/>
  <c r="H4" i="1"/>
  <c r="H5" i="1"/>
  <c r="H6" i="1"/>
  <c r="H7" i="1"/>
  <c r="H8" i="1"/>
  <c r="G9" i="1"/>
  <c r="N8" i="1"/>
  <c r="N4" i="1"/>
  <c r="N3" i="1"/>
  <c r="N9" i="1"/>
  <c r="N7" i="1"/>
  <c r="N6" i="1"/>
  <c r="N5" i="1"/>
  <c r="D15" i="1"/>
  <c r="E15" i="1"/>
  <c r="F15" i="1"/>
  <c r="C13" i="1"/>
  <c r="C16" i="1"/>
  <c r="C14" i="1"/>
  <c r="C18" i="1"/>
  <c r="C17" i="1"/>
  <c r="C15" i="1"/>
  <c r="C9" i="1"/>
  <c r="D9" i="1"/>
  <c r="D10" i="1" s="1"/>
  <c r="E9" i="1"/>
  <c r="E10" i="1" s="1"/>
  <c r="F9" i="1"/>
  <c r="G4" i="1" s="1"/>
  <c r="D19" i="1"/>
  <c r="E19" i="1"/>
  <c r="F19" i="1"/>
  <c r="D18" i="1"/>
  <c r="E18" i="1"/>
  <c r="F18" i="1"/>
  <c r="D16" i="1"/>
  <c r="E16" i="1"/>
  <c r="F16" i="1"/>
  <c r="D17" i="1"/>
  <c r="E17" i="1"/>
  <c r="F17" i="1"/>
  <c r="D14" i="1"/>
  <c r="E14" i="1"/>
  <c r="F14" i="1"/>
  <c r="D13" i="1"/>
  <c r="E13" i="1"/>
  <c r="F13" i="1"/>
  <c r="D12" i="1"/>
  <c r="E12" i="1"/>
  <c r="F12" i="1"/>
  <c r="C12" i="1"/>
  <c r="D11" i="1"/>
  <c r="E11" i="1"/>
  <c r="F11" i="1"/>
  <c r="C11" i="1"/>
  <c r="B19" i="2"/>
  <c r="C19" i="2"/>
  <c r="D19" i="2"/>
  <c r="E19" i="2"/>
  <c r="F19" i="2"/>
  <c r="G19" i="2"/>
  <c r="H19" i="2"/>
  <c r="I19" i="2"/>
  <c r="J19" i="2"/>
  <c r="K19" i="2"/>
  <c r="L19" i="2"/>
  <c r="M19" i="2"/>
  <c r="B20" i="2"/>
  <c r="C20" i="2"/>
  <c r="D20" i="2"/>
  <c r="E20" i="2"/>
  <c r="F20" i="2"/>
  <c r="G20" i="2"/>
  <c r="H20" i="2"/>
  <c r="I20" i="2"/>
  <c r="J20" i="2"/>
  <c r="K20" i="2"/>
  <c r="L20" i="2"/>
  <c r="M20" i="2"/>
  <c r="B21" i="2"/>
  <c r="C21" i="2"/>
  <c r="D21" i="2"/>
  <c r="E21" i="2"/>
  <c r="F21" i="2"/>
  <c r="G21" i="2"/>
  <c r="H21" i="2"/>
  <c r="I21" i="2"/>
  <c r="J21" i="2"/>
  <c r="K21" i="2"/>
  <c r="L21" i="2"/>
  <c r="M21" i="2"/>
  <c r="B22" i="2"/>
  <c r="C22" i="2"/>
  <c r="D22" i="2"/>
  <c r="E22" i="2"/>
  <c r="F22" i="2"/>
  <c r="G22" i="2"/>
  <c r="H22" i="2"/>
  <c r="I22" i="2"/>
  <c r="J22" i="2"/>
  <c r="K22" i="2"/>
  <c r="L22" i="2"/>
  <c r="M22" i="2"/>
  <c r="C18" i="2"/>
  <c r="D18" i="2"/>
  <c r="E18" i="2"/>
  <c r="F18" i="2"/>
  <c r="G18" i="2"/>
  <c r="H18" i="2"/>
  <c r="I18" i="2"/>
  <c r="J18" i="2"/>
  <c r="K18" i="2"/>
  <c r="L18" i="2"/>
  <c r="M18" i="2"/>
  <c r="B18" i="2"/>
  <c r="B2" i="2"/>
  <c r="B3" i="2"/>
  <c r="C3" i="2"/>
  <c r="D3" i="2"/>
  <c r="E3" i="2"/>
  <c r="F3" i="2"/>
  <c r="G3" i="2"/>
  <c r="H3" i="2"/>
  <c r="I3" i="2"/>
  <c r="J3" i="2"/>
  <c r="K3" i="2"/>
  <c r="L3" i="2"/>
  <c r="M3" i="2"/>
  <c r="B4" i="2"/>
  <c r="C4" i="2"/>
  <c r="D4" i="2"/>
  <c r="E4" i="2"/>
  <c r="F4" i="2"/>
  <c r="G4" i="2"/>
  <c r="H4" i="2"/>
  <c r="I4" i="2"/>
  <c r="J4" i="2"/>
  <c r="K4" i="2"/>
  <c r="L4" i="2"/>
  <c r="M4" i="2"/>
  <c r="B5" i="2"/>
  <c r="C5" i="2"/>
  <c r="D5" i="2"/>
  <c r="E5" i="2"/>
  <c r="F5" i="2"/>
  <c r="G5" i="2"/>
  <c r="H5" i="2"/>
  <c r="I5" i="2"/>
  <c r="J5" i="2"/>
  <c r="K5" i="2"/>
  <c r="L5" i="2"/>
  <c r="M5" i="2"/>
  <c r="B6" i="2"/>
  <c r="C6" i="2"/>
  <c r="D6" i="2"/>
  <c r="E6" i="2"/>
  <c r="F6" i="2"/>
  <c r="G6" i="2"/>
  <c r="H6" i="2"/>
  <c r="I6" i="2"/>
  <c r="J6" i="2"/>
  <c r="K6" i="2"/>
  <c r="L6" i="2"/>
  <c r="M6" i="2"/>
  <c r="C2" i="2"/>
  <c r="D2" i="2"/>
  <c r="E2" i="2"/>
  <c r="F2" i="2"/>
  <c r="G2" i="2"/>
  <c r="H2" i="2"/>
  <c r="I2" i="2"/>
  <c r="J2" i="2"/>
  <c r="K2" i="2"/>
  <c r="L2" i="2"/>
  <c r="M2" i="2"/>
  <c r="I20" i="1" l="1"/>
  <c r="I21" i="1"/>
  <c r="G6" i="1"/>
  <c r="G5" i="1"/>
  <c r="G3" i="1"/>
  <c r="G7" i="1"/>
  <c r="G8" i="1"/>
  <c r="G2" i="1"/>
  <c r="F10" i="1"/>
  <c r="G15" i="1" l="1"/>
  <c r="G19" i="1"/>
  <c r="G18" i="1"/>
  <c r="G16" i="1"/>
  <c r="G17" i="1"/>
  <c r="G14" i="1"/>
  <c r="G13" i="1"/>
  <c r="C10" i="1"/>
</calcChain>
</file>

<file path=xl/sharedStrings.xml><?xml version="1.0" encoding="utf-8"?>
<sst xmlns="http://schemas.openxmlformats.org/spreadsheetml/2006/main" count="86" uniqueCount="64">
  <si>
    <t>Bills</t>
  </si>
  <si>
    <t>Rent</t>
  </si>
  <si>
    <t>Food</t>
  </si>
  <si>
    <t>Electricity</t>
  </si>
  <si>
    <t>Travel</t>
  </si>
  <si>
    <t>Misc</t>
  </si>
  <si>
    <t>Party</t>
  </si>
  <si>
    <t>Jan-23</t>
  </si>
  <si>
    <t>Feb-23</t>
  </si>
  <si>
    <t>Mar-23</t>
  </si>
  <si>
    <t>Apr-23</t>
  </si>
  <si>
    <t>Bike loan</t>
  </si>
  <si>
    <t>Expenses</t>
  </si>
  <si>
    <t>Mobile Bill</t>
  </si>
  <si>
    <t>Car exp</t>
  </si>
  <si>
    <t>Total</t>
  </si>
  <si>
    <t>Total-Bike Loan</t>
  </si>
  <si>
    <t>Quantity</t>
  </si>
  <si>
    <t>Multiply</t>
  </si>
  <si>
    <t>Multiply-Formula</t>
  </si>
  <si>
    <t>Percentage</t>
  </si>
  <si>
    <t>Auto Average</t>
  </si>
  <si>
    <t>Average-Formula</t>
  </si>
  <si>
    <t>Min-Formula</t>
  </si>
  <si>
    <t>Min-Autosum</t>
  </si>
  <si>
    <t>Max-Formula</t>
  </si>
  <si>
    <t>Max-Autosum</t>
  </si>
  <si>
    <t>Count</t>
  </si>
  <si>
    <t>First Name</t>
  </si>
  <si>
    <t xml:space="preserve">Last Name </t>
  </si>
  <si>
    <t>Full Name</t>
  </si>
  <si>
    <t>iNeuron</t>
  </si>
  <si>
    <t>Intelleigence</t>
  </si>
  <si>
    <t>Kumar</t>
  </si>
  <si>
    <t>Sudhanshu</t>
  </si>
  <si>
    <t xml:space="preserve">Krish </t>
  </si>
  <si>
    <t>Naik</t>
  </si>
  <si>
    <t>Savita</t>
  </si>
  <si>
    <t>Sunny</t>
  </si>
  <si>
    <t>Unnati</t>
  </si>
  <si>
    <t>Panchal</t>
  </si>
  <si>
    <t xml:space="preserve">Arya </t>
  </si>
  <si>
    <t>Stark</t>
  </si>
  <si>
    <t>Aegon</t>
  </si>
  <si>
    <t>Targaryan</t>
  </si>
  <si>
    <t xml:space="preserve">Product Type </t>
  </si>
  <si>
    <t>Company</t>
  </si>
  <si>
    <t>Discount</t>
  </si>
  <si>
    <t>Price</t>
  </si>
  <si>
    <t>Mobile</t>
  </si>
  <si>
    <t>Tablet</t>
  </si>
  <si>
    <t>Laptop</t>
  </si>
  <si>
    <t>PC</t>
  </si>
  <si>
    <t>HeadPhones</t>
  </si>
  <si>
    <t>EarPhones</t>
  </si>
  <si>
    <t>Samsung</t>
  </si>
  <si>
    <t>Apple</t>
  </si>
  <si>
    <t>Dell</t>
  </si>
  <si>
    <t>Bose</t>
  </si>
  <si>
    <t>Boat</t>
  </si>
  <si>
    <t>Target</t>
  </si>
  <si>
    <t>Bonus</t>
  </si>
  <si>
    <t>Count Yes/True</t>
  </si>
  <si>
    <t>Count NO/False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</si>
</sst>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17" fontId="0" fillId="0" borderId="0" xfId="0" applyNumberFormat="1"/>
    <xf numFmtId="10" fontId="0" fillId="0" borderId="0" xfId="1" applyNumberFormat="1" applyFont="1"/>
    <xf numFmtId="10" fontId="0" fillId="0" borderId="0" xfId="0" applyNumberFormat="1"/>
    <xf numFmtId="9" fontId="0" fillId="0" borderId="0" xfId="0" applyNumberFormat="1"/>
  </cellXfs>
  <cellStyles count="2">
    <cellStyle name="Normal" xfId="0" builtinId="0"/>
    <cellStyle name="Percent" xfId="1" builtinId="5"/>
  </cellStyles>
  <dxfs count="22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numFmt numFmtId="0" formatCode="General"/>
    </dxf>
    <dxf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numFmt numFmtId="14" formatCode="0.00%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Personal</a:t>
            </a:r>
            <a:r>
              <a:rPr lang="en-IN" baseline="0"/>
              <a:t> bill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Jan-23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Sheet1!$A$2:$A$8</c15:sqref>
                  </c15:fullRef>
                </c:ext>
              </c:extLst>
              <c:f>(Sheet1!$A$2:$A$6,Sheet1!$A$8)</c:f>
              <c:strCache>
                <c:ptCount val="6"/>
                <c:pt idx="0">
                  <c:v>Rent</c:v>
                </c:pt>
                <c:pt idx="1">
                  <c:v>Food</c:v>
                </c:pt>
                <c:pt idx="2">
                  <c:v>Electricity</c:v>
                </c:pt>
                <c:pt idx="3">
                  <c:v>Travel</c:v>
                </c:pt>
                <c:pt idx="4">
                  <c:v>Misc</c:v>
                </c:pt>
                <c:pt idx="5">
                  <c:v>Bike loan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Sheet1!$C$2:$C$8</c15:sqref>
                  </c15:fullRef>
                </c:ext>
              </c:extLst>
              <c:f>(Sheet1!$C$2:$C$6,Sheet1!$C$8)</c:f>
              <c:numCache>
                <c:formatCode>General</c:formatCode>
                <c:ptCount val="6"/>
                <c:pt idx="0">
                  <c:v>20000</c:v>
                </c:pt>
                <c:pt idx="1">
                  <c:v>3000</c:v>
                </c:pt>
                <c:pt idx="2">
                  <c:v>2000</c:v>
                </c:pt>
                <c:pt idx="3">
                  <c:v>6000</c:v>
                </c:pt>
                <c:pt idx="4">
                  <c:v>3500</c:v>
                </c:pt>
                <c:pt idx="5">
                  <c:v>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8C-41D4-8B0D-45A9E3386462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Feb-23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Sheet1!$A$2:$A$8</c15:sqref>
                  </c15:fullRef>
                </c:ext>
              </c:extLst>
              <c:f>(Sheet1!$A$2:$A$6,Sheet1!$A$8)</c:f>
              <c:strCache>
                <c:ptCount val="6"/>
                <c:pt idx="0">
                  <c:v>Rent</c:v>
                </c:pt>
                <c:pt idx="1">
                  <c:v>Food</c:v>
                </c:pt>
                <c:pt idx="2">
                  <c:v>Electricity</c:v>
                </c:pt>
                <c:pt idx="3">
                  <c:v>Travel</c:v>
                </c:pt>
                <c:pt idx="4">
                  <c:v>Misc</c:v>
                </c:pt>
                <c:pt idx="5">
                  <c:v>Bike loan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Sheet1!$D$2:$D$8</c15:sqref>
                  </c15:fullRef>
                </c:ext>
              </c:extLst>
              <c:f>(Sheet1!$D$2:$D$6,Sheet1!$D$8)</c:f>
              <c:numCache>
                <c:formatCode>General</c:formatCode>
                <c:ptCount val="6"/>
                <c:pt idx="0">
                  <c:v>20000</c:v>
                </c:pt>
                <c:pt idx="1">
                  <c:v>4000</c:v>
                </c:pt>
                <c:pt idx="2">
                  <c:v>1500</c:v>
                </c:pt>
                <c:pt idx="3">
                  <c:v>5000</c:v>
                </c:pt>
                <c:pt idx="4">
                  <c:v>500</c:v>
                </c:pt>
                <c:pt idx="5">
                  <c:v>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8C-41D4-8B0D-45A9E3386462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Mar-23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Sheet1!$A$2:$A$8</c15:sqref>
                  </c15:fullRef>
                </c:ext>
              </c:extLst>
              <c:f>(Sheet1!$A$2:$A$6,Sheet1!$A$8)</c:f>
              <c:strCache>
                <c:ptCount val="6"/>
                <c:pt idx="0">
                  <c:v>Rent</c:v>
                </c:pt>
                <c:pt idx="1">
                  <c:v>Food</c:v>
                </c:pt>
                <c:pt idx="2">
                  <c:v>Electricity</c:v>
                </c:pt>
                <c:pt idx="3">
                  <c:v>Travel</c:v>
                </c:pt>
                <c:pt idx="4">
                  <c:v>Misc</c:v>
                </c:pt>
                <c:pt idx="5">
                  <c:v>Bike loan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Sheet1!$E$2:$E$8</c15:sqref>
                  </c15:fullRef>
                </c:ext>
              </c:extLst>
              <c:f>(Sheet1!$E$2:$E$6,Sheet1!$E$8)</c:f>
              <c:numCache>
                <c:formatCode>General</c:formatCode>
                <c:ptCount val="6"/>
                <c:pt idx="0">
                  <c:v>20000</c:v>
                </c:pt>
                <c:pt idx="1">
                  <c:v>3500</c:v>
                </c:pt>
                <c:pt idx="2">
                  <c:v>2500</c:v>
                </c:pt>
                <c:pt idx="3">
                  <c:v>4000</c:v>
                </c:pt>
                <c:pt idx="4">
                  <c:v>2000</c:v>
                </c:pt>
                <c:pt idx="5">
                  <c:v>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B8C-41D4-8B0D-45A9E338646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27008544"/>
        <c:axId val="62701190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Quantity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Sheet1!$A$2:$A$8</c15:sqref>
                        </c15:fullRef>
                        <c15:formulaRef>
                          <c15:sqref>(Sheet1!$A$2:$A$6,Sheet1!$A$8)</c15:sqref>
                        </c15:formulaRef>
                      </c:ext>
                    </c:extLst>
                    <c:strCache>
                      <c:ptCount val="6"/>
                      <c:pt idx="0">
                        <c:v>Rent</c:v>
                      </c:pt>
                      <c:pt idx="1">
                        <c:v>Food</c:v>
                      </c:pt>
                      <c:pt idx="2">
                        <c:v>Electricity</c:v>
                      </c:pt>
                      <c:pt idx="3">
                        <c:v>Travel</c:v>
                      </c:pt>
                      <c:pt idx="4">
                        <c:v>Misc</c:v>
                      </c:pt>
                      <c:pt idx="5">
                        <c:v>Bike loan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Sheet1!$B$2:$B$8</c15:sqref>
                        </c15:fullRef>
                        <c15:formulaRef>
                          <c15:sqref>(Sheet1!$B$2:$B$6,Sheet1!$B$8)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7B8C-41D4-8B0D-45A9E3386462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4"/>
          <c:order val="4"/>
          <c:tx>
            <c:strRef>
              <c:f>Sheet1!$F$1</c:f>
              <c:strCache>
                <c:ptCount val="1"/>
                <c:pt idx="0">
                  <c:v>Apr-23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Sheet1!$A$2:$A$8</c15:sqref>
                  </c15:fullRef>
                </c:ext>
              </c:extLst>
              <c:f>(Sheet1!$A$2:$A$6,Sheet1!$A$8)</c:f>
              <c:strCache>
                <c:ptCount val="6"/>
                <c:pt idx="0">
                  <c:v>Rent</c:v>
                </c:pt>
                <c:pt idx="1">
                  <c:v>Food</c:v>
                </c:pt>
                <c:pt idx="2">
                  <c:v>Electricity</c:v>
                </c:pt>
                <c:pt idx="3">
                  <c:v>Travel</c:v>
                </c:pt>
                <c:pt idx="4">
                  <c:v>Misc</c:v>
                </c:pt>
                <c:pt idx="5">
                  <c:v>Bike loan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Sheet1!$F$2:$F$8</c15:sqref>
                  </c15:fullRef>
                </c:ext>
              </c:extLst>
              <c:f>(Sheet1!$F$2:$F$6,Sheet1!$F$8)</c:f>
              <c:numCache>
                <c:formatCode>General</c:formatCode>
                <c:ptCount val="6"/>
                <c:pt idx="0">
                  <c:v>20000</c:v>
                </c:pt>
                <c:pt idx="1">
                  <c:v>4000</c:v>
                </c:pt>
                <c:pt idx="2">
                  <c:v>1000</c:v>
                </c:pt>
                <c:pt idx="3">
                  <c:v>3000</c:v>
                </c:pt>
                <c:pt idx="4">
                  <c:v>2000</c:v>
                </c:pt>
                <c:pt idx="5">
                  <c:v>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B8C-41D4-8B0D-45A9E3386462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Target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Sheet1!$A$2:$A$8</c15:sqref>
                  </c15:fullRef>
                </c:ext>
              </c:extLst>
              <c:f>(Sheet1!$A$2:$A$6,Sheet1!$A$8)</c:f>
              <c:strCache>
                <c:ptCount val="6"/>
                <c:pt idx="0">
                  <c:v>Rent</c:v>
                </c:pt>
                <c:pt idx="1">
                  <c:v>Food</c:v>
                </c:pt>
                <c:pt idx="2">
                  <c:v>Electricity</c:v>
                </c:pt>
                <c:pt idx="3">
                  <c:v>Travel</c:v>
                </c:pt>
                <c:pt idx="4">
                  <c:v>Misc</c:v>
                </c:pt>
                <c:pt idx="5">
                  <c:v>Bike loan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Sheet1!$H$2:$H$8</c15:sqref>
                  </c15:fullRef>
                </c:ext>
              </c:extLst>
              <c:f>(Sheet1!$H$2:$H$6,Sheet1!$H$8)</c:f>
              <c:numCache>
                <c:formatCode>0.00%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7ED-4E03-A930-DB5622B6E1A3}"/>
            </c:ext>
          </c:extLst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Bonus</c:v>
                </c:pt>
              </c:strCache>
            </c:strRef>
          </c:tx>
          <c:spPr>
            <a:ln w="349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Sheet1!$A$2:$A$8</c15:sqref>
                  </c15:fullRef>
                </c:ext>
              </c:extLst>
              <c:f>(Sheet1!$A$2:$A$6,Sheet1!$A$8)</c:f>
              <c:strCache>
                <c:ptCount val="6"/>
                <c:pt idx="0">
                  <c:v>Rent</c:v>
                </c:pt>
                <c:pt idx="1">
                  <c:v>Food</c:v>
                </c:pt>
                <c:pt idx="2">
                  <c:v>Electricity</c:v>
                </c:pt>
                <c:pt idx="3">
                  <c:v>Travel</c:v>
                </c:pt>
                <c:pt idx="4">
                  <c:v>Misc</c:v>
                </c:pt>
                <c:pt idx="5">
                  <c:v>Bike loan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Sheet1!$I$2:$I$8</c15:sqref>
                  </c15:fullRef>
                </c:ext>
              </c:extLst>
              <c:f>(Sheet1!$I$2:$I$6,Sheet1!$I$8)</c:f>
              <c:numCache>
                <c:formatCode>0.00%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7ED-4E03-A930-DB5622B6E1A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27013824"/>
        <c:axId val="627005664"/>
        <c:extLst>
          <c:ext xmlns:c15="http://schemas.microsoft.com/office/drawing/2012/chart" uri="{02D57815-91ED-43cb-92C2-25804820EDAC}">
            <c15:filteredLine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Sheet1!$G$1</c15:sqref>
                        </c15:formulaRef>
                      </c:ext>
                    </c:extLst>
                    <c:strCache>
                      <c:ptCount val="1"/>
                      <c:pt idx="0">
                        <c:v>Percentage</c:v>
                      </c:pt>
                    </c:strCache>
                  </c:strRef>
                </c:tx>
                <c:spPr>
                  <a:ln w="34925" cap="rnd">
                    <a:solidFill>
                      <a:schemeClr val="accent6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Sheet1!$A$2:$A$8</c15:sqref>
                        </c15:fullRef>
                        <c15:formulaRef>
                          <c15:sqref>(Sheet1!$A$2:$A$6,Sheet1!$A$8)</c15:sqref>
                        </c15:formulaRef>
                      </c:ext>
                    </c:extLst>
                    <c:strCache>
                      <c:ptCount val="6"/>
                      <c:pt idx="0">
                        <c:v>Rent</c:v>
                      </c:pt>
                      <c:pt idx="1">
                        <c:v>Food</c:v>
                      </c:pt>
                      <c:pt idx="2">
                        <c:v>Electricity</c:v>
                      </c:pt>
                      <c:pt idx="3">
                        <c:v>Travel</c:v>
                      </c:pt>
                      <c:pt idx="4">
                        <c:v>Misc</c:v>
                      </c:pt>
                      <c:pt idx="5">
                        <c:v>Bike loan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Sheet1!$G$2:$G$8</c15:sqref>
                        </c15:fullRef>
                        <c15:formulaRef>
                          <c15:sqref>(Sheet1!$G$2:$G$6,Sheet1!$G$8)</c15:sqref>
                        </c15:formulaRef>
                      </c:ext>
                    </c:extLst>
                    <c:numCache>
                      <c:formatCode>0.00%</c:formatCode>
                      <c:ptCount val="6"/>
                      <c:pt idx="0">
                        <c:v>0.45454545454545453</c:v>
                      </c:pt>
                      <c:pt idx="1">
                        <c:v>9.0909090909090912E-2</c:v>
                      </c:pt>
                      <c:pt idx="2">
                        <c:v>2.2727272727272728E-2</c:v>
                      </c:pt>
                      <c:pt idx="3">
                        <c:v>6.8181818181818177E-2</c:v>
                      </c:pt>
                      <c:pt idx="4">
                        <c:v>4.5454545454545456E-2</c:v>
                      </c:pt>
                      <c:pt idx="5">
                        <c:v>0.15909090909090909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7B8C-41D4-8B0D-45A9E3386462}"/>
                  </c:ext>
                </c:extLst>
              </c15:ser>
            </c15:filteredLineSeries>
          </c:ext>
        </c:extLst>
      </c:lineChart>
      <c:catAx>
        <c:axId val="627008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011904"/>
        <c:crosses val="autoZero"/>
        <c:auto val="1"/>
        <c:lblAlgn val="ctr"/>
        <c:lblOffset val="100"/>
        <c:noMultiLvlLbl val="0"/>
      </c:catAx>
      <c:valAx>
        <c:axId val="62701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008544"/>
        <c:crosses val="autoZero"/>
        <c:crossBetween val="between"/>
      </c:valAx>
      <c:valAx>
        <c:axId val="627005664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013824"/>
        <c:crosses val="max"/>
        <c:crossBetween val="between"/>
      </c:valAx>
      <c:catAx>
        <c:axId val="62701382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27005664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0861E78-3A0F-4E14-A7B3-9870C2A2ABB5}">
  <sheetPr/>
  <sheetViews>
    <sheetView tabSelected="1" zoomScale="6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1797" cy="629046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481CC7-A795-218F-AD39-E5744A09E1A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8BC23CE-4B0D-49F9-94E5-F11C165D04FE}" name="Table2" displayName="Table2" ref="A1:I9" totalsRowCount="1">
  <autoFilter ref="A1:I8" xr:uid="{A8BC23CE-4B0D-49F9-94E5-F11C165D04FE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1D8EE85C-02D8-4C33-B074-8F2F7A696D6B}" name="Bills" totalsRowLabel="Total"/>
    <tableColumn id="6" xr3:uid="{0F111500-0EAC-4437-BBFB-3C6B369CEA93}" name="Quantity"/>
    <tableColumn id="2" xr3:uid="{307E38C4-F09A-413F-B255-445C840CEC0A}" name="Jan-23" totalsRowFunction="custom">
      <totalsRowFormula>SUM(C2:C8)</totalsRowFormula>
    </tableColumn>
    <tableColumn id="3" xr3:uid="{3807C7B0-09E0-41C7-8E2A-6511A0EDAF20}" name="Feb-23" totalsRowFunction="custom">
      <totalsRowFormula>SUM(D2:D8)</totalsRowFormula>
    </tableColumn>
    <tableColumn id="4" xr3:uid="{5B30B0B2-479D-45C7-AAB0-C2FC316EED42}" name="Mar-23" totalsRowFunction="custom">
      <totalsRowFormula>SUM(E2:E8)</totalsRowFormula>
    </tableColumn>
    <tableColumn id="5" xr3:uid="{C223D489-970C-41C6-BAEE-CAE23411831E}" name="Apr-23" totalsRowFunction="custom">
      <totalsRowFormula>SUM(F2:F8)</totalsRowFormula>
    </tableColumn>
    <tableColumn id="7" xr3:uid="{363EBAAB-941D-486E-8817-04FA460F2478}" name="Percentage" totalsRowFunction="sum" dataDxfId="21" totalsRowDxfId="20">
      <calculatedColumnFormula>F2/$F$9</calculatedColumnFormula>
    </tableColumn>
    <tableColumn id="8" xr3:uid="{3AAFBCD6-DF8E-4048-8310-6654C57EE82C}" name="Target" dataDxfId="19" dataCellStyle="Percent">
      <calculatedColumnFormula>IF(G2&gt;=$P$4,"Yes","No")</calculatedColumnFormula>
    </tableColumn>
    <tableColumn id="9" xr3:uid="{5DD79AEF-80F3-4D9E-8582-220E381A0487}" name="Bonus" dataDxfId="18" dataCellStyle="Percent">
      <calculatedColumnFormula>IF(AND(H2="Yes",MIN(C2,D2,E2,F2)&gt;3000),"Bonus","No Bonus")</calculatedColumnFormula>
    </tableColumn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A6B56FD-9DA1-4473-864B-B474C87D7E44}" name="Table1" displayName="Table1" ref="L1:N9" totalsRowShown="0">
  <autoFilter ref="L1:N9" xr:uid="{4A6B56FD-9DA1-4473-864B-B474C87D7E44}">
    <filterColumn colId="0">
      <filters>
        <filter val="Aegon"/>
        <filter val="Arya"/>
        <filter val="iNeuron"/>
        <filter val="Krish"/>
        <filter val="Sudhanshu"/>
        <filter val="Sunny"/>
        <filter val="Unnati"/>
      </filters>
    </filterColumn>
  </autoFilter>
  <sortState xmlns:xlrd2="http://schemas.microsoft.com/office/spreadsheetml/2017/richdata2" ref="L3:N9">
    <sortCondition ref="L2:L9"/>
    <sortCondition ref="M2:M9"/>
    <sortCondition ref="N2:N9"/>
  </sortState>
  <tableColumns count="3">
    <tableColumn id="1" xr3:uid="{B64BD9B6-0D96-4A35-B961-0D511B0032D4}" name="First Name"/>
    <tableColumn id="2" xr3:uid="{588C5EBA-1C8A-4ADD-8C33-92D143333B61}" name="Last Name "/>
    <tableColumn id="3" xr3:uid="{442F24AE-1DEB-4BD0-8AAA-2760B97C7AEB}" name="Full Name"/>
  </tableColumns>
  <tableStyleInfo name="TableStyleLight2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9BBC721-7D96-4BAC-92E0-918FBB6D6FD6}" name="Table3" displayName="Table3" ref="L11:P17" totalsRowShown="0">
  <autoFilter ref="L11:P17" xr:uid="{99BBC721-7D96-4BAC-92E0-918FBB6D6FD6}"/>
  <tableColumns count="5">
    <tableColumn id="1" xr3:uid="{2F2E97AF-45EA-4397-95EF-DCF6AD7E638F}" name="Product Type "/>
    <tableColumn id="2" xr3:uid="{17DBF423-3644-457C-B321-B4CBE06D0F9B}" name="Company"/>
    <tableColumn id="3" xr3:uid="{0D16D7B9-4DCD-40C4-B548-4CFEFB7817DA}" name="Discount" dataDxfId="17"/>
    <tableColumn id="4" xr3:uid="{20F4DF31-62C5-4664-B0AA-1876A4356FBC}" name="Price"/>
    <tableColumn id="5" xr3:uid="{566D7097-AF4B-4CD6-B3CB-A71EA0ABDD59}" name="Target" dataDxfId="16">
      <calculatedColumnFormula>IF(O12&gt;=$P$7,"Yes","No")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CEB7B-014D-4C50-9A85-8027C46F4415}">
  <dimension ref="A1:P21"/>
  <sheetViews>
    <sheetView workbookViewId="0">
      <selection activeCell="Q12" sqref="Q12"/>
    </sheetView>
  </sheetViews>
  <sheetFormatPr defaultRowHeight="14.5" x14ac:dyDescent="0.35"/>
  <cols>
    <col min="1" max="1" width="15.26953125" bestFit="1" customWidth="1"/>
    <col min="2" max="2" width="13.6328125" customWidth="1"/>
    <col min="5" max="5" width="8.90625" customWidth="1"/>
    <col min="7" max="7" width="11.81640625" bestFit="1" customWidth="1"/>
    <col min="9" max="9" width="10" bestFit="1" customWidth="1"/>
    <col min="12" max="12" width="14.36328125" customWidth="1"/>
    <col min="13" max="13" width="11.26953125" bestFit="1" customWidth="1"/>
    <col min="14" max="14" width="18.6328125" bestFit="1" customWidth="1"/>
  </cols>
  <sheetData>
    <row r="1" spans="1:16" ht="14.5" customHeight="1" x14ac:dyDescent="0.35">
      <c r="A1" t="s">
        <v>0</v>
      </c>
      <c r="B1" t="s">
        <v>17</v>
      </c>
      <c r="C1" t="s">
        <v>7</v>
      </c>
      <c r="D1" t="s">
        <v>8</v>
      </c>
      <c r="E1" t="s">
        <v>9</v>
      </c>
      <c r="F1" t="s">
        <v>10</v>
      </c>
      <c r="G1" t="s">
        <v>20</v>
      </c>
      <c r="H1" t="s">
        <v>60</v>
      </c>
      <c r="I1" t="s">
        <v>61</v>
      </c>
      <c r="L1" t="s">
        <v>28</v>
      </c>
      <c r="M1" t="s">
        <v>29</v>
      </c>
      <c r="N1" t="s">
        <v>30</v>
      </c>
    </row>
    <row r="2" spans="1:16" ht="14" customHeight="1" x14ac:dyDescent="0.35">
      <c r="A2" t="s">
        <v>1</v>
      </c>
      <c r="B2">
        <v>1</v>
      </c>
      <c r="C2">
        <v>20000</v>
      </c>
      <c r="D2">
        <v>20000</v>
      </c>
      <c r="E2">
        <v>20000</v>
      </c>
      <c r="F2">
        <v>20000</v>
      </c>
      <c r="G2" s="2">
        <f t="shared" ref="G2:G8" si="0">F2/$F$9</f>
        <v>0.45454545454545453</v>
      </c>
      <c r="H2" s="2" t="str">
        <f>IF(G2&gt;=$P$4,"Yes","No")</f>
        <v>Yes</v>
      </c>
      <c r="I2" s="2" t="str">
        <f>IF(AND(H2="Yes",MIN(C2,D2,E2,F2)&gt;3000),"Bonus","No Bonus")</f>
        <v>Bonus</v>
      </c>
      <c r="J2" s="2"/>
      <c r="L2" t="s">
        <v>28</v>
      </c>
      <c r="M2" t="s">
        <v>29</v>
      </c>
      <c r="N2" t="s">
        <v>30</v>
      </c>
    </row>
    <row r="3" spans="1:16" x14ac:dyDescent="0.35">
      <c r="A3" t="s">
        <v>2</v>
      </c>
      <c r="B3">
        <v>2</v>
      </c>
      <c r="C3">
        <v>3000</v>
      </c>
      <c r="D3">
        <v>4000</v>
      </c>
      <c r="E3">
        <v>3500</v>
      </c>
      <c r="F3">
        <v>4000</v>
      </c>
      <c r="G3" s="2">
        <f t="shared" si="0"/>
        <v>9.0909090909090912E-2</v>
      </c>
      <c r="H3" s="2" t="str">
        <f t="shared" ref="H3:H8" si="1">IF(G3&gt;=$P$4,"Yes","No")</f>
        <v>No</v>
      </c>
      <c r="I3" s="2" t="str">
        <f t="shared" ref="I3:I8" si="2">IF(AND(H3="Yes",MIN(C3,D3,E3,F3)&gt;3000),"Bonus","No Bonus")</f>
        <v>No Bonus</v>
      </c>
      <c r="J3" s="2"/>
      <c r="L3" t="s">
        <v>43</v>
      </c>
      <c r="M3" t="s">
        <v>44</v>
      </c>
      <c r="N3" t="str">
        <f>_xlfn.CONCAT(L3," ",M3)</f>
        <v>Aegon Targaryan</v>
      </c>
      <c r="P3" t="s">
        <v>60</v>
      </c>
    </row>
    <row r="4" spans="1:16" x14ac:dyDescent="0.35">
      <c r="A4" t="s">
        <v>3</v>
      </c>
      <c r="B4">
        <v>3</v>
      </c>
      <c r="C4">
        <v>2000</v>
      </c>
      <c r="D4">
        <v>1500</v>
      </c>
      <c r="E4">
        <v>2500</v>
      </c>
      <c r="F4">
        <v>1000</v>
      </c>
      <c r="G4" s="2">
        <f t="shared" si="0"/>
        <v>2.2727272727272728E-2</v>
      </c>
      <c r="H4" s="2" t="str">
        <f t="shared" si="1"/>
        <v>No</v>
      </c>
      <c r="I4" s="2" t="str">
        <f t="shared" si="2"/>
        <v>No Bonus</v>
      </c>
      <c r="J4" s="2"/>
      <c r="L4" t="s">
        <v>41</v>
      </c>
      <c r="M4" t="s">
        <v>42</v>
      </c>
      <c r="N4" t="str">
        <f>_xlfn.CONCAT(L4," ",M4)</f>
        <v>Arya  Stark</v>
      </c>
      <c r="P4" s="4">
        <v>0.1</v>
      </c>
    </row>
    <row r="5" spans="1:16" x14ac:dyDescent="0.35">
      <c r="A5" t="s">
        <v>4</v>
      </c>
      <c r="B5">
        <v>4</v>
      </c>
      <c r="C5">
        <v>6000</v>
      </c>
      <c r="D5">
        <v>5000</v>
      </c>
      <c r="E5">
        <v>4000</v>
      </c>
      <c r="F5">
        <v>3000</v>
      </c>
      <c r="G5" s="2">
        <f t="shared" si="0"/>
        <v>6.8181818181818177E-2</v>
      </c>
      <c r="H5" s="2" t="str">
        <f t="shared" si="1"/>
        <v>No</v>
      </c>
      <c r="I5" s="2" t="str">
        <f t="shared" si="2"/>
        <v>No Bonus</v>
      </c>
      <c r="J5" s="2"/>
      <c r="L5" t="s">
        <v>31</v>
      </c>
      <c r="M5" t="s">
        <v>32</v>
      </c>
      <c r="N5" t="str">
        <f>L5&amp;" "&amp;M5</f>
        <v>iNeuron Intelleigence</v>
      </c>
    </row>
    <row r="6" spans="1:16" x14ac:dyDescent="0.35">
      <c r="A6" t="s">
        <v>5</v>
      </c>
      <c r="B6">
        <v>5</v>
      </c>
      <c r="C6">
        <v>3500</v>
      </c>
      <c r="D6">
        <v>500</v>
      </c>
      <c r="E6">
        <v>2000</v>
      </c>
      <c r="F6">
        <v>2000</v>
      </c>
      <c r="G6" s="2">
        <f t="shared" si="0"/>
        <v>4.5454545454545456E-2</v>
      </c>
      <c r="H6" s="2" t="str">
        <f t="shared" si="1"/>
        <v>No</v>
      </c>
      <c r="I6" s="2" t="str">
        <f t="shared" si="2"/>
        <v>No Bonus</v>
      </c>
      <c r="J6" s="2"/>
      <c r="L6" t="s">
        <v>35</v>
      </c>
      <c r="M6" t="s">
        <v>36</v>
      </c>
      <c r="N6" t="str">
        <f>L6&amp;" "&amp;M6</f>
        <v>Krish  Naik</v>
      </c>
      <c r="P6" t="s">
        <v>60</v>
      </c>
    </row>
    <row r="7" spans="1:16" x14ac:dyDescent="0.35">
      <c r="A7" t="s">
        <v>6</v>
      </c>
      <c r="B7">
        <v>6</v>
      </c>
      <c r="C7">
        <v>4000</v>
      </c>
      <c r="D7">
        <v>5000</v>
      </c>
      <c r="E7">
        <v>6000</v>
      </c>
      <c r="F7">
        <v>7000</v>
      </c>
      <c r="G7" s="2">
        <f t="shared" si="0"/>
        <v>0.15909090909090909</v>
      </c>
      <c r="H7" s="2" t="str">
        <f t="shared" si="1"/>
        <v>Yes</v>
      </c>
      <c r="I7" s="2" t="str">
        <f t="shared" si="2"/>
        <v>Bonus</v>
      </c>
      <c r="J7" s="2"/>
      <c r="L7" t="s">
        <v>34</v>
      </c>
      <c r="M7" t="s">
        <v>33</v>
      </c>
      <c r="N7" t="str">
        <f>L7&amp;" "&amp;M7</f>
        <v>Sudhanshu Kumar</v>
      </c>
      <c r="P7">
        <v>30000</v>
      </c>
    </row>
    <row r="8" spans="1:16" x14ac:dyDescent="0.35">
      <c r="A8" t="s">
        <v>11</v>
      </c>
      <c r="B8">
        <v>7</v>
      </c>
      <c r="C8">
        <v>6000</v>
      </c>
      <c r="D8">
        <v>7000</v>
      </c>
      <c r="E8">
        <v>6000</v>
      </c>
      <c r="F8">
        <v>7000</v>
      </c>
      <c r="G8" s="2">
        <f t="shared" si="0"/>
        <v>0.15909090909090909</v>
      </c>
      <c r="H8" s="2" t="str">
        <f t="shared" si="1"/>
        <v>Yes</v>
      </c>
      <c r="I8" s="2" t="str">
        <f t="shared" si="2"/>
        <v>Bonus</v>
      </c>
      <c r="J8" s="2"/>
      <c r="L8" t="s">
        <v>38</v>
      </c>
      <c r="M8" t="s">
        <v>37</v>
      </c>
      <c r="N8" t="str">
        <f>L8&amp;" "&amp;M8</f>
        <v>Sunny Savita</v>
      </c>
    </row>
    <row r="9" spans="1:16" x14ac:dyDescent="0.35">
      <c r="A9" t="s">
        <v>15</v>
      </c>
      <c r="C9">
        <f>SUM(C2:C8)</f>
        <v>44500</v>
      </c>
      <c r="D9">
        <f>SUM(D2:D8)</f>
        <v>43000</v>
      </c>
      <c r="E9">
        <f>SUM(E2:E8)</f>
        <v>44000</v>
      </c>
      <c r="F9">
        <f>SUM(F2:F8)</f>
        <v>44000</v>
      </c>
      <c r="G9" s="3">
        <f>SUBTOTAL(109,Table2[Percentage])</f>
        <v>0.99999999999999978</v>
      </c>
      <c r="L9" t="s">
        <v>39</v>
      </c>
      <c r="M9" t="s">
        <v>40</v>
      </c>
      <c r="N9" t="str">
        <f>_xlfn.CONCAT(L9," ",M9)</f>
        <v>Unnati Panchal</v>
      </c>
    </row>
    <row r="10" spans="1:16" x14ac:dyDescent="0.35">
      <c r="A10" t="s">
        <v>16</v>
      </c>
      <c r="C10">
        <f>(C9 - C8)</f>
        <v>38500</v>
      </c>
      <c r="D10">
        <f>(D9 - D8)</f>
        <v>36000</v>
      </c>
      <c r="E10">
        <f>(E9 - E8)</f>
        <v>38000</v>
      </c>
      <c r="F10">
        <f>(F9 - F8)</f>
        <v>37000</v>
      </c>
    </row>
    <row r="11" spans="1:16" x14ac:dyDescent="0.35">
      <c r="A11" t="s">
        <v>18</v>
      </c>
      <c r="C11">
        <f>C4*$B$4</f>
        <v>6000</v>
      </c>
      <c r="D11">
        <f>D4*$B$4</f>
        <v>4500</v>
      </c>
      <c r="E11">
        <f>E4*$B$4</f>
        <v>7500</v>
      </c>
      <c r="F11">
        <f>F4*$B$4</f>
        <v>3000</v>
      </c>
      <c r="L11" t="s">
        <v>45</v>
      </c>
      <c r="M11" t="s">
        <v>46</v>
      </c>
      <c r="N11" t="s">
        <v>47</v>
      </c>
      <c r="O11" t="s">
        <v>48</v>
      </c>
      <c r="P11" t="s">
        <v>60</v>
      </c>
    </row>
    <row r="12" spans="1:16" x14ac:dyDescent="0.35">
      <c r="A12" t="s">
        <v>19</v>
      </c>
      <c r="C12">
        <f>MMULT(C4,$B$4)</f>
        <v>6000</v>
      </c>
      <c r="D12">
        <f>MMULT(D4,$B$4)</f>
        <v>4500</v>
      </c>
      <c r="E12">
        <f>MMULT(E4,$B$4)</f>
        <v>7500</v>
      </c>
      <c r="F12">
        <f>MMULT(F4,$B$4)</f>
        <v>3000</v>
      </c>
      <c r="L12" t="s">
        <v>49</v>
      </c>
      <c r="M12" t="s">
        <v>55</v>
      </c>
      <c r="N12" s="4">
        <v>0.1</v>
      </c>
      <c r="O12">
        <v>50000</v>
      </c>
      <c r="P12" t="str">
        <f t="shared" ref="P12:P17" si="3">IF(O12&gt;=$P$7,"Yes","No")</f>
        <v>Yes</v>
      </c>
    </row>
    <row r="13" spans="1:16" x14ac:dyDescent="0.35">
      <c r="A13" t="s">
        <v>22</v>
      </c>
      <c r="C13">
        <f>AVERAGE(C2:C8)</f>
        <v>6357.1428571428569</v>
      </c>
      <c r="D13">
        <f>AVERAGE(D2:D8)</f>
        <v>6142.8571428571431</v>
      </c>
      <c r="E13">
        <f>AVERAGE(E2:E8)</f>
        <v>6285.7142857142853</v>
      </c>
      <c r="F13">
        <f>AVERAGE(F2:F8)</f>
        <v>6285.7142857142853</v>
      </c>
      <c r="G13">
        <f>AVERAGE(G2:G8)</f>
        <v>0.14285714285714282</v>
      </c>
      <c r="L13" t="s">
        <v>50</v>
      </c>
      <c r="M13" t="s">
        <v>56</v>
      </c>
      <c r="N13" s="4">
        <v>0.05</v>
      </c>
      <c r="O13">
        <v>45000</v>
      </c>
      <c r="P13" t="str">
        <f t="shared" si="3"/>
        <v>Yes</v>
      </c>
    </row>
    <row r="14" spans="1:16" x14ac:dyDescent="0.35">
      <c r="A14" t="s">
        <v>21</v>
      </c>
      <c r="C14">
        <f>AVERAGE(C2:C8)</f>
        <v>6357.1428571428569</v>
      </c>
      <c r="D14">
        <f>AVERAGE(D2:D8)</f>
        <v>6142.8571428571431</v>
      </c>
      <c r="E14">
        <f>AVERAGE(E2:E8)</f>
        <v>6285.7142857142853</v>
      </c>
      <c r="F14">
        <f>AVERAGE(F2:F8)</f>
        <v>6285.7142857142853</v>
      </c>
      <c r="G14">
        <f>AVERAGE(G2:G8)</f>
        <v>0.14285714285714282</v>
      </c>
      <c r="L14" t="s">
        <v>51</v>
      </c>
      <c r="M14" t="s">
        <v>57</v>
      </c>
      <c r="N14" s="4">
        <v>0.12</v>
      </c>
      <c r="O14">
        <v>120000</v>
      </c>
      <c r="P14" t="str">
        <f t="shared" si="3"/>
        <v>Yes</v>
      </c>
    </row>
    <row r="15" spans="1:16" x14ac:dyDescent="0.35">
      <c r="A15" t="s">
        <v>23</v>
      </c>
      <c r="C15">
        <f>MIN(C2:C8)</f>
        <v>2000</v>
      </c>
      <c r="D15">
        <f>MIN(D2:D8)</f>
        <v>500</v>
      </c>
      <c r="E15">
        <f>MIN(E2:E8)</f>
        <v>2000</v>
      </c>
      <c r="F15">
        <f>MIN(F2:F8)</f>
        <v>1000</v>
      </c>
      <c r="G15" s="3">
        <f>MIN(G2:G8)</f>
        <v>2.2727272727272728E-2</v>
      </c>
      <c r="H15" s="3"/>
      <c r="I15" s="3"/>
      <c r="J15" s="3"/>
      <c r="L15" t="s">
        <v>52</v>
      </c>
      <c r="M15" t="s">
        <v>56</v>
      </c>
      <c r="N15" s="4">
        <v>0.15</v>
      </c>
      <c r="O15">
        <v>300000</v>
      </c>
      <c r="P15" t="str">
        <f t="shared" si="3"/>
        <v>Yes</v>
      </c>
    </row>
    <row r="16" spans="1:16" x14ac:dyDescent="0.35">
      <c r="A16" t="s">
        <v>24</v>
      </c>
      <c r="C16">
        <f>MIN(C2:C8)</f>
        <v>2000</v>
      </c>
      <c r="D16">
        <f>MIN(D2:D8)</f>
        <v>500</v>
      </c>
      <c r="E16">
        <f>MIN(E2:E8)</f>
        <v>2000</v>
      </c>
      <c r="F16">
        <f>MIN(F2:F8)</f>
        <v>1000</v>
      </c>
      <c r="G16" s="2">
        <f>MIN(G2:G8)</f>
        <v>2.2727272727272728E-2</v>
      </c>
      <c r="H16" s="2"/>
      <c r="I16" s="2"/>
      <c r="J16" s="2"/>
      <c r="L16" t="s">
        <v>54</v>
      </c>
      <c r="M16" t="s">
        <v>58</v>
      </c>
      <c r="N16" s="4">
        <v>0.05</v>
      </c>
      <c r="O16">
        <v>20000</v>
      </c>
      <c r="P16" t="str">
        <f t="shared" si="3"/>
        <v>No</v>
      </c>
    </row>
    <row r="17" spans="1:16" x14ac:dyDescent="0.35">
      <c r="A17" t="s">
        <v>25</v>
      </c>
      <c r="C17">
        <f>MAX(C2:C8)</f>
        <v>20000</v>
      </c>
      <c r="D17">
        <f>MAX(D2:D8)</f>
        <v>20000</v>
      </c>
      <c r="E17">
        <f>MAX(E2:E8)</f>
        <v>20000</v>
      </c>
      <c r="F17">
        <f>MAX(F2:F8)</f>
        <v>20000</v>
      </c>
      <c r="G17" s="2">
        <f>MAX(G2:G8)</f>
        <v>0.45454545454545453</v>
      </c>
      <c r="H17" s="2"/>
      <c r="I17" s="2"/>
      <c r="J17" s="2"/>
      <c r="L17" t="s">
        <v>53</v>
      </c>
      <c r="M17" t="s">
        <v>59</v>
      </c>
      <c r="N17" s="4">
        <v>0.1</v>
      </c>
      <c r="O17">
        <v>5000</v>
      </c>
      <c r="P17" t="str">
        <f t="shared" si="3"/>
        <v>No</v>
      </c>
    </row>
    <row r="18" spans="1:16" x14ac:dyDescent="0.35">
      <c r="A18" t="s">
        <v>26</v>
      </c>
      <c r="C18">
        <f>MAX(C2:C8)</f>
        <v>20000</v>
      </c>
      <c r="D18">
        <f>MAX(D2:D8)</f>
        <v>20000</v>
      </c>
      <c r="E18">
        <f>MAX(E2:E8)</f>
        <v>20000</v>
      </c>
      <c r="F18">
        <f>MAX(F2:F8)</f>
        <v>20000</v>
      </c>
      <c r="G18" s="2">
        <f>MAX(G2:G8)</f>
        <v>0.45454545454545453</v>
      </c>
      <c r="H18" s="2"/>
      <c r="I18" s="2"/>
      <c r="J18" s="2"/>
    </row>
    <row r="19" spans="1:16" x14ac:dyDescent="0.35">
      <c r="A19" t="s">
        <v>27</v>
      </c>
      <c r="C19">
        <f>COUNT(C2:C8)</f>
        <v>7</v>
      </c>
      <c r="D19">
        <f>COUNT(D2:D8)</f>
        <v>7</v>
      </c>
      <c r="E19">
        <f>COUNT(E2:E8)</f>
        <v>7</v>
      </c>
      <c r="F19">
        <f>COUNT(F2:F8)</f>
        <v>7</v>
      </c>
      <c r="G19">
        <f>COUNT(G2:G8)</f>
        <v>7</v>
      </c>
    </row>
    <row r="20" spans="1:16" x14ac:dyDescent="0.35">
      <c r="A20" t="s">
        <v>62</v>
      </c>
      <c r="H20">
        <f>COUNTIF(H2:H8,"Yes")</f>
        <v>3</v>
      </c>
      <c r="I20">
        <f>COUNTIF(I2:I8,"True")</f>
        <v>0</v>
      </c>
    </row>
    <row r="21" spans="1:16" x14ac:dyDescent="0.35">
      <c r="A21" t="s">
        <v>63</v>
      </c>
      <c r="H21">
        <f>COUNTIF(H2:H8,"NO")</f>
        <v>4</v>
      </c>
      <c r="I21">
        <f>COUNTIF(I2:I8,"False")</f>
        <v>0</v>
      </c>
    </row>
  </sheetData>
  <dataValidations count="4">
    <dataValidation type="list" allowBlank="1" showInputMessage="1" showErrorMessage="1" sqref="L12:L17" xr:uid="{5840AF70-E3B4-44F6-A6A0-0027F99BB5FB}">
      <formula1>"Mobile,Tablet,Laptop,PC,EarPhones,HeadPhones"</formula1>
    </dataValidation>
    <dataValidation type="list" allowBlank="1" showInputMessage="1" showErrorMessage="1" sqref="M12:M17" xr:uid="{4C24B72B-E88D-46D1-8484-AEFB5D0BC6A4}">
      <formula1>"Samsung,Apple,Dell,Bose,Boat"</formula1>
    </dataValidation>
    <dataValidation allowBlank="1" showInputMessage="1" showErrorMessage="1" promptTitle="Max Discount Range" prompt="1% to 20%" sqref="N12:N17" xr:uid="{523190C9-D5D7-49D5-A8B9-0398088EF5E5}"/>
    <dataValidation type="whole" errorStyle="information" allowBlank="1" showInputMessage="1" showErrorMessage="1" errorTitle="Ye Kiska Maal Hai Bhaiya?" error="Ye itna Mehenga Maal Hum Kabse Bechne Lage?" sqref="O12:O17" xr:uid="{7308A995-008F-4D49-A6A6-0E0BB469B68B}">
      <formula1>1</formula1>
      <formula2>500000</formula2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35902-1099-4290-9C4C-3CC077C428B2}">
  <dimension ref="A1:M22"/>
  <sheetViews>
    <sheetView workbookViewId="0">
      <selection activeCell="H26" sqref="H26"/>
    </sheetView>
  </sheetViews>
  <sheetFormatPr defaultRowHeight="14.5" x14ac:dyDescent="0.35"/>
  <sheetData>
    <row r="1" spans="1:13" x14ac:dyDescent="0.35">
      <c r="A1" t="s">
        <v>12</v>
      </c>
      <c r="B1" s="1">
        <v>44927</v>
      </c>
      <c r="C1" s="1">
        <v>44958</v>
      </c>
      <c r="D1" s="1">
        <v>44986</v>
      </c>
      <c r="E1" s="1">
        <v>45017</v>
      </c>
      <c r="F1" s="1">
        <v>45047</v>
      </c>
      <c r="G1" s="1">
        <v>45078</v>
      </c>
      <c r="H1" s="1">
        <v>45108</v>
      </c>
      <c r="I1" s="1">
        <v>45139</v>
      </c>
      <c r="J1" s="1">
        <v>45170</v>
      </c>
      <c r="K1" s="1">
        <v>45200</v>
      </c>
      <c r="L1" s="1">
        <v>45231</v>
      </c>
      <c r="M1" s="1">
        <v>45261</v>
      </c>
    </row>
    <row r="2" spans="1:13" x14ac:dyDescent="0.35">
      <c r="A2" t="s">
        <v>2</v>
      </c>
      <c r="B2">
        <f ca="1">RANDBETWEEN(2000,5000)</f>
        <v>4157</v>
      </c>
      <c r="C2">
        <f t="shared" ref="C2:M6" ca="1" si="0">RANDBETWEEN(2000,5000)</f>
        <v>2090</v>
      </c>
      <c r="D2">
        <f t="shared" ca="1" si="0"/>
        <v>2915</v>
      </c>
      <c r="E2">
        <f t="shared" ca="1" si="0"/>
        <v>3651</v>
      </c>
      <c r="F2">
        <f t="shared" ca="1" si="0"/>
        <v>4096</v>
      </c>
      <c r="G2">
        <f t="shared" ca="1" si="0"/>
        <v>2710</v>
      </c>
      <c r="H2">
        <f t="shared" ca="1" si="0"/>
        <v>4338</v>
      </c>
      <c r="I2">
        <f t="shared" ca="1" si="0"/>
        <v>4648</v>
      </c>
      <c r="J2">
        <f t="shared" ca="1" si="0"/>
        <v>4274</v>
      </c>
      <c r="K2">
        <f t="shared" ca="1" si="0"/>
        <v>4377</v>
      </c>
      <c r="L2">
        <f t="shared" ca="1" si="0"/>
        <v>2722</v>
      </c>
      <c r="M2">
        <f t="shared" ca="1" si="0"/>
        <v>3384</v>
      </c>
    </row>
    <row r="3" spans="1:13" x14ac:dyDescent="0.35">
      <c r="A3" t="s">
        <v>3</v>
      </c>
      <c r="B3">
        <f t="shared" ref="B3:B6" ca="1" si="1">RANDBETWEEN(2000,5000)</f>
        <v>3592</v>
      </c>
      <c r="C3">
        <f t="shared" ca="1" si="0"/>
        <v>3939</v>
      </c>
      <c r="D3">
        <f t="shared" ca="1" si="0"/>
        <v>3070</v>
      </c>
      <c r="E3">
        <f t="shared" ca="1" si="0"/>
        <v>2288</v>
      </c>
      <c r="F3">
        <f t="shared" ca="1" si="0"/>
        <v>3078</v>
      </c>
      <c r="G3">
        <f t="shared" ca="1" si="0"/>
        <v>4559</v>
      </c>
      <c r="H3">
        <f t="shared" ca="1" si="0"/>
        <v>4814</v>
      </c>
      <c r="I3">
        <f t="shared" ca="1" si="0"/>
        <v>2776</v>
      </c>
      <c r="J3">
        <f t="shared" ca="1" si="0"/>
        <v>2110</v>
      </c>
      <c r="K3">
        <f t="shared" ca="1" si="0"/>
        <v>4879</v>
      </c>
      <c r="L3">
        <f t="shared" ca="1" si="0"/>
        <v>4102</v>
      </c>
      <c r="M3">
        <f t="shared" ca="1" si="0"/>
        <v>4966</v>
      </c>
    </row>
    <row r="4" spans="1:13" x14ac:dyDescent="0.35">
      <c r="A4" t="s">
        <v>13</v>
      </c>
      <c r="B4">
        <f t="shared" ca="1" si="1"/>
        <v>2482</v>
      </c>
      <c r="C4">
        <f t="shared" ca="1" si="0"/>
        <v>2820</v>
      </c>
      <c r="D4">
        <f t="shared" ca="1" si="0"/>
        <v>4928</v>
      </c>
      <c r="E4">
        <f t="shared" ca="1" si="0"/>
        <v>3888</v>
      </c>
      <c r="F4">
        <f t="shared" ca="1" si="0"/>
        <v>2807</v>
      </c>
      <c r="G4">
        <f t="shared" ca="1" si="0"/>
        <v>4014</v>
      </c>
      <c r="H4">
        <f t="shared" ca="1" si="0"/>
        <v>4803</v>
      </c>
      <c r="I4">
        <f t="shared" ca="1" si="0"/>
        <v>3223</v>
      </c>
      <c r="J4">
        <f t="shared" ca="1" si="0"/>
        <v>3812</v>
      </c>
      <c r="K4">
        <f t="shared" ca="1" si="0"/>
        <v>3290</v>
      </c>
      <c r="L4">
        <f t="shared" ca="1" si="0"/>
        <v>3688</v>
      </c>
      <c r="M4">
        <f t="shared" ca="1" si="0"/>
        <v>4068</v>
      </c>
    </row>
    <row r="5" spans="1:13" x14ac:dyDescent="0.35">
      <c r="A5" t="s">
        <v>14</v>
      </c>
      <c r="B5">
        <f t="shared" ca="1" si="1"/>
        <v>3959</v>
      </c>
      <c r="C5">
        <f t="shared" ca="1" si="0"/>
        <v>4384</v>
      </c>
      <c r="D5">
        <f t="shared" ca="1" si="0"/>
        <v>4558</v>
      </c>
      <c r="E5">
        <f t="shared" ca="1" si="0"/>
        <v>4267</v>
      </c>
      <c r="F5">
        <f t="shared" ca="1" si="0"/>
        <v>3575</v>
      </c>
      <c r="G5">
        <f t="shared" ca="1" si="0"/>
        <v>4623</v>
      </c>
      <c r="H5">
        <f t="shared" ca="1" si="0"/>
        <v>3222</v>
      </c>
      <c r="I5">
        <f t="shared" ca="1" si="0"/>
        <v>2411</v>
      </c>
      <c r="J5">
        <f t="shared" ca="1" si="0"/>
        <v>2122</v>
      </c>
      <c r="K5">
        <f t="shared" ca="1" si="0"/>
        <v>4508</v>
      </c>
      <c r="L5">
        <f t="shared" ca="1" si="0"/>
        <v>3276</v>
      </c>
      <c r="M5">
        <f t="shared" ca="1" si="0"/>
        <v>3652</v>
      </c>
    </row>
    <row r="6" spans="1:13" x14ac:dyDescent="0.35">
      <c r="A6" t="s">
        <v>5</v>
      </c>
      <c r="B6">
        <f t="shared" ca="1" si="1"/>
        <v>4557</v>
      </c>
      <c r="C6">
        <f t="shared" ca="1" si="0"/>
        <v>2366</v>
      </c>
      <c r="D6">
        <f t="shared" ca="1" si="0"/>
        <v>2693</v>
      </c>
      <c r="E6">
        <f t="shared" ca="1" si="0"/>
        <v>2449</v>
      </c>
      <c r="F6">
        <f t="shared" ca="1" si="0"/>
        <v>2899</v>
      </c>
      <c r="G6">
        <f t="shared" ca="1" si="0"/>
        <v>2587</v>
      </c>
      <c r="H6">
        <f t="shared" ca="1" si="0"/>
        <v>3553</v>
      </c>
      <c r="I6">
        <f t="shared" ca="1" si="0"/>
        <v>3074</v>
      </c>
      <c r="J6">
        <f t="shared" ca="1" si="0"/>
        <v>4634</v>
      </c>
      <c r="K6">
        <f t="shared" ca="1" si="0"/>
        <v>3028</v>
      </c>
      <c r="L6">
        <f t="shared" ca="1" si="0"/>
        <v>3687</v>
      </c>
      <c r="M6">
        <f t="shared" ca="1" si="0"/>
        <v>4290</v>
      </c>
    </row>
    <row r="9" spans="1:13" x14ac:dyDescent="0.35">
      <c r="A9" t="s">
        <v>12</v>
      </c>
      <c r="B9" s="1">
        <v>44927</v>
      </c>
      <c r="C9" s="1">
        <v>44958</v>
      </c>
      <c r="D9" s="1">
        <v>44986</v>
      </c>
      <c r="E9" s="1">
        <v>45017</v>
      </c>
      <c r="F9" s="1">
        <v>45047</v>
      </c>
      <c r="G9" s="1">
        <v>45078</v>
      </c>
      <c r="H9" s="1">
        <v>45108</v>
      </c>
      <c r="I9" s="1">
        <v>45139</v>
      </c>
      <c r="J9" s="1">
        <v>45170</v>
      </c>
      <c r="K9" s="1">
        <v>45200</v>
      </c>
      <c r="L9" s="1">
        <v>45231</v>
      </c>
      <c r="M9" s="1">
        <v>45261</v>
      </c>
    </row>
    <row r="10" spans="1:13" x14ac:dyDescent="0.35">
      <c r="A10" t="s">
        <v>2</v>
      </c>
      <c r="B10">
        <v>4501</v>
      </c>
      <c r="C10">
        <v>4501</v>
      </c>
      <c r="D10">
        <v>4501</v>
      </c>
      <c r="E10">
        <v>4501</v>
      </c>
      <c r="F10">
        <v>4501</v>
      </c>
      <c r="G10">
        <v>4501</v>
      </c>
      <c r="H10">
        <v>4501</v>
      </c>
      <c r="I10">
        <v>4501</v>
      </c>
      <c r="J10">
        <v>4501</v>
      </c>
      <c r="K10">
        <v>4501</v>
      </c>
      <c r="L10">
        <v>4501</v>
      </c>
      <c r="M10">
        <v>4501</v>
      </c>
    </row>
    <row r="11" spans="1:13" x14ac:dyDescent="0.35">
      <c r="A11" t="s">
        <v>3</v>
      </c>
      <c r="B11">
        <v>2989</v>
      </c>
      <c r="C11">
        <v>2020</v>
      </c>
      <c r="D11">
        <v>2007</v>
      </c>
      <c r="E11">
        <v>4020</v>
      </c>
      <c r="F11">
        <v>3827</v>
      </c>
      <c r="G11">
        <v>4022</v>
      </c>
      <c r="H11">
        <v>3595</v>
      </c>
      <c r="I11">
        <v>2946</v>
      </c>
      <c r="J11">
        <v>3992</v>
      </c>
      <c r="K11">
        <v>4281</v>
      </c>
      <c r="L11">
        <v>4803</v>
      </c>
      <c r="M11">
        <v>3401</v>
      </c>
    </row>
    <row r="12" spans="1:13" x14ac:dyDescent="0.35">
      <c r="A12" t="s">
        <v>13</v>
      </c>
      <c r="B12">
        <v>4227</v>
      </c>
      <c r="C12">
        <v>4285</v>
      </c>
      <c r="D12">
        <v>4907</v>
      </c>
      <c r="E12">
        <v>2245</v>
      </c>
      <c r="F12">
        <v>3374</v>
      </c>
      <c r="G12">
        <v>3355</v>
      </c>
      <c r="H12">
        <v>2518</v>
      </c>
      <c r="I12">
        <v>2615</v>
      </c>
      <c r="J12">
        <v>3084</v>
      </c>
      <c r="K12">
        <v>4246</v>
      </c>
      <c r="L12">
        <v>2974</v>
      </c>
      <c r="M12">
        <v>4691</v>
      </c>
    </row>
    <row r="13" spans="1:13" x14ac:dyDescent="0.35">
      <c r="A13" t="s">
        <v>14</v>
      </c>
      <c r="B13">
        <v>4475</v>
      </c>
      <c r="C13">
        <v>2508</v>
      </c>
      <c r="D13">
        <v>2404</v>
      </c>
      <c r="E13">
        <v>2242</v>
      </c>
      <c r="F13">
        <v>2835</v>
      </c>
      <c r="G13">
        <v>4849</v>
      </c>
      <c r="H13">
        <v>4166</v>
      </c>
      <c r="I13">
        <v>4527</v>
      </c>
      <c r="J13">
        <v>3634</v>
      </c>
      <c r="K13">
        <v>4476</v>
      </c>
      <c r="L13">
        <v>4273</v>
      </c>
      <c r="M13">
        <v>4757</v>
      </c>
    </row>
    <row r="14" spans="1:13" x14ac:dyDescent="0.35">
      <c r="A14" t="s">
        <v>5</v>
      </c>
      <c r="B14">
        <v>4464</v>
      </c>
      <c r="C14">
        <v>4103</v>
      </c>
      <c r="D14">
        <v>2066</v>
      </c>
      <c r="E14">
        <v>2281</v>
      </c>
      <c r="F14">
        <v>4701</v>
      </c>
      <c r="G14">
        <v>4278</v>
      </c>
      <c r="H14">
        <v>3014</v>
      </c>
      <c r="I14">
        <v>4956</v>
      </c>
      <c r="J14">
        <v>4914</v>
      </c>
      <c r="K14">
        <v>2929</v>
      </c>
      <c r="L14">
        <v>2941</v>
      </c>
      <c r="M14">
        <v>3598</v>
      </c>
    </row>
    <row r="17" spans="1:13" x14ac:dyDescent="0.35">
      <c r="A17" t="s">
        <v>12</v>
      </c>
      <c r="B17" s="1">
        <v>44927</v>
      </c>
      <c r="C17" s="1">
        <v>44958</v>
      </c>
      <c r="D17" s="1">
        <v>44986</v>
      </c>
      <c r="E17" s="1">
        <v>45017</v>
      </c>
      <c r="F17" s="1">
        <v>45047</v>
      </c>
      <c r="G17" s="1">
        <v>45078</v>
      </c>
      <c r="H17" s="1">
        <v>45108</v>
      </c>
      <c r="I17" s="1">
        <v>45139</v>
      </c>
      <c r="J17" s="1">
        <v>45170</v>
      </c>
      <c r="K17" s="1">
        <v>45200</v>
      </c>
      <c r="L17" s="1">
        <v>45231</v>
      </c>
      <c r="M17" s="1">
        <v>45261</v>
      </c>
    </row>
    <row r="18" spans="1:13" x14ac:dyDescent="0.35">
      <c r="A18" t="s">
        <v>2</v>
      </c>
      <c r="B18">
        <f ca="1">RANDBETWEEN(2000,5000)</f>
        <v>3160</v>
      </c>
      <c r="C18">
        <f t="shared" ref="C18:M22" ca="1" si="2">RANDBETWEEN(2000,5000)</f>
        <v>3068</v>
      </c>
      <c r="D18">
        <f t="shared" ca="1" si="2"/>
        <v>2680</v>
      </c>
      <c r="E18">
        <f t="shared" ca="1" si="2"/>
        <v>4716</v>
      </c>
      <c r="F18">
        <f t="shared" ca="1" si="2"/>
        <v>4920</v>
      </c>
      <c r="G18">
        <f t="shared" ca="1" si="2"/>
        <v>4034</v>
      </c>
      <c r="H18">
        <f t="shared" ca="1" si="2"/>
        <v>2764</v>
      </c>
      <c r="I18">
        <f t="shared" ca="1" si="2"/>
        <v>3744</v>
      </c>
      <c r="J18">
        <f t="shared" ca="1" si="2"/>
        <v>4963</v>
      </c>
      <c r="K18">
        <f t="shared" ca="1" si="2"/>
        <v>3855</v>
      </c>
      <c r="L18">
        <f t="shared" ca="1" si="2"/>
        <v>2694</v>
      </c>
      <c r="M18">
        <f t="shared" ca="1" si="2"/>
        <v>4492</v>
      </c>
    </row>
    <row r="19" spans="1:13" x14ac:dyDescent="0.35">
      <c r="A19" t="s">
        <v>3</v>
      </c>
      <c r="B19">
        <f t="shared" ref="B19:B22" ca="1" si="3">RANDBETWEEN(2000,5000)</f>
        <v>4766</v>
      </c>
      <c r="C19">
        <f t="shared" ca="1" si="2"/>
        <v>3502</v>
      </c>
      <c r="D19">
        <f t="shared" ca="1" si="2"/>
        <v>2938</v>
      </c>
      <c r="E19">
        <f t="shared" ca="1" si="2"/>
        <v>3472</v>
      </c>
      <c r="F19">
        <f t="shared" ca="1" si="2"/>
        <v>3717</v>
      </c>
      <c r="G19">
        <f t="shared" ca="1" si="2"/>
        <v>4153</v>
      </c>
      <c r="H19">
        <f t="shared" ca="1" si="2"/>
        <v>4333</v>
      </c>
      <c r="I19">
        <f t="shared" ca="1" si="2"/>
        <v>4317</v>
      </c>
      <c r="J19">
        <f t="shared" ca="1" si="2"/>
        <v>3323</v>
      </c>
      <c r="K19">
        <f t="shared" ca="1" si="2"/>
        <v>4399</v>
      </c>
      <c r="L19">
        <f t="shared" ca="1" si="2"/>
        <v>2935</v>
      </c>
      <c r="M19">
        <f t="shared" ca="1" si="2"/>
        <v>2845</v>
      </c>
    </row>
    <row r="20" spans="1:13" x14ac:dyDescent="0.35">
      <c r="A20" t="s">
        <v>13</v>
      </c>
      <c r="B20">
        <f t="shared" ca="1" si="3"/>
        <v>4660</v>
      </c>
      <c r="C20">
        <f t="shared" ca="1" si="2"/>
        <v>4994</v>
      </c>
      <c r="D20">
        <f t="shared" ca="1" si="2"/>
        <v>4095</v>
      </c>
      <c r="E20">
        <f t="shared" ca="1" si="2"/>
        <v>2065</v>
      </c>
      <c r="F20">
        <f t="shared" ca="1" si="2"/>
        <v>2671</v>
      </c>
      <c r="G20">
        <f t="shared" ca="1" si="2"/>
        <v>4473</v>
      </c>
      <c r="H20">
        <f t="shared" ca="1" si="2"/>
        <v>2371</v>
      </c>
      <c r="I20">
        <f t="shared" ca="1" si="2"/>
        <v>3811</v>
      </c>
      <c r="J20">
        <f t="shared" ca="1" si="2"/>
        <v>2500</v>
      </c>
      <c r="K20">
        <f t="shared" ca="1" si="2"/>
        <v>4641</v>
      </c>
      <c r="L20">
        <f t="shared" ca="1" si="2"/>
        <v>3274</v>
      </c>
      <c r="M20">
        <f t="shared" ca="1" si="2"/>
        <v>2351</v>
      </c>
    </row>
    <row r="21" spans="1:13" x14ac:dyDescent="0.35">
      <c r="A21" t="s">
        <v>14</v>
      </c>
      <c r="B21">
        <f t="shared" ca="1" si="3"/>
        <v>2580</v>
      </c>
      <c r="C21">
        <f t="shared" ca="1" si="2"/>
        <v>4387</v>
      </c>
      <c r="D21">
        <f t="shared" ca="1" si="2"/>
        <v>2773</v>
      </c>
      <c r="E21">
        <f t="shared" ca="1" si="2"/>
        <v>3567</v>
      </c>
      <c r="F21">
        <f t="shared" ca="1" si="2"/>
        <v>4318</v>
      </c>
      <c r="G21">
        <f t="shared" ca="1" si="2"/>
        <v>3557</v>
      </c>
      <c r="H21">
        <f t="shared" ca="1" si="2"/>
        <v>2578</v>
      </c>
      <c r="I21">
        <f t="shared" ca="1" si="2"/>
        <v>4005</v>
      </c>
      <c r="J21">
        <f t="shared" ca="1" si="2"/>
        <v>2832</v>
      </c>
      <c r="K21">
        <f t="shared" ca="1" si="2"/>
        <v>3734</v>
      </c>
      <c r="L21">
        <f t="shared" ca="1" si="2"/>
        <v>4104</v>
      </c>
      <c r="M21">
        <f t="shared" ca="1" si="2"/>
        <v>2485</v>
      </c>
    </row>
    <row r="22" spans="1:13" x14ac:dyDescent="0.35">
      <c r="A22" t="s">
        <v>5</v>
      </c>
      <c r="B22">
        <f t="shared" ca="1" si="3"/>
        <v>3879</v>
      </c>
      <c r="C22">
        <f t="shared" ca="1" si="2"/>
        <v>4790</v>
      </c>
      <c r="D22">
        <f t="shared" ca="1" si="2"/>
        <v>3280</v>
      </c>
      <c r="E22">
        <f t="shared" ca="1" si="2"/>
        <v>3258</v>
      </c>
      <c r="F22">
        <f t="shared" ca="1" si="2"/>
        <v>3398</v>
      </c>
      <c r="G22">
        <f t="shared" ca="1" si="2"/>
        <v>4486</v>
      </c>
      <c r="H22">
        <f t="shared" ca="1" si="2"/>
        <v>4075</v>
      </c>
      <c r="I22">
        <f t="shared" ca="1" si="2"/>
        <v>4270</v>
      </c>
      <c r="J22">
        <f t="shared" ca="1" si="2"/>
        <v>2163</v>
      </c>
      <c r="K22">
        <f t="shared" ca="1" si="2"/>
        <v>3927</v>
      </c>
      <c r="L22">
        <f t="shared" ca="1" si="2"/>
        <v>2589</v>
      </c>
      <c r="M22">
        <f t="shared" ca="1" si="2"/>
        <v>3619</v>
      </c>
    </row>
  </sheetData>
  <conditionalFormatting sqref="B2:M6">
    <cfRule type="cellIs" dxfId="15" priority="10" operator="between">
      <formula>2763</formula>
      <formula>4241</formula>
    </cfRule>
    <cfRule type="cellIs" dxfId="14" priority="11" operator="between">
      <formula>4000</formula>
      <formula>5000</formula>
    </cfRule>
    <cfRule type="cellIs" dxfId="13" priority="12" operator="lessThan">
      <formula>3000</formula>
    </cfRule>
    <cfRule type="cellIs" dxfId="12" priority="13" operator="greaterThan">
      <formula>3000</formula>
    </cfRule>
    <cfRule type="cellIs" dxfId="11" priority="14" operator="greaterThan">
      <formula>5000</formula>
    </cfRule>
    <cfRule type="cellIs" dxfId="10" priority="15" operator="between">
      <formula>2000</formula>
      <formula>5000</formula>
    </cfRule>
    <cfRule type="cellIs" dxfId="9" priority="16" operator="between">
      <formula>3014</formula>
      <formula>4977</formula>
    </cfRule>
    <cfRule type="cellIs" dxfId="8" priority="17" operator="lessThan">
      <formula>3000</formula>
    </cfRule>
    <cfRule type="cellIs" dxfId="7" priority="19" operator="lessThan">
      <formula>2000</formula>
    </cfRule>
  </conditionalFormatting>
  <conditionalFormatting sqref="B10:M14">
    <cfRule type="top10" dxfId="6" priority="3" rank="10"/>
    <cfRule type="aboveAverage" dxfId="5" priority="4" aboveAverage="0"/>
    <cfRule type="aboveAverage" dxfId="4" priority="5"/>
    <cfRule type="top10" dxfId="3" priority="6" percent="1" bottom="1" rank="10"/>
    <cfRule type="top10" dxfId="2" priority="7" bottom="1" rank="10"/>
    <cfRule type="top10" dxfId="1" priority="8" percent="1" rank="10"/>
    <cfRule type="top10" dxfId="0" priority="9" rank="10"/>
  </conditionalFormatting>
  <conditionalFormatting sqref="B18:M22">
    <cfRule type="dataBar" priority="2">
      <dataBar>
        <cfvo type="num" val="2000"/>
        <cfvo type="num" val="5000"/>
        <color rgb="FFFFB628"/>
      </dataBar>
      <extLst>
        <ext xmlns:x14="http://schemas.microsoft.com/office/spreadsheetml/2009/9/main" uri="{B025F937-C7B1-47D3-B67F-A62EFF666E3E}">
          <x14:id>{E74D5B4C-96BB-4E88-81B6-B7139CCA5B11}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74D5B4C-96BB-4E88-81B6-B7139CCA5B11}">
            <x14:dataBar minLength="0" maxLength="100" border="1" negativeBarBorderColorSameAsPositive="0">
              <x14:cfvo type="num">
                <xm:f>2000</xm:f>
              </x14:cfvo>
              <x14:cfvo type="num">
                <xm:f>5000</xm:f>
              </x14:cfvo>
              <x14:borderColor rgb="FF7030A0"/>
              <x14:negativeFillColor rgb="FFFF0000"/>
              <x14:negativeBorderColor rgb="FFFF0000"/>
              <x14:axisColor rgb="FF000000"/>
            </x14:dataBar>
          </x14:cfRule>
          <xm:sqref>B18:M22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Sheet1</vt:lpstr>
      <vt:lpstr>Sheet2</vt:lpstr>
      <vt:lpstr>Personal Charts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DEEPALI SHINDE</dc:creator>
  <cp:lastModifiedBy>DEEPALI SHINDE</cp:lastModifiedBy>
  <dcterms:created xsi:type="dcterms:W3CDTF">2024-05-08T09:21:55Z</dcterms:created>
  <dcterms:modified xsi:type="dcterms:W3CDTF">2024-05-11T08:41:00Z</dcterms:modified>
</cp:coreProperties>
</file>