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grams\Excel\What IF Analysis\"/>
    </mc:Choice>
  </mc:AlternateContent>
  <xr:revisionPtr revIDLastSave="0" documentId="13_ncr:1_{E2E14CC9-695E-4D83-A9A6-86276124AA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oal Seek" sheetId="2" r:id="rId1"/>
  </sheets>
  <externalReferences>
    <externalReference r:id="rId2"/>
  </externalReferences>
  <definedNames>
    <definedName name="price">[1]Scenario1!$B$17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'Goal Seek'!$A$47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[1]Scenario1!$B$5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D16" i="2"/>
  <c r="D17" i="2"/>
  <c r="D15" i="2"/>
  <c r="B11" i="2"/>
  <c r="B10" i="2"/>
  <c r="B12" i="2" s="1"/>
  <c r="B9" i="2"/>
  <c r="B27" i="2"/>
  <c r="D18" i="2" l="1"/>
  <c r="B28" i="2"/>
  <c r="E39" i="2" l="1"/>
  <c r="E38" i="2"/>
  <c r="E37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<sst xmlns="http://schemas.openxmlformats.org/spreadsheetml/2006/main" count="40" uniqueCount="40">
  <si>
    <t>Loan Amount</t>
  </si>
  <si>
    <t>Duration Years</t>
  </si>
  <si>
    <t>Duration Months</t>
  </si>
  <si>
    <t>Annual Interest rate</t>
  </si>
  <si>
    <t>Monthly</t>
  </si>
  <si>
    <t>EMI</t>
  </si>
  <si>
    <t>Name</t>
  </si>
  <si>
    <t>Maths</t>
  </si>
  <si>
    <t>English</t>
  </si>
  <si>
    <t>Average</t>
  </si>
  <si>
    <t>Amit</t>
  </si>
  <si>
    <t>Suman</t>
  </si>
  <si>
    <t>Karan</t>
  </si>
  <si>
    <t>Manoj</t>
  </si>
  <si>
    <t>Santosh</t>
  </si>
  <si>
    <t>Rahim</t>
  </si>
  <si>
    <t>Kishore</t>
  </si>
  <si>
    <t>Raj</t>
  </si>
  <si>
    <t>Raghu</t>
  </si>
  <si>
    <t>Total</t>
  </si>
  <si>
    <t>Monthly Rate</t>
  </si>
  <si>
    <t>Down Payment</t>
  </si>
  <si>
    <t>Cost of House</t>
  </si>
  <si>
    <t>Interest Rate</t>
  </si>
  <si>
    <t>Repayments years</t>
  </si>
  <si>
    <t>Payments per year</t>
  </si>
  <si>
    <t>Amount borrowed</t>
  </si>
  <si>
    <t>Payments Periods</t>
  </si>
  <si>
    <t>Monthly Payments</t>
  </si>
  <si>
    <t>Inputs</t>
  </si>
  <si>
    <t>Outputs</t>
  </si>
  <si>
    <t>Samsung</t>
  </si>
  <si>
    <t>Nokia</t>
  </si>
  <si>
    <t>Oppo</t>
  </si>
  <si>
    <t>Revenue</t>
  </si>
  <si>
    <t>% Contribution</t>
  </si>
  <si>
    <t>Contribution</t>
  </si>
  <si>
    <t>Target</t>
  </si>
  <si>
    <t>Science</t>
  </si>
  <si>
    <t>Youtube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</si>
</sst>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(* #,##0.00_);_(* \(#,##0.00\);_(* &quot;-&quot;??_);_(@_)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9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10" fontId="0" fillId="0" borderId="1" xfId="0" applyNumberFormat="1" applyBorder="1"/>
    <xf numFmtId="8" fontId="0" fillId="0" borderId="1" xfId="0" applyNumberFormat="1" applyBorder="1"/>
    <xf numFmtId="165" fontId="1" fillId="0" borderId="1" xfId="0" applyNumberFormat="1" applyFont="1" applyBorder="1"/>
    <xf numFmtId="0" fontId="0" fillId="2" borderId="0" xfId="0" applyFill="1"/>
    <xf numFmtId="8" fontId="0" fillId="0" borderId="0" xfId="0" applyNumberFormat="1"/>
    <xf numFmtId="9" fontId="0" fillId="0" borderId="1" xfId="0" applyNumberFormat="1" applyBorder="1"/>
    <xf numFmtId="0" fontId="0" fillId="2" borderId="1" xfId="0" applyFill="1" applyBorder="1"/>
    <xf numFmtId="8" fontId="0" fillId="2" borderId="1" xfId="0" applyNumberFormat="1" applyFill="1" applyBorder="1"/>
    <xf numFmtId="0" fontId="3" fillId="0" borderId="0" xfId="2"/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MASTER/MIS%20CLASS/DATA%20WHAT%20IF%20ANALYSIS/Scenario%20Mana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Summary"/>
      <sheetName val="Scenario Manager"/>
      <sheetName val="Scenario1"/>
      <sheetName val="Goal Seek"/>
    </sheetNames>
    <sheetDataSet>
      <sheetData sheetId="0"/>
      <sheetData sheetId="1"/>
      <sheetData sheetId="2">
        <row r="5">
          <cell r="B5">
            <v>800</v>
          </cell>
        </row>
        <row r="17">
          <cell r="B17">
            <v>60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sS6AMm3ooEM?si=jJtmGsH2KLJYO6r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D1" sqref="D1"/>
    </sheetView>
  </sheetViews>
  <sheetFormatPr defaultRowHeight="14.5" x14ac:dyDescent="0.35"/>
  <cols>
    <col min="1" max="1" width="25.54296875" bestFit="1" customWidth="1"/>
    <col min="2" max="2" width="25.81640625" customWidth="1"/>
    <col min="3" max="3" width="15.26953125" bestFit="1" customWidth="1"/>
    <col min="4" max="4" width="16.81640625" bestFit="1" customWidth="1"/>
  </cols>
  <sheetData>
    <row r="1" spans="1:4" x14ac:dyDescent="0.35">
      <c r="A1" s="9" t="s">
        <v>29</v>
      </c>
      <c r="D1" s="14" t="s">
        <v>39</v>
      </c>
    </row>
    <row r="2" spans="1:4" x14ac:dyDescent="0.35">
      <c r="A2" s="3" t="s">
        <v>22</v>
      </c>
      <c r="B2" s="3">
        <v>200000</v>
      </c>
    </row>
    <row r="3" spans="1:4" x14ac:dyDescent="0.35">
      <c r="A3" s="3" t="s">
        <v>21</v>
      </c>
      <c r="B3" s="3">
        <v>20000</v>
      </c>
    </row>
    <row r="4" spans="1:4" x14ac:dyDescent="0.35">
      <c r="A4" s="3" t="s">
        <v>23</v>
      </c>
      <c r="B4" s="6">
        <v>0.04</v>
      </c>
    </row>
    <row r="5" spans="1:4" x14ac:dyDescent="0.35">
      <c r="A5" s="3" t="s">
        <v>24</v>
      </c>
      <c r="B5" s="3">
        <v>15</v>
      </c>
    </row>
    <row r="6" spans="1:4" x14ac:dyDescent="0.35">
      <c r="A6" s="3" t="s">
        <v>25</v>
      </c>
      <c r="B6" s="3">
        <v>12</v>
      </c>
    </row>
    <row r="8" spans="1:4" x14ac:dyDescent="0.35">
      <c r="A8" s="9" t="s">
        <v>30</v>
      </c>
    </row>
    <row r="9" spans="1:4" x14ac:dyDescent="0.35">
      <c r="A9" s="3" t="s">
        <v>26</v>
      </c>
      <c r="B9" s="3">
        <f>B2-B3</f>
        <v>180000</v>
      </c>
    </row>
    <row r="10" spans="1:4" x14ac:dyDescent="0.35">
      <c r="A10" s="3" t="s">
        <v>20</v>
      </c>
      <c r="B10" s="3">
        <f>B4/B6</f>
        <v>3.3333333333333335E-3</v>
      </c>
    </row>
    <row r="11" spans="1:4" x14ac:dyDescent="0.35">
      <c r="A11" s="3" t="s">
        <v>27</v>
      </c>
      <c r="B11" s="3">
        <f>B5*B6</f>
        <v>180</v>
      </c>
    </row>
    <row r="12" spans="1:4" x14ac:dyDescent="0.35">
      <c r="A12" s="3" t="s">
        <v>28</v>
      </c>
      <c r="B12" s="7">
        <f>PMT(B10,B11,-B9)</f>
        <v>1331.4382660966864</v>
      </c>
    </row>
    <row r="13" spans="1:4" x14ac:dyDescent="0.35">
      <c r="B13" s="10"/>
    </row>
    <row r="14" spans="1:4" x14ac:dyDescent="0.35">
      <c r="A14" s="12"/>
      <c r="B14" s="13" t="s">
        <v>34</v>
      </c>
      <c r="C14" s="12" t="s">
        <v>35</v>
      </c>
      <c r="D14" s="12" t="s">
        <v>36</v>
      </c>
    </row>
    <row r="15" spans="1:4" x14ac:dyDescent="0.35">
      <c r="A15" s="3" t="s">
        <v>31</v>
      </c>
      <c r="B15" s="7">
        <v>150000</v>
      </c>
      <c r="C15" s="11">
        <v>0.2</v>
      </c>
      <c r="D15" s="7">
        <f>B15*C15</f>
        <v>30000</v>
      </c>
    </row>
    <row r="16" spans="1:4" x14ac:dyDescent="0.35">
      <c r="A16" s="3" t="s">
        <v>32</v>
      </c>
      <c r="B16" s="7">
        <v>240000</v>
      </c>
      <c r="C16" s="11">
        <v>0.25</v>
      </c>
      <c r="D16" s="7">
        <f t="shared" ref="D16:D17" si="0">B16*C16</f>
        <v>60000</v>
      </c>
    </row>
    <row r="17" spans="1:5" x14ac:dyDescent="0.35">
      <c r="A17" s="3" t="s">
        <v>33</v>
      </c>
      <c r="B17" s="7">
        <v>400000</v>
      </c>
      <c r="C17" s="11">
        <v>0.15</v>
      </c>
      <c r="D17" s="7">
        <f t="shared" si="0"/>
        <v>60000</v>
      </c>
    </row>
    <row r="18" spans="1:5" x14ac:dyDescent="0.35">
      <c r="A18" s="3" t="s">
        <v>19</v>
      </c>
      <c r="B18" s="7"/>
      <c r="C18" s="3"/>
      <c r="D18" s="7">
        <f>SUM(D15:D17)</f>
        <v>150000</v>
      </c>
    </row>
    <row r="19" spans="1:5" x14ac:dyDescent="0.35">
      <c r="B19" s="10"/>
    </row>
    <row r="20" spans="1:5" x14ac:dyDescent="0.35">
      <c r="B20" s="7" t="s">
        <v>37</v>
      </c>
      <c r="C20" s="3">
        <v>150000</v>
      </c>
    </row>
    <row r="21" spans="1:5" x14ac:dyDescent="0.35">
      <c r="B21" s="10"/>
    </row>
    <row r="23" spans="1:5" x14ac:dyDescent="0.35">
      <c r="A23" s="1" t="s">
        <v>0</v>
      </c>
      <c r="B23" s="1">
        <v>100000</v>
      </c>
    </row>
    <row r="24" spans="1:5" x14ac:dyDescent="0.35">
      <c r="A24" s="1" t="s">
        <v>1</v>
      </c>
      <c r="B24" s="1">
        <v>5</v>
      </c>
    </row>
    <row r="25" spans="1:5" x14ac:dyDescent="0.35">
      <c r="A25" s="1" t="s">
        <v>2</v>
      </c>
      <c r="B25" s="1">
        <f>B24*12</f>
        <v>60</v>
      </c>
    </row>
    <row r="26" spans="1:5" x14ac:dyDescent="0.35">
      <c r="A26" s="1" t="s">
        <v>3</v>
      </c>
      <c r="B26" s="2">
        <v>0.12</v>
      </c>
    </row>
    <row r="27" spans="1:5" x14ac:dyDescent="0.35">
      <c r="A27" s="1" t="s">
        <v>4</v>
      </c>
      <c r="B27" s="2">
        <f>B26/12</f>
        <v>0.01</v>
      </c>
    </row>
    <row r="28" spans="1:5" x14ac:dyDescent="0.35">
      <c r="A28" s="1" t="s">
        <v>5</v>
      </c>
      <c r="B28" s="8">
        <f>PMT(B27,B25,B23)</f>
        <v>-2224.4447684901775</v>
      </c>
    </row>
    <row r="30" spans="1:5" x14ac:dyDescent="0.35">
      <c r="A30" s="1" t="s">
        <v>6</v>
      </c>
      <c r="B30" s="1" t="s">
        <v>7</v>
      </c>
      <c r="C30" s="1" t="s">
        <v>8</v>
      </c>
      <c r="D30" s="1" t="s">
        <v>38</v>
      </c>
      <c r="E30" s="1" t="s">
        <v>9</v>
      </c>
    </row>
    <row r="31" spans="1:5" x14ac:dyDescent="0.35">
      <c r="A31" s="1" t="s">
        <v>10</v>
      </c>
      <c r="B31" s="3">
        <v>70</v>
      </c>
      <c r="C31" s="3">
        <v>88</v>
      </c>
      <c r="D31" s="3">
        <v>81.999999999999972</v>
      </c>
      <c r="E31" s="4">
        <f>AVERAGE(B31:D31)</f>
        <v>79.999999999999986</v>
      </c>
    </row>
    <row r="32" spans="1:5" x14ac:dyDescent="0.35">
      <c r="A32" s="1" t="s">
        <v>11</v>
      </c>
      <c r="B32" s="3">
        <v>84</v>
      </c>
      <c r="C32" s="3">
        <v>69</v>
      </c>
      <c r="D32" s="3">
        <v>80.999999999999986</v>
      </c>
      <c r="E32" s="4">
        <f t="shared" ref="E32:E39" si="1">AVERAGE(B32:D32)</f>
        <v>78</v>
      </c>
    </row>
    <row r="33" spans="1:5" x14ac:dyDescent="0.35">
      <c r="A33" s="1" t="s">
        <v>12</v>
      </c>
      <c r="B33" s="3">
        <v>70</v>
      </c>
      <c r="C33" s="3">
        <v>98</v>
      </c>
      <c r="D33" s="3">
        <v>83.999999999999915</v>
      </c>
      <c r="E33" s="4">
        <f t="shared" si="1"/>
        <v>83.999999999999972</v>
      </c>
    </row>
    <row r="34" spans="1:5" x14ac:dyDescent="0.35">
      <c r="A34" s="1" t="s">
        <v>13</v>
      </c>
      <c r="B34" s="3">
        <v>69</v>
      </c>
      <c r="C34" s="3">
        <v>63</v>
      </c>
      <c r="D34" s="3">
        <v>77.999999999999986</v>
      </c>
      <c r="E34" s="4">
        <f t="shared" si="1"/>
        <v>70</v>
      </c>
    </row>
    <row r="35" spans="1:5" x14ac:dyDescent="0.35">
      <c r="A35" s="1" t="s">
        <v>14</v>
      </c>
      <c r="B35" s="3">
        <v>90</v>
      </c>
      <c r="C35" s="3">
        <v>67</v>
      </c>
      <c r="D35" s="3">
        <v>83</v>
      </c>
      <c r="E35" s="4">
        <f t="shared" si="1"/>
        <v>80</v>
      </c>
    </row>
    <row r="36" spans="1:5" x14ac:dyDescent="0.35">
      <c r="A36" s="1" t="s">
        <v>15</v>
      </c>
      <c r="B36" s="3">
        <v>64</v>
      </c>
      <c r="C36" s="3">
        <v>96</v>
      </c>
      <c r="D36" s="3">
        <v>95</v>
      </c>
      <c r="E36" s="4">
        <f t="shared" si="1"/>
        <v>85</v>
      </c>
    </row>
    <row r="37" spans="1:5" x14ac:dyDescent="0.35">
      <c r="A37" s="1" t="s">
        <v>16</v>
      </c>
      <c r="B37" s="3">
        <v>58</v>
      </c>
      <c r="C37" s="3">
        <v>64</v>
      </c>
      <c r="D37" s="3">
        <v>72.999999999999972</v>
      </c>
      <c r="E37" s="4">
        <f t="shared" si="1"/>
        <v>64.999999999999986</v>
      </c>
    </row>
    <row r="38" spans="1:5" x14ac:dyDescent="0.35">
      <c r="A38" s="1" t="s">
        <v>17</v>
      </c>
      <c r="B38" s="3">
        <v>48</v>
      </c>
      <c r="C38" s="3">
        <v>86</v>
      </c>
      <c r="D38" s="3">
        <v>75.999999999999972</v>
      </c>
      <c r="E38" s="4">
        <f t="shared" si="1"/>
        <v>69.999999999999986</v>
      </c>
    </row>
    <row r="39" spans="1:5" x14ac:dyDescent="0.35">
      <c r="A39" s="1" t="s">
        <v>18</v>
      </c>
      <c r="B39" s="3">
        <v>76</v>
      </c>
      <c r="C39" s="3">
        <v>42</v>
      </c>
      <c r="D39" s="3">
        <v>77</v>
      </c>
      <c r="E39" s="4">
        <f t="shared" si="1"/>
        <v>65</v>
      </c>
    </row>
    <row r="42" spans="1:5" x14ac:dyDescent="0.35">
      <c r="A42" s="5"/>
      <c r="B42" s="5"/>
      <c r="C42" s="5"/>
      <c r="D42" s="5"/>
      <c r="E42" s="5"/>
    </row>
    <row r="43" spans="1:5" x14ac:dyDescent="0.35">
      <c r="A43" s="5"/>
    </row>
    <row r="44" spans="1:5" x14ac:dyDescent="0.35">
      <c r="A44" s="5"/>
    </row>
  </sheetData>
  <hyperlinks>
    <hyperlink ref="D1" r:id="rId1" xr:uid="{1149D428-FB6F-4E35-A3BD-2E283723FDA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DEEPALI SHINDE</cp:lastModifiedBy>
  <dcterms:created xsi:type="dcterms:W3CDTF">2017-12-26T14:48:47Z</dcterms:created>
  <dcterms:modified xsi:type="dcterms:W3CDTF">2024-10-21T12:28:15Z</dcterms:modified>
</cp:coreProperties>
</file>