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dc0\AC\Temp\"/>
    </mc:Choice>
  </mc:AlternateContent>
  <xr:revisionPtr revIDLastSave="0" documentId="8_{0214C565-8E21-49A0-A4F0-B2AF9609FD0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PT_Cons_Statewise" sheetId="7" r:id="rId1"/>
    <sheet name="PT_Cons_Statewise MS" sheetId="9" r:id="rId2"/>
    <sheet name="PT_Cons_Statewise HSD" sheetId="10" r:id="rId3"/>
  </sheets>
  <definedNames>
    <definedName name="_xlnm.Print_Area" localSheetId="0">PT_Cons_Statewise!$A$1:$P$57</definedName>
    <definedName name="_xlnm.Print_Area" localSheetId="2">'PT_Cons_Statewise HSD'!$A$1:$P$57</definedName>
    <definedName name="_xlnm.Print_Area" localSheetId="1">'PT_Cons_Statewise MS'!$A$1:$P$57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7" l="1"/>
  <c r="O30" i="7"/>
  <c r="O37" i="7"/>
  <c r="O45" i="7"/>
  <c r="O54" i="7"/>
  <c r="O55" i="7"/>
  <c r="O20" i="9"/>
  <c r="O30" i="9"/>
  <c r="O37" i="9"/>
  <c r="O45" i="9"/>
  <c r="O54" i="9"/>
  <c r="O55" i="9"/>
  <c r="O20" i="10"/>
  <c r="O30" i="10"/>
  <c r="O37" i="10"/>
  <c r="O45" i="10"/>
  <c r="O54" i="10"/>
  <c r="O55" i="10"/>
  <c r="P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P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P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P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P20" i="10"/>
  <c r="P55" i="10"/>
  <c r="N20" i="10"/>
  <c r="N55" i="10"/>
  <c r="L20" i="10"/>
  <c r="K20" i="10"/>
  <c r="J20" i="10"/>
  <c r="J55" i="10"/>
  <c r="I20" i="10"/>
  <c r="H20" i="10"/>
  <c r="G20" i="10"/>
  <c r="F20" i="10"/>
  <c r="F55" i="10"/>
  <c r="E20" i="10"/>
  <c r="D20" i="10"/>
  <c r="C20" i="10"/>
  <c r="B20" i="10"/>
  <c r="B55" i="10"/>
  <c r="M20" i="10"/>
  <c r="P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P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P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P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P20" i="9"/>
  <c r="N20" i="9"/>
  <c r="N55" i="9"/>
  <c r="L20" i="9"/>
  <c r="L55" i="9"/>
  <c r="K20" i="9"/>
  <c r="J20" i="9"/>
  <c r="I20" i="9"/>
  <c r="H20" i="9"/>
  <c r="H55" i="9"/>
  <c r="G20" i="9"/>
  <c r="F20" i="9"/>
  <c r="E20" i="9"/>
  <c r="D20" i="9"/>
  <c r="D55" i="9"/>
  <c r="C20" i="9"/>
  <c r="B20" i="9"/>
  <c r="M20" i="9"/>
  <c r="N54" i="7"/>
  <c r="N45" i="7"/>
  <c r="N37" i="7"/>
  <c r="N30" i="7"/>
  <c r="N20" i="7"/>
  <c r="N55" i="7" s="1"/>
  <c r="M14" i="7"/>
  <c r="P54" i="7"/>
  <c r="P45" i="7"/>
  <c r="P37" i="7"/>
  <c r="P30" i="7"/>
  <c r="P20" i="7"/>
  <c r="H45" i="7"/>
  <c r="F45" i="7"/>
  <c r="B45" i="7"/>
  <c r="M54" i="7"/>
  <c r="L54" i="7"/>
  <c r="K54" i="7"/>
  <c r="J54" i="7"/>
  <c r="I54" i="7"/>
  <c r="H54" i="7"/>
  <c r="G54" i="7"/>
  <c r="F54" i="7"/>
  <c r="E54" i="7"/>
  <c r="D54" i="7"/>
  <c r="C54" i="7"/>
  <c r="B54" i="7"/>
  <c r="M45" i="7"/>
  <c r="L45" i="7"/>
  <c r="K45" i="7"/>
  <c r="J45" i="7"/>
  <c r="I45" i="7"/>
  <c r="G45" i="7"/>
  <c r="E45" i="7"/>
  <c r="D45" i="7"/>
  <c r="C45" i="7"/>
  <c r="M37" i="7"/>
  <c r="L37" i="7"/>
  <c r="K37" i="7"/>
  <c r="J37" i="7"/>
  <c r="I37" i="7"/>
  <c r="H37" i="7"/>
  <c r="G37" i="7"/>
  <c r="F37" i="7"/>
  <c r="E37" i="7"/>
  <c r="D37" i="7"/>
  <c r="C37" i="7"/>
  <c r="B37" i="7"/>
  <c r="M30" i="7"/>
  <c r="L30" i="7"/>
  <c r="K30" i="7"/>
  <c r="J30" i="7"/>
  <c r="I30" i="7"/>
  <c r="H30" i="7"/>
  <c r="G30" i="7"/>
  <c r="F30" i="7"/>
  <c r="E30" i="7"/>
  <c r="D30" i="7"/>
  <c r="C30" i="7"/>
  <c r="B30" i="7"/>
  <c r="M20" i="7"/>
  <c r="M55" i="7"/>
  <c r="L20" i="7"/>
  <c r="K20" i="7"/>
  <c r="J20" i="7"/>
  <c r="I20" i="7"/>
  <c r="H20" i="7"/>
  <c r="G20" i="7"/>
  <c r="F20" i="7"/>
  <c r="E20" i="7"/>
  <c r="D20" i="7"/>
  <c r="C20" i="7"/>
  <c r="B20" i="7"/>
  <c r="G55" i="7"/>
  <c r="B55" i="7"/>
  <c r="E55" i="7"/>
  <c r="F55" i="7"/>
  <c r="I55" i="7"/>
  <c r="J55" i="7"/>
  <c r="C55" i="7"/>
  <c r="K55" i="7"/>
  <c r="H55" i="7"/>
  <c r="D55" i="7"/>
  <c r="L55" i="7"/>
  <c r="P55" i="7"/>
  <c r="C55" i="10"/>
  <c r="G55" i="10"/>
  <c r="K55" i="10"/>
  <c r="M55" i="10"/>
  <c r="E55" i="10"/>
  <c r="I55" i="10"/>
  <c r="D55" i="10"/>
  <c r="H55" i="10"/>
  <c r="L55" i="10"/>
  <c r="M55" i="9"/>
  <c r="E55" i="9"/>
  <c r="I55" i="9"/>
  <c r="B55" i="9"/>
  <c r="F55" i="9"/>
  <c r="J55" i="9"/>
  <c r="P55" i="9"/>
  <c r="C55" i="9"/>
  <c r="G55" i="9"/>
  <c r="K55" i="9"/>
</calcChain>
</file>

<file path=xl/sharedStrings.xml><?xml version="1.0" encoding="utf-8"?>
<sst xmlns="http://schemas.openxmlformats.org/spreadsheetml/2006/main" count="204" uniqueCount="66">
  <si>
    <t>Petroleum Planning &amp; Analysis Cell</t>
  </si>
  <si>
    <t>Period : April 2008 - March 2022</t>
  </si>
  <si>
    <t>(`000 Metric Tonnes)</t>
  </si>
  <si>
    <t>ALL PRODUCTS ANNUAL INDUSTRY SALES- REGION &amp; STATE WISE</t>
  </si>
  <si>
    <t>STATE/UT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</si>
  <si>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</si>
  <si>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</si>
  <si>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</si>
  <si>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</si>
  <si>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</si>
  <si>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</si>
  <si>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</si>
  <si>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</si>
  <si>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</si>
  <si>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</si>
  <si>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</si>
  <si>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</si>
  <si>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</si>
  <si>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</si>
  <si>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</si>
  <si>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REGION - NORTH</t>
  </si>
  <si>
    <t>CHANDIGARH</t>
  </si>
  <si>
    <t>DELHI</t>
  </si>
  <si>
    <t>HARYANA</t>
  </si>
  <si>
    <t>HIMACHAL PRADESH</t>
  </si>
  <si>
    <t>JAMMU &amp; KASHMIR</t>
  </si>
  <si>
    <t>LADAKH</t>
  </si>
  <si>
    <t>PUNJAB</t>
  </si>
  <si>
    <t>RAJASTHAN</t>
  </si>
  <si>
    <t>UTTAR PRADESH</t>
  </si>
  <si>
    <t>UTTARAKHAND</t>
  </si>
  <si>
    <t>Region Total</t>
  </si>
  <si>
    <t>REGION - NORTH EAST</t>
  </si>
  <si>
    <t>ARUNACHAL PRADESH</t>
  </si>
  <si>
    <t>ASSAM</t>
  </si>
  <si>
    <t>MANIPUR</t>
  </si>
  <si>
    <t>MEGHALAYA</t>
  </si>
  <si>
    <t>MIZORAM</t>
  </si>
  <si>
    <t>NAGALAND</t>
  </si>
  <si>
    <t>SIKKIM</t>
  </si>
  <si>
    <t>TRIPURA</t>
  </si>
  <si>
    <t>REGION - EAST</t>
  </si>
  <si>
    <t>ANDAMAN &amp; NICOBAR</t>
  </si>
  <si>
    <t>BIHAR</t>
  </si>
  <si>
    <t>JHARKHAND</t>
  </si>
  <si>
    <t>ODISHA</t>
  </si>
  <si>
    <t>WEST BENGAL</t>
  </si>
  <si>
    <t>REGION - WEST</t>
  </si>
  <si>
    <t>CHHATTISGARH</t>
  </si>
  <si>
    <t>DADRA &amp; NAGAR HAVELI AND DAMAN &amp; DIU</t>
  </si>
  <si>
    <t>GOA</t>
  </si>
  <si>
    <t>GUJARAT</t>
  </si>
  <si>
    <t>MADHYA PRADESH</t>
  </si>
  <si>
    <t>MAHARASHTRA</t>
  </si>
  <si>
    <t>REGION - SOUTH</t>
  </si>
  <si>
    <t>ANDHRA PRADESH</t>
  </si>
  <si>
    <t>KARNATAKA</t>
  </si>
  <si>
    <t>KERALA</t>
  </si>
  <si>
    <t>LAKSHADWEEP</t>
  </si>
  <si>
    <t>PUDUCHERRY</t>
  </si>
  <si>
    <t>TAMIL NADU</t>
  </si>
  <si>
    <t>TELANGANA</t>
  </si>
  <si>
    <t>ALL INDIA TOTAL</t>
  </si>
  <si>
    <t>Source : Oil Companies</t>
  </si>
  <si>
    <t>MS ANNUAL INDUSTRY SALES- REGION &amp; STATE WISE</t>
  </si>
  <si>
    <t>HSD ANNUAL INDUSTRY SALES- REGION &amp; STATE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</si>
</sst>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8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6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1" applyNumberFormat="0" applyAlignment="0" applyProtection="0"/>
    <xf numFmtId="0" fontId="8" fillId="28" borderId="1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1" applyNumberFormat="0" applyAlignment="0" applyProtection="0"/>
    <xf numFmtId="0" fontId="15" fillId="0" borderId="16" applyNumberFormat="0" applyFill="0" applyAlignment="0" applyProtection="0"/>
    <xf numFmtId="0" fontId="16" fillId="31" borderId="0" applyNumberFormat="0" applyBorder="0" applyAlignment="0" applyProtection="0"/>
    <xf numFmtId="0" fontId="4" fillId="0" borderId="0"/>
    <xf numFmtId="0" fontId="1" fillId="0" borderId="0"/>
    <xf numFmtId="0" fontId="4" fillId="32" borderId="17" applyNumberFormat="0" applyFont="0" applyAlignment="0" applyProtection="0"/>
    <xf numFmtId="0" fontId="17" fillId="27" borderId="18" applyNumberFormat="0" applyAlignment="0" applyProtection="0"/>
    <xf numFmtId="0" fontId="18" fillId="0" borderId="1" applyFont="0">
      <alignment horizontal="center" vertical="center" wrapText="1"/>
    </xf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</cellStyleXfs>
  <cellXfs count="36">
    <xf numFmtId="0" fontId="0" fillId="0" borderId="0" xfId="0"/>
    <xf numFmtId="0" fontId="2" fillId="33" borderId="0" xfId="38" applyFont="1" applyFill="1"/>
    <xf numFmtId="0" fontId="22" fillId="33" borderId="0" xfId="0" applyFont="1" applyFill="1"/>
    <xf numFmtId="0" fontId="3" fillId="33" borderId="0" xfId="38" applyFont="1" applyFill="1"/>
    <xf numFmtId="1" fontId="22" fillId="33" borderId="0" xfId="0" applyNumberFormat="1" applyFont="1" applyFill="1"/>
    <xf numFmtId="0" fontId="23" fillId="33" borderId="2" xfId="0" applyFont="1" applyFill="1" applyBorder="1"/>
    <xf numFmtId="0" fontId="23" fillId="33" borderId="3" xfId="0" applyFont="1" applyFill="1" applyBorder="1"/>
    <xf numFmtId="0" fontId="23" fillId="33" borderId="4" xfId="0" applyFont="1" applyFill="1" applyBorder="1"/>
    <xf numFmtId="0" fontId="23" fillId="33" borderId="1" xfId="0" applyFont="1" applyFill="1" applyBorder="1"/>
    <xf numFmtId="0" fontId="23" fillId="33" borderId="0" xfId="0" applyFont="1" applyFill="1"/>
    <xf numFmtId="1" fontId="23" fillId="33" borderId="0" xfId="0" applyNumberFormat="1" applyFont="1" applyFill="1"/>
    <xf numFmtId="164" fontId="23" fillId="33" borderId="4" xfId="0" applyNumberFormat="1" applyFont="1" applyFill="1" applyBorder="1"/>
    <xf numFmtId="164" fontId="23" fillId="33" borderId="1" xfId="0" applyNumberFormat="1" applyFont="1" applyFill="1" applyBorder="1"/>
    <xf numFmtId="164" fontId="23" fillId="33" borderId="2" xfId="0" applyNumberFormat="1" applyFont="1" applyFill="1" applyBorder="1"/>
    <xf numFmtId="164" fontId="23" fillId="33" borderId="3" xfId="0" applyNumberFormat="1" applyFont="1" applyFill="1" applyBorder="1"/>
    <xf numFmtId="0" fontId="24" fillId="33" borderId="5" xfId="0" applyFont="1" applyFill="1" applyBorder="1"/>
    <xf numFmtId="0" fontId="24" fillId="33" borderId="1" xfId="0" applyFont="1" applyFill="1" applyBorder="1"/>
    <xf numFmtId="0" fontId="24" fillId="33" borderId="6" xfId="0" applyFont="1" applyFill="1" applyBorder="1"/>
    <xf numFmtId="164" fontId="24" fillId="33" borderId="1" xfId="0" applyNumberFormat="1" applyFont="1" applyFill="1" applyBorder="1"/>
    <xf numFmtId="0" fontId="25" fillId="33" borderId="0" xfId="0" applyFont="1" applyFill="1"/>
    <xf numFmtId="164" fontId="24" fillId="33" borderId="6" xfId="0" applyNumberFormat="1" applyFont="1" applyFill="1" applyBorder="1"/>
    <xf numFmtId="1" fontId="23" fillId="33" borderId="1" xfId="0" applyNumberFormat="1" applyFont="1" applyFill="1" applyBorder="1"/>
    <xf numFmtId="0" fontId="26" fillId="34" borderId="7" xfId="0" applyFont="1" applyFill="1" applyBorder="1" applyAlignment="1">
      <alignment horizontal="center" vertical="center" wrapText="1"/>
    </xf>
    <xf numFmtId="0" fontId="26" fillId="34" borderId="4" xfId="0" applyFont="1" applyFill="1" applyBorder="1" applyAlignment="1">
      <alignment horizontal="center" vertical="center" wrapText="1"/>
    </xf>
    <xf numFmtId="0" fontId="26" fillId="34" borderId="7" xfId="0" applyFont="1" applyFill="1" applyBorder="1" applyAlignment="1">
      <alignment horizontal="center" vertical="center" shrinkToFit="1"/>
    </xf>
    <xf numFmtId="0" fontId="23" fillId="33" borderId="1" xfId="0" applyFont="1" applyFill="1" applyBorder="1" applyAlignment="1">
      <alignment vertical="center" wrapText="1"/>
    </xf>
    <xf numFmtId="164" fontId="23" fillId="33" borderId="1" xfId="0" applyNumberFormat="1" applyFont="1" applyFill="1" applyBorder="1" applyAlignment="1">
      <alignment vertical="center"/>
    </xf>
    <xf numFmtId="0" fontId="22" fillId="33" borderId="0" xfId="0" applyFont="1" applyFill="1" applyAlignment="1">
      <alignment vertical="center"/>
    </xf>
    <xf numFmtId="164" fontId="0" fillId="0" borderId="0" xfId="0" applyNumberFormat="1"/>
    <xf numFmtId="0" fontId="26" fillId="35" borderId="5" xfId="0" applyFont="1" applyFill="1" applyBorder="1" applyAlignment="1">
      <alignment horizontal="center" vertical="center" wrapText="1"/>
    </xf>
    <xf numFmtId="0" fontId="26" fillId="35" borderId="2" xfId="0" applyFont="1" applyFill="1" applyBorder="1" applyAlignment="1">
      <alignment horizontal="center" vertical="center" wrapText="1"/>
    </xf>
    <xf numFmtId="0" fontId="26" fillId="35" borderId="3" xfId="0" applyFont="1" applyFill="1" applyBorder="1" applyAlignment="1">
      <alignment horizontal="center" vertical="center" wrapText="1"/>
    </xf>
    <xf numFmtId="0" fontId="26" fillId="33" borderId="8" xfId="0" applyFont="1" applyFill="1" applyBorder="1" applyAlignment="1">
      <alignment horizontal="right"/>
    </xf>
    <xf numFmtId="0" fontId="26" fillId="33" borderId="9" xfId="0" applyFont="1" applyFill="1" applyBorder="1" applyAlignment="1">
      <alignment horizontal="right"/>
    </xf>
    <xf numFmtId="0" fontId="26" fillId="33" borderId="10" xfId="0" applyFont="1" applyFill="1" applyBorder="1" applyAlignment="1">
      <alignment horizontal="right"/>
    </xf>
    <xf numFmtId="0" fontId="27" fillId="33" borderId="0" xfId="0" applyFont="1" applyFill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9" xfId="37" xr:uid="{00000000-0005-0000-0000-000025000000}"/>
    <cellStyle name="Normal 4" xfId="38" xr:uid="{00000000-0005-0000-0000-000026000000}"/>
    <cellStyle name="Note" xfId="39" builtinId="10" customBuiltin="1"/>
    <cellStyle name="Output" xfId="40" builtinId="21" customBuiltin="1"/>
    <cellStyle name="Style 1" xfId="41" xr:uid="{00000000-0005-0000-0000-000029000000}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3</xdr:row>
      <xdr:rowOff>76200</xdr:rowOff>
    </xdr:to>
    <xdr:pic>
      <xdr:nvPicPr>
        <xdr:cNvPr id="10385" name="Picture 1">
          <a:extLst>
            <a:ext uri="{FF2B5EF4-FFF2-40B4-BE49-F238E27FC236}">
              <a16:creationId xmlns:a16="http://schemas.microsoft.com/office/drawing/2014/main" id="{E4AA0CDD-E1AE-7AFC-CAAD-58DAD4B40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3</xdr:row>
      <xdr:rowOff>76200</xdr:rowOff>
    </xdr:to>
    <xdr:pic>
      <xdr:nvPicPr>
        <xdr:cNvPr id="19476" name="Picture 1">
          <a:extLst>
            <a:ext uri="{FF2B5EF4-FFF2-40B4-BE49-F238E27FC236}">
              <a16:creationId xmlns:a16="http://schemas.microsoft.com/office/drawing/2014/main" id="{2244069C-29DD-1751-FD1C-8C1049854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3</xdr:row>
      <xdr:rowOff>76200</xdr:rowOff>
    </xdr:to>
    <xdr:pic>
      <xdr:nvPicPr>
        <xdr:cNvPr id="20500" name="Picture 1">
          <a:extLst>
            <a:ext uri="{FF2B5EF4-FFF2-40B4-BE49-F238E27FC236}">
              <a16:creationId xmlns:a16="http://schemas.microsoft.com/office/drawing/2014/main" id="{999DB3BB-A2ED-856B-4606-86DD87DC2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9"/>
  <sheetViews>
    <sheetView tabSelected="1" topLeftCell="A4" zoomScaleNormal="100" workbookViewId="0">
      <pane xSplit="1" ySplit="6" topLeftCell="D43" activePane="bottomRight" state="frozen"/>
      <selection pane="bottomRight" activeCell="D49" sqref="D49"/>
      <selection pane="bottomLeft" activeCell="A10" sqref="A10"/>
      <selection pane="topRight" activeCell="B4" sqref="B4"/>
    </sheetView>
  </sheetViews>
  <sheetFormatPr defaultColWidth="0" defaultRowHeight="15" zeroHeight="1"/>
  <cols>
    <col min="1" max="1" width="28.28515625" style="2" customWidth="1"/>
    <col min="2" max="16" width="11.7109375" style="2" customWidth="1"/>
    <col min="17" max="17" width="7" style="2" customWidth="1"/>
    <col min="18" max="16384" width="0" style="2" hidden="1"/>
  </cols>
  <sheetData>
    <row r="1" spans="1:16" ht="2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F2" s="3"/>
    </row>
    <row r="3" spans="1:16">
      <c r="A3" s="3"/>
    </row>
    <row r="4" spans="1:16">
      <c r="A4" s="3"/>
    </row>
    <row r="5" spans="1:16" ht="18.75">
      <c r="A5" s="1" t="s">
        <v>1</v>
      </c>
    </row>
    <row r="6" spans="1:16" ht="18.75">
      <c r="A6" s="32" t="s">
        <v>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</row>
    <row r="7" spans="1:16" ht="18.75">
      <c r="A7" s="29" t="s">
        <v>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spans="1:16" ht="24.75" customHeight="1">
      <c r="A8" s="23" t="s">
        <v>4</v>
      </c>
      <c r="B8" s="23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23" t="s">
        <v>13</v>
      </c>
      <c r="K8" s="22" t="s">
        <v>14</v>
      </c>
      <c r="L8" s="22" t="s">
        <v>15</v>
      </c>
      <c r="M8" s="22" t="s">
        <v>16</v>
      </c>
      <c r="N8" s="24" t="s">
        <v>17</v>
      </c>
      <c r="O8" s="24" t="s">
        <v>18</v>
      </c>
      <c r="P8" s="24" t="s">
        <v>19</v>
      </c>
    </row>
    <row r="9" spans="1:16" ht="15.75">
      <c r="A9" s="15" t="s">
        <v>20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</row>
    <row r="10" spans="1:16" ht="15.75">
      <c r="A10" s="7" t="s">
        <v>21</v>
      </c>
      <c r="B10" s="11">
        <v>261.93156999999962</v>
      </c>
      <c r="C10" s="11">
        <v>293.17842999999971</v>
      </c>
      <c r="D10" s="11">
        <v>317.56776999999977</v>
      </c>
      <c r="E10" s="11">
        <v>307.41586999999993</v>
      </c>
      <c r="F10" s="11">
        <v>273.25125000000003</v>
      </c>
      <c r="G10" s="11">
        <v>354.30217000000016</v>
      </c>
      <c r="H10" s="11">
        <v>405.09865999999982</v>
      </c>
      <c r="I10" s="11">
        <v>440.26164999999969</v>
      </c>
      <c r="J10" s="11">
        <v>387.98364999999961</v>
      </c>
      <c r="K10" s="11">
        <v>426.5857499999999</v>
      </c>
      <c r="L10" s="11">
        <v>435.16183999999987</v>
      </c>
      <c r="M10" s="11">
        <v>435.86547579304784</v>
      </c>
      <c r="N10" s="12">
        <v>312.04623089409284</v>
      </c>
      <c r="O10" s="12">
        <v>369.51875716122328</v>
      </c>
      <c r="P10" s="12">
        <v>414.79709993704847</v>
      </c>
    </row>
    <row r="11" spans="1:16" ht="15.75">
      <c r="A11" s="8" t="s">
        <v>22</v>
      </c>
      <c r="B11" s="12">
        <v>4072.527780000004</v>
      </c>
      <c r="C11" s="12">
        <v>4135.4724599999972</v>
      </c>
      <c r="D11" s="12">
        <v>4080.7607299999954</v>
      </c>
      <c r="E11" s="12">
        <v>4293.7018699999981</v>
      </c>
      <c r="F11" s="12">
        <v>4139.3729400000002</v>
      </c>
      <c r="G11" s="12">
        <v>4291.3172300000006</v>
      </c>
      <c r="H11" s="12">
        <v>4516.9479500000007</v>
      </c>
      <c r="I11" s="12">
        <v>4996.696729999996</v>
      </c>
      <c r="J11" s="12">
        <v>4881.7132200000005</v>
      </c>
      <c r="K11" s="12">
        <v>4998.949779999999</v>
      </c>
      <c r="L11" s="12">
        <v>4890.4855599999955</v>
      </c>
      <c r="M11" s="12">
        <v>4621.3855371204645</v>
      </c>
      <c r="N11" s="12">
        <v>2911.2771840411974</v>
      </c>
      <c r="O11" s="12">
        <v>3405.02419699346</v>
      </c>
      <c r="P11" s="12">
        <v>4321.9706681352154</v>
      </c>
    </row>
    <row r="12" spans="1:16" ht="15.75">
      <c r="A12" s="8" t="s">
        <v>23</v>
      </c>
      <c r="B12" s="12">
        <v>6300.1252900000063</v>
      </c>
      <c r="C12" s="12">
        <v>7486.5105899999971</v>
      </c>
      <c r="D12" s="12">
        <v>8469.6441799999993</v>
      </c>
      <c r="E12" s="12">
        <v>9186.0376699999833</v>
      </c>
      <c r="F12" s="12">
        <v>9648.7082999999893</v>
      </c>
      <c r="G12" s="12">
        <v>9968.3373600000123</v>
      </c>
      <c r="H12" s="12">
        <v>10586.118290000008</v>
      </c>
      <c r="I12" s="12">
        <v>10773.699230000011</v>
      </c>
      <c r="J12" s="12">
        <v>10720.778629999999</v>
      </c>
      <c r="K12" s="12">
        <v>10974.08756999998</v>
      </c>
      <c r="L12" s="12">
        <v>10522.668899999984</v>
      </c>
      <c r="M12" s="12">
        <v>10222.770795667855</v>
      </c>
      <c r="N12" s="12">
        <v>9852.9988728233093</v>
      </c>
      <c r="O12" s="12">
        <v>10546.316061744332</v>
      </c>
      <c r="P12" s="12">
        <v>9453.743515508746</v>
      </c>
    </row>
    <row r="13" spans="1:16" ht="15.75">
      <c r="A13" s="8" t="s">
        <v>24</v>
      </c>
      <c r="B13" s="12">
        <v>761.38255999999956</v>
      </c>
      <c r="C13" s="12">
        <v>905.42164999999864</v>
      </c>
      <c r="D13" s="12">
        <v>979.5543799999997</v>
      </c>
      <c r="E13" s="12">
        <v>1058.8833200000017</v>
      </c>
      <c r="F13" s="12">
        <v>1266.0343499999994</v>
      </c>
      <c r="G13" s="12">
        <v>1299.3957499999981</v>
      </c>
      <c r="H13" s="12">
        <v>1246.8515400000006</v>
      </c>
      <c r="I13" s="12">
        <v>1549.2586300000007</v>
      </c>
      <c r="J13" s="12">
        <v>1707.4289400000005</v>
      </c>
      <c r="K13" s="12">
        <v>1578.0840800000005</v>
      </c>
      <c r="L13" s="12">
        <v>1558.8309899999995</v>
      </c>
      <c r="M13" s="12">
        <v>1693.505046092891</v>
      </c>
      <c r="N13" s="12">
        <v>1527.8381833780354</v>
      </c>
      <c r="O13" s="12">
        <v>1924.0688736990235</v>
      </c>
      <c r="P13" s="12">
        <v>2129.7146905355739</v>
      </c>
    </row>
    <row r="14" spans="1:16" ht="15.75">
      <c r="A14" s="8" t="s">
        <v>25</v>
      </c>
      <c r="B14" s="12">
        <v>982.32803999999987</v>
      </c>
      <c r="C14" s="12">
        <v>1139.5276100000001</v>
      </c>
      <c r="D14" s="12">
        <v>1110.0841600000001</v>
      </c>
      <c r="E14" s="12">
        <v>1206.4038199999991</v>
      </c>
      <c r="F14" s="12">
        <v>1232.6373599999999</v>
      </c>
      <c r="G14" s="12">
        <v>1233.9203799999998</v>
      </c>
      <c r="H14" s="12">
        <v>1201.3148699999999</v>
      </c>
      <c r="I14" s="12">
        <v>1341.4920099999993</v>
      </c>
      <c r="J14" s="12">
        <v>1258.6534699999995</v>
      </c>
      <c r="K14" s="12">
        <v>1444.0687999999991</v>
      </c>
      <c r="L14" s="12">
        <v>1502.7200499999992</v>
      </c>
      <c r="M14" s="12">
        <f>1500.02350460626-M15</f>
        <v>1371.698060433454</v>
      </c>
      <c r="N14" s="12">
        <v>1300.8186715881859</v>
      </c>
      <c r="O14" s="12">
        <v>1499.9651333527358</v>
      </c>
      <c r="P14" s="12">
        <v>1667.8746784551663</v>
      </c>
    </row>
    <row r="15" spans="1:16" ht="15.75">
      <c r="A15" s="8" t="s">
        <v>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128.32544417280599</v>
      </c>
      <c r="N15" s="12">
        <v>140.61458133440019</v>
      </c>
      <c r="O15" s="12">
        <v>158.88125090520688</v>
      </c>
      <c r="P15" s="12">
        <v>175.73404530434129</v>
      </c>
    </row>
    <row r="16" spans="1:16" ht="15.75">
      <c r="A16" s="8" t="s">
        <v>27</v>
      </c>
      <c r="B16" s="12">
        <v>5411.1238000000076</v>
      </c>
      <c r="C16" s="12">
        <v>5938.5869600000024</v>
      </c>
      <c r="D16" s="12">
        <v>5576.3653899999999</v>
      </c>
      <c r="E16" s="12">
        <v>5709.0883500000064</v>
      </c>
      <c r="F16" s="12">
        <v>5607.1653100000021</v>
      </c>
      <c r="G16" s="12">
        <v>5486.3054199999933</v>
      </c>
      <c r="H16" s="12">
        <v>5713.8008799999943</v>
      </c>
      <c r="I16" s="12">
        <v>5962.2969099999991</v>
      </c>
      <c r="J16" s="12">
        <v>6346.408010000001</v>
      </c>
      <c r="K16" s="12">
        <v>6787.7459900000122</v>
      </c>
      <c r="L16" s="12">
        <v>7063.3241200000029</v>
      </c>
      <c r="M16" s="12">
        <v>7113.9019010287975</v>
      </c>
      <c r="N16" s="12">
        <v>5964.004849916525</v>
      </c>
      <c r="O16" s="12">
        <v>6578.5605226199568</v>
      </c>
      <c r="P16" s="12">
        <v>6559.7666797431239</v>
      </c>
    </row>
    <row r="17" spans="1:16" ht="15.75">
      <c r="A17" s="8" t="s">
        <v>28</v>
      </c>
      <c r="B17" s="12">
        <v>7889.656500000001</v>
      </c>
      <c r="C17" s="12">
        <v>6986.5474599999916</v>
      </c>
      <c r="D17" s="12">
        <v>7221.1865299999954</v>
      </c>
      <c r="E17" s="12">
        <v>8668.4974799999927</v>
      </c>
      <c r="F17" s="12">
        <v>10086.279719999999</v>
      </c>
      <c r="G17" s="12">
        <v>10626.262189999994</v>
      </c>
      <c r="H17" s="12">
        <v>10879.371649999992</v>
      </c>
      <c r="I17" s="12">
        <v>11217.746649999999</v>
      </c>
      <c r="J17" s="12">
        <v>10983.554119999973</v>
      </c>
      <c r="K17" s="12">
        <v>11267.141440000007</v>
      </c>
      <c r="L17" s="12">
        <v>11402.748989999998</v>
      </c>
      <c r="M17" s="12">
        <v>10920.634866855149</v>
      </c>
      <c r="N17" s="12">
        <v>9179.391579389905</v>
      </c>
      <c r="O17" s="12">
        <v>10242.288309598207</v>
      </c>
      <c r="P17" s="12">
        <v>10770.143633150985</v>
      </c>
    </row>
    <row r="18" spans="1:16" ht="15.75">
      <c r="A18" s="8" t="s">
        <v>29</v>
      </c>
      <c r="B18" s="12">
        <v>10749.191930000001</v>
      </c>
      <c r="C18" s="12">
        <v>11373.015020000001</v>
      </c>
      <c r="D18" s="12">
        <v>11603.859799999998</v>
      </c>
      <c r="E18" s="12">
        <v>11921.172399999985</v>
      </c>
      <c r="F18" s="12">
        <v>12193.357899999981</v>
      </c>
      <c r="G18" s="12">
        <v>12498.117479999986</v>
      </c>
      <c r="H18" s="12">
        <v>13347.511499999986</v>
      </c>
      <c r="I18" s="12">
        <v>15011.666589999993</v>
      </c>
      <c r="J18" s="12">
        <v>15929.626460000021</v>
      </c>
      <c r="K18" s="12">
        <v>16890.640679999986</v>
      </c>
      <c r="L18" s="12">
        <v>18180.432389999976</v>
      </c>
      <c r="M18" s="12">
        <v>18407.206878632715</v>
      </c>
      <c r="N18" s="12">
        <v>18090.219551098155</v>
      </c>
      <c r="O18" s="12">
        <v>18791.078713751926</v>
      </c>
      <c r="P18" s="12">
        <v>19400.497553998215</v>
      </c>
    </row>
    <row r="19" spans="1:16" ht="15.75">
      <c r="A19" s="8" t="s">
        <v>30</v>
      </c>
      <c r="B19" s="12">
        <v>1027.3912500000008</v>
      </c>
      <c r="C19" s="12">
        <v>1170.1764800000008</v>
      </c>
      <c r="D19" s="12">
        <v>1222.118109999999</v>
      </c>
      <c r="E19" s="12">
        <v>1246.5898599999998</v>
      </c>
      <c r="F19" s="12">
        <v>1218.672610000001</v>
      </c>
      <c r="G19" s="12">
        <v>1209.6280200000006</v>
      </c>
      <c r="H19" s="12">
        <v>1303.2157699999989</v>
      </c>
      <c r="I19" s="12">
        <v>1519.4416499999993</v>
      </c>
      <c r="J19" s="12">
        <v>1486.2227299999995</v>
      </c>
      <c r="K19" s="12">
        <v>1525.5970100000015</v>
      </c>
      <c r="L19" s="12">
        <v>1725.49317</v>
      </c>
      <c r="M19" s="12">
        <v>1655.7014805191695</v>
      </c>
      <c r="N19" s="12">
        <v>1533.6102659364517</v>
      </c>
      <c r="O19" s="12">
        <v>1619.1214831141854</v>
      </c>
      <c r="P19" s="12">
        <v>1761.3799800210602</v>
      </c>
    </row>
    <row r="20" spans="1:16" ht="15.75">
      <c r="A20" s="17" t="s">
        <v>31</v>
      </c>
      <c r="B20" s="20">
        <f>SUM(B10:B19)</f>
        <v>37455.658720000021</v>
      </c>
      <c r="C20" s="20">
        <f t="shared" ref="C20:P20" si="0">SUM(C10:C19)</f>
        <v>39428.436659999992</v>
      </c>
      <c r="D20" s="20">
        <f t="shared" si="0"/>
        <v>40581.141049999984</v>
      </c>
      <c r="E20" s="20">
        <f t="shared" si="0"/>
        <v>43597.79063999997</v>
      </c>
      <c r="F20" s="20">
        <f t="shared" si="0"/>
        <v>45665.479739999973</v>
      </c>
      <c r="G20" s="20">
        <f t="shared" si="0"/>
        <v>46967.585999999988</v>
      </c>
      <c r="H20" s="20">
        <f t="shared" si="0"/>
        <v>49200.231109999979</v>
      </c>
      <c r="I20" s="20">
        <f t="shared" si="0"/>
        <v>52812.56005</v>
      </c>
      <c r="J20" s="20">
        <f t="shared" si="0"/>
        <v>53702.369229999997</v>
      </c>
      <c r="K20" s="20">
        <f t="shared" si="0"/>
        <v>55892.901099999981</v>
      </c>
      <c r="L20" s="20">
        <f t="shared" si="0"/>
        <v>57281.866009999954</v>
      </c>
      <c r="M20" s="20">
        <f t="shared" si="0"/>
        <v>56570.995486316351</v>
      </c>
      <c r="N20" s="20">
        <f>SUM(N10:N19)</f>
        <v>50812.819970400262</v>
      </c>
      <c r="O20" s="20">
        <f>SUM(O10:O19)</f>
        <v>55134.823302940247</v>
      </c>
      <c r="P20" s="20">
        <f t="shared" si="0"/>
        <v>56655.622544789476</v>
      </c>
    </row>
    <row r="21" spans="1:16" ht="15.75">
      <c r="A21" s="15" t="s">
        <v>32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</row>
    <row r="22" spans="1:16" ht="15.75">
      <c r="A22" s="7" t="s">
        <v>33</v>
      </c>
      <c r="B22" s="11">
        <v>110.06556999999997</v>
      </c>
      <c r="C22" s="11">
        <v>133.9477399999999</v>
      </c>
      <c r="D22" s="11">
        <v>135.90891999999999</v>
      </c>
      <c r="E22" s="11">
        <v>144.99566000000002</v>
      </c>
      <c r="F22" s="11">
        <v>158.29003</v>
      </c>
      <c r="G22" s="11">
        <v>171.10708999999997</v>
      </c>
      <c r="H22" s="11">
        <v>177.67134000000001</v>
      </c>
      <c r="I22" s="11">
        <v>199.73970999999992</v>
      </c>
      <c r="J22" s="11">
        <v>224.91372000000001</v>
      </c>
      <c r="K22" s="11">
        <v>242.37125999999981</v>
      </c>
      <c r="L22" s="11">
        <v>248.39737000000028</v>
      </c>
      <c r="M22" s="11">
        <v>263.32331682073033</v>
      </c>
      <c r="N22" s="12">
        <v>275.80597544831483</v>
      </c>
      <c r="O22" s="12">
        <v>302.12551136046392</v>
      </c>
      <c r="P22" s="12">
        <v>345.90597052351518</v>
      </c>
    </row>
    <row r="23" spans="1:16" ht="15.75">
      <c r="A23" s="8" t="s">
        <v>34</v>
      </c>
      <c r="B23" s="12">
        <v>1517.6842899999995</v>
      </c>
      <c r="C23" s="12">
        <v>1660.5808699999998</v>
      </c>
      <c r="D23" s="12">
        <v>1713.579140000001</v>
      </c>
      <c r="E23" s="12">
        <v>1767.9696899999974</v>
      </c>
      <c r="F23" s="12">
        <v>1686.0274299999999</v>
      </c>
      <c r="G23" s="12">
        <v>1880.4471599999999</v>
      </c>
      <c r="H23" s="12">
        <v>1905.4009800000017</v>
      </c>
      <c r="I23" s="12">
        <v>2119.5333000000001</v>
      </c>
      <c r="J23" s="12">
        <v>2242.7223000000004</v>
      </c>
      <c r="K23" s="12">
        <v>2517.3431600000031</v>
      </c>
      <c r="L23" s="12">
        <v>2743.9824999999987</v>
      </c>
      <c r="M23" s="12">
        <v>2823.3073319528444</v>
      </c>
      <c r="N23" s="12">
        <v>2710.0273246722149</v>
      </c>
      <c r="O23" s="12">
        <v>2923.0999990253908</v>
      </c>
      <c r="P23" s="12">
        <v>3102.5510019917901</v>
      </c>
    </row>
    <row r="24" spans="1:16" ht="15.75">
      <c r="A24" s="8" t="s">
        <v>35</v>
      </c>
      <c r="B24" s="12">
        <v>123.80502000000011</v>
      </c>
      <c r="C24" s="12">
        <v>138.91609999999997</v>
      </c>
      <c r="D24" s="12">
        <v>104.07436000000001</v>
      </c>
      <c r="E24" s="12">
        <v>134.49854000000008</v>
      </c>
      <c r="F24" s="12">
        <v>156.35057999999992</v>
      </c>
      <c r="G24" s="12">
        <v>164.05915000000002</v>
      </c>
      <c r="H24" s="12">
        <v>173.34242999999998</v>
      </c>
      <c r="I24" s="12">
        <v>179.49986999999987</v>
      </c>
      <c r="J24" s="12">
        <v>163.15558999999999</v>
      </c>
      <c r="K24" s="12">
        <v>207.46038000000013</v>
      </c>
      <c r="L24" s="12">
        <v>240.98948999999999</v>
      </c>
      <c r="M24" s="12">
        <v>254.71312181648065</v>
      </c>
      <c r="N24" s="12">
        <v>236.65076148130473</v>
      </c>
      <c r="O24" s="12">
        <v>254.00112320266791</v>
      </c>
      <c r="P24" s="12">
        <v>313.86828667121847</v>
      </c>
    </row>
    <row r="25" spans="1:16" ht="15.75">
      <c r="A25" s="8" t="s">
        <v>36</v>
      </c>
      <c r="B25" s="12">
        <v>323.80191000000008</v>
      </c>
      <c r="C25" s="12">
        <v>351.33766000000008</v>
      </c>
      <c r="D25" s="12">
        <v>393.88338999999985</v>
      </c>
      <c r="E25" s="12">
        <v>457.2253400000003</v>
      </c>
      <c r="F25" s="12">
        <v>472.21729999999974</v>
      </c>
      <c r="G25" s="12">
        <v>468.62694999999979</v>
      </c>
      <c r="H25" s="12">
        <v>422.37349000000063</v>
      </c>
      <c r="I25" s="12">
        <v>418.68050000000011</v>
      </c>
      <c r="J25" s="12">
        <v>428.00293999999997</v>
      </c>
      <c r="K25" s="12">
        <v>484.33544000000001</v>
      </c>
      <c r="L25" s="12">
        <v>491.87827000000021</v>
      </c>
      <c r="M25" s="12">
        <v>550.33488844125577</v>
      </c>
      <c r="N25" s="12">
        <v>409.29736974746879</v>
      </c>
      <c r="O25" s="12">
        <v>472.63558579942656</v>
      </c>
      <c r="P25" s="12">
        <v>561.51169750331667</v>
      </c>
    </row>
    <row r="26" spans="1:16" ht="15.75">
      <c r="A26" s="8" t="s">
        <v>37</v>
      </c>
      <c r="B26" s="12">
        <v>79.707790000000003</v>
      </c>
      <c r="C26" s="12">
        <v>83.887480000000053</v>
      </c>
      <c r="D26" s="12">
        <v>89.895150000000015</v>
      </c>
      <c r="E26" s="12">
        <v>100.91960000000005</v>
      </c>
      <c r="F26" s="12">
        <v>106.32254000000007</v>
      </c>
      <c r="G26" s="12">
        <v>103.27104999999996</v>
      </c>
      <c r="H26" s="12">
        <v>107.43388999999998</v>
      </c>
      <c r="I26" s="12">
        <v>113.08734999999997</v>
      </c>
      <c r="J26" s="12">
        <v>117.28669000000009</v>
      </c>
      <c r="K26" s="12">
        <v>124.51213999999999</v>
      </c>
      <c r="L26" s="12">
        <v>138.76195999999999</v>
      </c>
      <c r="M26" s="12">
        <v>140.90579533030086</v>
      </c>
      <c r="N26" s="12">
        <v>130.41384162354643</v>
      </c>
      <c r="O26" s="12">
        <v>145.9917532049798</v>
      </c>
      <c r="P26" s="12">
        <v>174.86129756137404</v>
      </c>
    </row>
    <row r="27" spans="1:16" ht="15.75">
      <c r="A27" s="8" t="s">
        <v>38</v>
      </c>
      <c r="B27" s="12">
        <v>86.168239999999997</v>
      </c>
      <c r="C27" s="12">
        <v>94.014969999999963</v>
      </c>
      <c r="D27" s="12">
        <v>110.77884999999992</v>
      </c>
      <c r="E27" s="12">
        <v>116.35404000000001</v>
      </c>
      <c r="F27" s="12">
        <v>117.89917999999992</v>
      </c>
      <c r="G27" s="12">
        <v>120.46598999999995</v>
      </c>
      <c r="H27" s="12">
        <v>120.29962999999998</v>
      </c>
      <c r="I27" s="12">
        <v>127.26412999999997</v>
      </c>
      <c r="J27" s="12">
        <v>132.25200999999984</v>
      </c>
      <c r="K27" s="12">
        <v>143.07198999999997</v>
      </c>
      <c r="L27" s="12">
        <v>154.36187999999999</v>
      </c>
      <c r="M27" s="12">
        <v>171.58251839054455</v>
      </c>
      <c r="N27" s="12">
        <v>162.54325240570529</v>
      </c>
      <c r="O27" s="12">
        <v>190.75484763681365</v>
      </c>
      <c r="P27" s="12">
        <v>203.02160421134892</v>
      </c>
    </row>
    <row r="28" spans="1:16" ht="15.75">
      <c r="A28" s="8" t="s">
        <v>39</v>
      </c>
      <c r="B28" s="12">
        <v>67.395870000000031</v>
      </c>
      <c r="C28" s="12">
        <v>82.185090000000059</v>
      </c>
      <c r="D28" s="12">
        <v>96.828179999999989</v>
      </c>
      <c r="E28" s="12">
        <v>93.924529999999947</v>
      </c>
      <c r="F28" s="12">
        <v>91.094800000000077</v>
      </c>
      <c r="G28" s="12">
        <v>95.303929999999994</v>
      </c>
      <c r="H28" s="12">
        <v>92.92192</v>
      </c>
      <c r="I28" s="12">
        <v>100.20069999999996</v>
      </c>
      <c r="J28" s="12">
        <v>104.31502</v>
      </c>
      <c r="K28" s="12">
        <v>117.10366999999999</v>
      </c>
      <c r="L28" s="12">
        <v>125.87463000000001</v>
      </c>
      <c r="M28" s="12">
        <v>130.08957953738729</v>
      </c>
      <c r="N28" s="12">
        <v>108.14884443893374</v>
      </c>
      <c r="O28" s="12">
        <v>129.65861041433288</v>
      </c>
      <c r="P28" s="12">
        <v>151.60881967022902</v>
      </c>
    </row>
    <row r="29" spans="1:16" ht="15.75">
      <c r="A29" s="8" t="s">
        <v>40</v>
      </c>
      <c r="B29" s="12">
        <v>159.25352000000012</v>
      </c>
      <c r="C29" s="12">
        <v>169.41456999999988</v>
      </c>
      <c r="D29" s="12">
        <v>181.73261000000008</v>
      </c>
      <c r="E29" s="12">
        <v>188.89025999999993</v>
      </c>
      <c r="F29" s="12">
        <v>181.59345000000008</v>
      </c>
      <c r="G29" s="12">
        <v>180.92379000000011</v>
      </c>
      <c r="H29" s="12">
        <v>190.3256899999999</v>
      </c>
      <c r="I29" s="12">
        <v>212.13713000000013</v>
      </c>
      <c r="J29" s="12">
        <v>214.69385000000011</v>
      </c>
      <c r="K29" s="12">
        <v>234.77019000000013</v>
      </c>
      <c r="L29" s="12">
        <v>234.85895000000002</v>
      </c>
      <c r="M29" s="12">
        <v>231.78284082286311</v>
      </c>
      <c r="N29" s="12">
        <v>229.79967205442222</v>
      </c>
      <c r="O29" s="12">
        <v>237.34526123102833</v>
      </c>
      <c r="P29" s="12">
        <v>249.30434660205796</v>
      </c>
    </row>
    <row r="30" spans="1:16" ht="15.75">
      <c r="A30" s="17" t="s">
        <v>31</v>
      </c>
      <c r="B30" s="20">
        <f>SUM(B22:B29)</f>
        <v>2467.8822099999993</v>
      </c>
      <c r="C30" s="20">
        <f t="shared" ref="C30:P30" si="1">SUM(C22:C29)</f>
        <v>2714.2844799999993</v>
      </c>
      <c r="D30" s="20">
        <f t="shared" si="1"/>
        <v>2826.680600000001</v>
      </c>
      <c r="E30" s="20">
        <f t="shared" si="1"/>
        <v>3004.7776599999979</v>
      </c>
      <c r="F30" s="20">
        <f t="shared" si="1"/>
        <v>2969.7953099999995</v>
      </c>
      <c r="G30" s="20">
        <f t="shared" si="1"/>
        <v>3184.2051100000003</v>
      </c>
      <c r="H30" s="20">
        <f t="shared" si="1"/>
        <v>3189.7693700000018</v>
      </c>
      <c r="I30" s="20">
        <f t="shared" si="1"/>
        <v>3470.1426899999992</v>
      </c>
      <c r="J30" s="20">
        <f t="shared" si="1"/>
        <v>3627.3421199999998</v>
      </c>
      <c r="K30" s="20">
        <f t="shared" si="1"/>
        <v>4070.9682300000027</v>
      </c>
      <c r="L30" s="20">
        <f t="shared" si="1"/>
        <v>4379.1050499999983</v>
      </c>
      <c r="M30" s="20">
        <f t="shared" si="1"/>
        <v>4566.0393931124072</v>
      </c>
      <c r="N30" s="20">
        <f>SUM(N22:N29)</f>
        <v>4262.6870418719109</v>
      </c>
      <c r="O30" s="20">
        <f>SUM(O22:O29)</f>
        <v>4655.6126918751033</v>
      </c>
      <c r="P30" s="20">
        <f t="shared" si="1"/>
        <v>5102.6330247348506</v>
      </c>
    </row>
    <row r="31" spans="1:16" ht="15.75">
      <c r="A31" s="15" t="s">
        <v>41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4"/>
    </row>
    <row r="32" spans="1:16" ht="15.75">
      <c r="A32" s="7" t="s">
        <v>42</v>
      </c>
      <c r="B32" s="11">
        <v>134.04790999999992</v>
      </c>
      <c r="C32" s="11">
        <v>134.90200999999993</v>
      </c>
      <c r="D32" s="11">
        <v>138.36509999999998</v>
      </c>
      <c r="E32" s="11">
        <v>133.80190999999994</v>
      </c>
      <c r="F32" s="11">
        <v>136.83310999999998</v>
      </c>
      <c r="G32" s="11">
        <v>166.25807000000003</v>
      </c>
      <c r="H32" s="11">
        <v>171.65543000000008</v>
      </c>
      <c r="I32" s="11">
        <v>179.72200999999998</v>
      </c>
      <c r="J32" s="11">
        <v>185.99710999999982</v>
      </c>
      <c r="K32" s="11">
        <v>201.70369999999983</v>
      </c>
      <c r="L32" s="12">
        <v>212.01694000000001</v>
      </c>
      <c r="M32" s="12">
        <v>217.14047490016944</v>
      </c>
      <c r="N32" s="12">
        <v>171.46119677408419</v>
      </c>
      <c r="O32" s="12">
        <v>189.79096197336426</v>
      </c>
      <c r="P32" s="12">
        <v>220.42844939126016</v>
      </c>
    </row>
    <row r="33" spans="1:16" ht="15.75">
      <c r="A33" s="8" t="s">
        <v>43</v>
      </c>
      <c r="B33" s="12">
        <v>2990.5638600000007</v>
      </c>
      <c r="C33" s="12">
        <v>3360.8077200000002</v>
      </c>
      <c r="D33" s="12">
        <v>3583.4646599999987</v>
      </c>
      <c r="E33" s="12">
        <v>3723.4797200000012</v>
      </c>
      <c r="F33" s="12">
        <v>3782.02972</v>
      </c>
      <c r="G33" s="12">
        <v>3972.7623100000023</v>
      </c>
      <c r="H33" s="12">
        <v>4107.5460100000028</v>
      </c>
      <c r="I33" s="12">
        <v>4633.1583799999989</v>
      </c>
      <c r="J33" s="12">
        <v>4758.5261099999998</v>
      </c>
      <c r="K33" s="12">
        <v>4971.8102500000086</v>
      </c>
      <c r="L33" s="12">
        <v>5242.3418699999984</v>
      </c>
      <c r="M33" s="12">
        <v>5396.8935046812903</v>
      </c>
      <c r="N33" s="12">
        <v>5518.296652711083</v>
      </c>
      <c r="O33" s="12">
        <v>5362.8660967656169</v>
      </c>
      <c r="P33" s="12">
        <v>5571.6670862423134</v>
      </c>
    </row>
    <row r="34" spans="1:16" ht="15.75">
      <c r="A34" s="8" t="s">
        <v>44</v>
      </c>
      <c r="B34" s="12">
        <v>1770.1725600000013</v>
      </c>
      <c r="C34" s="12">
        <v>1972.7734800000039</v>
      </c>
      <c r="D34" s="12">
        <v>2149.4478300000005</v>
      </c>
      <c r="E34" s="12">
        <v>2265.6635199999992</v>
      </c>
      <c r="F34" s="12">
        <v>2422.2507000000028</v>
      </c>
      <c r="G34" s="12">
        <v>2506.5031299999982</v>
      </c>
      <c r="H34" s="12">
        <v>2627.0805699999964</v>
      </c>
      <c r="I34" s="12">
        <v>2767.9782399999949</v>
      </c>
      <c r="J34" s="12">
        <v>2920.7929600000029</v>
      </c>
      <c r="K34" s="12">
        <v>3184.2743500000001</v>
      </c>
      <c r="L34" s="12">
        <v>3409.1393000000021</v>
      </c>
      <c r="M34" s="12">
        <v>3416.3679749214984</v>
      </c>
      <c r="N34" s="12">
        <v>3139.3035786140049</v>
      </c>
      <c r="O34" s="12">
        <v>3245.7815188702707</v>
      </c>
      <c r="P34" s="12">
        <v>3380.6804181851417</v>
      </c>
    </row>
    <row r="35" spans="1:16" ht="15.75">
      <c r="A35" s="8" t="s">
        <v>45</v>
      </c>
      <c r="B35" s="12">
        <v>2652.6770499999993</v>
      </c>
      <c r="C35" s="12">
        <v>2985.2138299999974</v>
      </c>
      <c r="D35" s="12">
        <v>3277.6913799999966</v>
      </c>
      <c r="E35" s="12">
        <v>3350.5947600000022</v>
      </c>
      <c r="F35" s="12">
        <v>3418.6926600000011</v>
      </c>
      <c r="G35" s="12">
        <v>3675.5478099999996</v>
      </c>
      <c r="H35" s="12">
        <v>3926.4725499999977</v>
      </c>
      <c r="I35" s="12">
        <v>4461.2741899999928</v>
      </c>
      <c r="J35" s="12">
        <v>5176.837739999999</v>
      </c>
      <c r="K35" s="12">
        <v>5687.3361599999953</v>
      </c>
      <c r="L35" s="12">
        <v>5929.7314599999945</v>
      </c>
      <c r="M35" s="12">
        <v>6029.6368400409856</v>
      </c>
      <c r="N35" s="12">
        <v>5926.6734491520938</v>
      </c>
      <c r="O35" s="12">
        <v>6154.443426478213</v>
      </c>
      <c r="P35" s="12">
        <v>6642.6978220913252</v>
      </c>
    </row>
    <row r="36" spans="1:16" ht="15.75">
      <c r="A36" s="8" t="s">
        <v>46</v>
      </c>
      <c r="B36" s="12">
        <v>5248.358699999997</v>
      </c>
      <c r="C36" s="12">
        <v>5468.5421100000003</v>
      </c>
      <c r="D36" s="12">
        <v>5973.8077299999868</v>
      </c>
      <c r="E36" s="12">
        <v>5930.9630899999966</v>
      </c>
      <c r="F36" s="12">
        <v>6444.4436799999958</v>
      </c>
      <c r="G36" s="12">
        <v>6796.5519699999986</v>
      </c>
      <c r="H36" s="12">
        <v>6447.8654399999923</v>
      </c>
      <c r="I36" s="12">
        <v>7193.5671700000039</v>
      </c>
      <c r="J36" s="12">
        <v>7504.9904199999983</v>
      </c>
      <c r="K36" s="12">
        <v>8249.0512699999999</v>
      </c>
      <c r="L36" s="12">
        <v>8788.9108299999989</v>
      </c>
      <c r="M36" s="12">
        <v>9308.4911011097902</v>
      </c>
      <c r="N36" s="12">
        <v>8490.7375219724818</v>
      </c>
      <c r="O36" s="12">
        <v>8681.0036364122388</v>
      </c>
      <c r="P36" s="12">
        <v>8896.5836695473317</v>
      </c>
    </row>
    <row r="37" spans="1:16" ht="15.75">
      <c r="A37" s="17" t="s">
        <v>31</v>
      </c>
      <c r="B37" s="20">
        <f>SUM(B32:B36)</f>
        <v>12795.820079999998</v>
      </c>
      <c r="C37" s="20">
        <f t="shared" ref="C37:P37" si="2">SUM(C32:C36)</f>
        <v>13922.239150000001</v>
      </c>
      <c r="D37" s="20">
        <f t="shared" si="2"/>
        <v>15122.776699999984</v>
      </c>
      <c r="E37" s="20">
        <f t="shared" si="2"/>
        <v>15404.503000000001</v>
      </c>
      <c r="F37" s="20">
        <f t="shared" si="2"/>
        <v>16204.24987</v>
      </c>
      <c r="G37" s="20">
        <f t="shared" si="2"/>
        <v>17117.62329</v>
      </c>
      <c r="H37" s="20">
        <f t="shared" si="2"/>
        <v>17280.619999999988</v>
      </c>
      <c r="I37" s="20">
        <f t="shared" si="2"/>
        <v>19235.699989999994</v>
      </c>
      <c r="J37" s="20">
        <f t="shared" si="2"/>
        <v>20547.144339999999</v>
      </c>
      <c r="K37" s="20">
        <f t="shared" si="2"/>
        <v>22294.175730000003</v>
      </c>
      <c r="L37" s="20">
        <f t="shared" si="2"/>
        <v>23582.140399999997</v>
      </c>
      <c r="M37" s="20">
        <f t="shared" si="2"/>
        <v>24368.529895653734</v>
      </c>
      <c r="N37" s="20">
        <f>SUM(N32:N36)</f>
        <v>23246.472399223749</v>
      </c>
      <c r="O37" s="20">
        <f>SUM(O32:O36)</f>
        <v>23633.885640499706</v>
      </c>
      <c r="P37" s="20">
        <f t="shared" si="2"/>
        <v>24712.057445457373</v>
      </c>
    </row>
    <row r="38" spans="1:16" ht="15.75">
      <c r="A38" s="15" t="s">
        <v>47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4"/>
    </row>
    <row r="39" spans="1:16" ht="15.75">
      <c r="A39" s="7" t="s">
        <v>48</v>
      </c>
      <c r="B39" s="11">
        <v>1792.1231299999988</v>
      </c>
      <c r="C39" s="11">
        <v>1828.9509800000008</v>
      </c>
      <c r="D39" s="11">
        <v>1907.0516599999996</v>
      </c>
      <c r="E39" s="11">
        <v>1978.9205100000017</v>
      </c>
      <c r="F39" s="11">
        <v>2254.8635700000013</v>
      </c>
      <c r="G39" s="11">
        <v>2422.7516400000004</v>
      </c>
      <c r="H39" s="11">
        <v>2555.9222700000018</v>
      </c>
      <c r="I39" s="11">
        <v>2872.6133999999952</v>
      </c>
      <c r="J39" s="11">
        <v>2910.2356299999997</v>
      </c>
      <c r="K39" s="11">
        <v>3586.6732200000015</v>
      </c>
      <c r="L39" s="12">
        <v>4109.875170000003</v>
      </c>
      <c r="M39" s="12">
        <v>3666.9914660018812</v>
      </c>
      <c r="N39" s="12">
        <v>3420.814793838902</v>
      </c>
      <c r="O39" s="12">
        <v>3598.1782999787965</v>
      </c>
      <c r="P39" s="12">
        <v>4156.1832847141695</v>
      </c>
    </row>
    <row r="40" spans="1:16" s="27" customFormat="1" ht="34.5" customHeight="1">
      <c r="A40" s="25" t="s">
        <v>49</v>
      </c>
      <c r="B40" s="26">
        <v>354.25564000000008</v>
      </c>
      <c r="C40" s="26">
        <v>431.83519000000035</v>
      </c>
      <c r="D40" s="26">
        <v>449.4279800000005</v>
      </c>
      <c r="E40" s="26">
        <v>400.30169000000006</v>
      </c>
      <c r="F40" s="26">
        <v>371.36116000000004</v>
      </c>
      <c r="G40" s="26">
        <v>443.64311999999984</v>
      </c>
      <c r="H40" s="26">
        <v>533.64555999999993</v>
      </c>
      <c r="I40" s="26">
        <v>591.99585000000002</v>
      </c>
      <c r="J40" s="26">
        <v>657.9393</v>
      </c>
      <c r="K40" s="26">
        <v>636.53565999999978</v>
      </c>
      <c r="L40" s="26">
        <v>618.85977000000003</v>
      </c>
      <c r="M40" s="26">
        <v>570.37995708182825</v>
      </c>
      <c r="N40" s="26">
        <v>541.63307260857755</v>
      </c>
      <c r="O40" s="26">
        <v>522.09372809061676</v>
      </c>
      <c r="P40" s="26">
        <v>535.776435875022</v>
      </c>
    </row>
    <row r="41" spans="1:16" ht="15.75">
      <c r="A41" s="8" t="s">
        <v>50</v>
      </c>
      <c r="B41" s="12">
        <v>1069.6179700000009</v>
      </c>
      <c r="C41" s="12">
        <v>1047.5604499999999</v>
      </c>
      <c r="D41" s="12">
        <v>1083.1317800000013</v>
      </c>
      <c r="E41" s="12">
        <v>1056.6485800000016</v>
      </c>
      <c r="F41" s="12">
        <v>961.96885000000032</v>
      </c>
      <c r="G41" s="12">
        <v>650.87606000000039</v>
      </c>
      <c r="H41" s="12">
        <v>686.25891000000036</v>
      </c>
      <c r="I41" s="12">
        <v>729.88379000000111</v>
      </c>
      <c r="J41" s="12">
        <v>779.5430800000014</v>
      </c>
      <c r="K41" s="12">
        <v>779.14502999999968</v>
      </c>
      <c r="L41" s="12">
        <v>797.53549999999962</v>
      </c>
      <c r="M41" s="12">
        <v>789.91511400229444</v>
      </c>
      <c r="N41" s="12">
        <v>555.5835004417188</v>
      </c>
      <c r="O41" s="12">
        <v>680.14148310319115</v>
      </c>
      <c r="P41" s="12">
        <v>778.52099563356762</v>
      </c>
    </row>
    <row r="42" spans="1:16" ht="15.75">
      <c r="A42" s="8" t="s">
        <v>51</v>
      </c>
      <c r="B42" s="12">
        <v>15742.843419999999</v>
      </c>
      <c r="C42" s="12">
        <v>17223.380350000003</v>
      </c>
      <c r="D42" s="12">
        <v>16058.200989999994</v>
      </c>
      <c r="E42" s="12">
        <v>16311.694979999989</v>
      </c>
      <c r="F42" s="12">
        <v>17227.175850000018</v>
      </c>
      <c r="G42" s="12">
        <v>17029.665750000007</v>
      </c>
      <c r="H42" s="12">
        <v>17625.155800000033</v>
      </c>
      <c r="I42" s="12">
        <v>18979.886300000009</v>
      </c>
      <c r="J42" s="12">
        <v>18963.013110000007</v>
      </c>
      <c r="K42" s="12">
        <v>19134.392220000009</v>
      </c>
      <c r="L42" s="12">
        <v>21216.442809999979</v>
      </c>
      <c r="M42" s="12">
        <v>22535.577484713009</v>
      </c>
      <c r="N42" s="12">
        <v>21940.063143291798</v>
      </c>
      <c r="O42" s="12">
        <v>24220.705356905975</v>
      </c>
      <c r="P42" s="12">
        <v>25705.11950502911</v>
      </c>
    </row>
    <row r="43" spans="1:16" ht="15.75">
      <c r="A43" s="8" t="s">
        <v>52</v>
      </c>
      <c r="B43" s="12">
        <v>4429.2174799999957</v>
      </c>
      <c r="C43" s="12">
        <v>4505.9661499999966</v>
      </c>
      <c r="D43" s="12">
        <v>5036.5013399999962</v>
      </c>
      <c r="E43" s="12">
        <v>5196.8012799999988</v>
      </c>
      <c r="F43" s="12">
        <v>5839.7768100000158</v>
      </c>
      <c r="G43" s="12">
        <v>6066.7567299999982</v>
      </c>
      <c r="H43" s="12">
        <v>6430.9617099999823</v>
      </c>
      <c r="I43" s="12">
        <v>7008.5711300000021</v>
      </c>
      <c r="J43" s="12">
        <v>6962.420329999989</v>
      </c>
      <c r="K43" s="12">
        <v>7397.7902700000004</v>
      </c>
      <c r="L43" s="12">
        <v>8005.9597000000012</v>
      </c>
      <c r="M43" s="12">
        <v>7859.998645173323</v>
      </c>
      <c r="N43" s="12">
        <v>7283.3163471032294</v>
      </c>
      <c r="O43" s="12">
        <v>7533.9295194766719</v>
      </c>
      <c r="P43" s="12">
        <v>8346.0215936681834</v>
      </c>
    </row>
    <row r="44" spans="1:16" ht="15.75">
      <c r="A44" s="8" t="s">
        <v>53</v>
      </c>
      <c r="B44" s="12">
        <v>15819.937190000008</v>
      </c>
      <c r="C44" s="12">
        <v>15920.10589000001</v>
      </c>
      <c r="D44" s="12">
        <v>16406.929209999998</v>
      </c>
      <c r="E44" s="12">
        <v>17090.348029999983</v>
      </c>
      <c r="F44" s="12">
        <v>17380.554390000019</v>
      </c>
      <c r="G44" s="12">
        <v>16767.605380000008</v>
      </c>
      <c r="H44" s="12">
        <v>16922.159790000009</v>
      </c>
      <c r="I44" s="12">
        <v>18227.455139999965</v>
      </c>
      <c r="J44" s="12">
        <v>19333.408240000001</v>
      </c>
      <c r="K44" s="12">
        <v>20618.01645999997</v>
      </c>
      <c r="L44" s="12">
        <v>21017.232580000007</v>
      </c>
      <c r="M44" s="12">
        <v>20796.805445321839</v>
      </c>
      <c r="N44" s="12">
        <v>17849.385676165803</v>
      </c>
      <c r="O44" s="12">
        <v>19050.51074517802</v>
      </c>
      <c r="P44" s="12">
        <v>20950.722120916696</v>
      </c>
    </row>
    <row r="45" spans="1:16" ht="15.75">
      <c r="A45" s="17" t="s">
        <v>31</v>
      </c>
      <c r="B45" s="20">
        <f t="shared" ref="B45:P45" si="3">SUM(B39:B44)</f>
        <v>39207.994830000003</v>
      </c>
      <c r="C45" s="20">
        <f t="shared" si="3"/>
        <v>40957.79901000001</v>
      </c>
      <c r="D45" s="20">
        <f t="shared" si="3"/>
        <v>40941.242959999989</v>
      </c>
      <c r="E45" s="20">
        <f t="shared" si="3"/>
        <v>42034.715069999977</v>
      </c>
      <c r="F45" s="20">
        <f t="shared" si="3"/>
        <v>44035.700630000058</v>
      </c>
      <c r="G45" s="20">
        <f t="shared" si="3"/>
        <v>43381.298680000014</v>
      </c>
      <c r="H45" s="20">
        <f t="shared" si="3"/>
        <v>44754.10404000002</v>
      </c>
      <c r="I45" s="20">
        <f t="shared" si="3"/>
        <v>48410.405609999973</v>
      </c>
      <c r="J45" s="20">
        <f t="shared" si="3"/>
        <v>49606.559689999995</v>
      </c>
      <c r="K45" s="20">
        <f t="shared" si="3"/>
        <v>52152.552859999982</v>
      </c>
      <c r="L45" s="20">
        <f t="shared" si="3"/>
        <v>55765.905529999989</v>
      </c>
      <c r="M45" s="20">
        <f t="shared" si="3"/>
        <v>56219.668112294166</v>
      </c>
      <c r="N45" s="20">
        <f>SUM(N39:N44)</f>
        <v>51590.796533450026</v>
      </c>
      <c r="O45" s="20">
        <f>SUM(O39:O44)</f>
        <v>55605.559132733273</v>
      </c>
      <c r="P45" s="20">
        <f t="shared" si="3"/>
        <v>60472.343935836747</v>
      </c>
    </row>
    <row r="46" spans="1:16" ht="15.75">
      <c r="A46" s="15" t="s">
        <v>54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4"/>
    </row>
    <row r="47" spans="1:16" ht="15.75">
      <c r="A47" s="7" t="s">
        <v>55</v>
      </c>
      <c r="B47" s="11">
        <v>9389.8999600000061</v>
      </c>
      <c r="C47" s="11">
        <v>9419.648069999992</v>
      </c>
      <c r="D47" s="11">
        <v>9787.3515900000039</v>
      </c>
      <c r="E47" s="11">
        <v>10543.323140000006</v>
      </c>
      <c r="F47" s="11">
        <v>10961.822810000014</v>
      </c>
      <c r="G47" s="11">
        <v>10689.270570000001</v>
      </c>
      <c r="H47" s="11">
        <v>6268.8921799999835</v>
      </c>
      <c r="I47" s="11">
        <v>6182.2902499999918</v>
      </c>
      <c r="J47" s="11">
        <v>6584.5528300000051</v>
      </c>
      <c r="K47" s="11">
        <v>6953.3288899999998</v>
      </c>
      <c r="L47" s="12">
        <v>7819.8209399999932</v>
      </c>
      <c r="M47" s="12">
        <v>7699.3445063237377</v>
      </c>
      <c r="N47" s="12">
        <v>7266.291119527662</v>
      </c>
      <c r="O47" s="12">
        <v>7552.554333198721</v>
      </c>
      <c r="P47" s="12">
        <v>8036.9227313831752</v>
      </c>
    </row>
    <row r="48" spans="1:16" ht="15.75">
      <c r="A48" s="8" t="s">
        <v>56</v>
      </c>
      <c r="B48" s="12">
        <v>6985.9289499999877</v>
      </c>
      <c r="C48" s="12">
        <v>7398.3946100000021</v>
      </c>
      <c r="D48" s="12">
        <v>7740.5850899999823</v>
      </c>
      <c r="E48" s="12">
        <v>8075.4149799999977</v>
      </c>
      <c r="F48" s="12">
        <v>8504.0572699999902</v>
      </c>
      <c r="G48" s="12">
        <v>8931.1649400000133</v>
      </c>
      <c r="H48" s="12">
        <v>9577.0989099999915</v>
      </c>
      <c r="I48" s="12">
        <v>11051.238910000002</v>
      </c>
      <c r="J48" s="12">
        <v>11459.306089999995</v>
      </c>
      <c r="K48" s="12">
        <v>12548.07202999999</v>
      </c>
      <c r="L48" s="12">
        <v>13205.948999999986</v>
      </c>
      <c r="M48" s="12">
        <v>13067.367699628663</v>
      </c>
      <c r="N48" s="12">
        <v>11121.366307076318</v>
      </c>
      <c r="O48" s="12">
        <v>12479.309491508062</v>
      </c>
      <c r="P48" s="12">
        <v>15009.424811873494</v>
      </c>
    </row>
    <row r="49" spans="1:17" ht="15.75">
      <c r="A49" s="8" t="s">
        <v>57</v>
      </c>
      <c r="B49" s="12">
        <v>4472.226990000001</v>
      </c>
      <c r="C49" s="12">
        <v>4834.8988599999975</v>
      </c>
      <c r="D49" s="12">
        <v>4912.0094600000039</v>
      </c>
      <c r="E49" s="12">
        <v>4937.6496199999956</v>
      </c>
      <c r="F49" s="12">
        <v>5288.0688199999913</v>
      </c>
      <c r="G49" s="12">
        <v>5292.0487000000021</v>
      </c>
      <c r="H49" s="12">
        <v>5390.1953399999948</v>
      </c>
      <c r="I49" s="12">
        <v>5551.6585599999898</v>
      </c>
      <c r="J49" s="12">
        <v>5724.3780400000041</v>
      </c>
      <c r="K49" s="12">
        <v>6145.006689999992</v>
      </c>
      <c r="L49" s="12">
        <v>6338.9464199999993</v>
      </c>
      <c r="M49" s="12">
        <v>6533.4584719129616</v>
      </c>
      <c r="N49" s="12">
        <v>5461.2843238939049</v>
      </c>
      <c r="O49" s="12">
        <v>5901.6801010185245</v>
      </c>
      <c r="P49" s="12">
        <v>6879.0530109287183</v>
      </c>
    </row>
    <row r="50" spans="1:17" ht="15.75">
      <c r="A50" s="8" t="s">
        <v>58</v>
      </c>
      <c r="B50" s="12">
        <v>18.873040000000003</v>
      </c>
      <c r="C50" s="12">
        <v>19.902029999999996</v>
      </c>
      <c r="D50" s="12">
        <v>23.34104</v>
      </c>
      <c r="E50" s="12">
        <v>14.124459999999999</v>
      </c>
      <c r="F50" s="12">
        <v>12.763919999999999</v>
      </c>
      <c r="G50" s="12">
        <v>13.273689999999995</v>
      </c>
      <c r="H50" s="12">
        <v>14.747419999999996</v>
      </c>
      <c r="I50" s="12">
        <v>14.991170000000004</v>
      </c>
      <c r="J50" s="12">
        <v>13.774069999999991</v>
      </c>
      <c r="K50" s="12">
        <v>14.542879999999997</v>
      </c>
      <c r="L50" s="12">
        <v>15.137629999999998</v>
      </c>
      <c r="M50" s="12">
        <v>16.532864978814249</v>
      </c>
      <c r="N50" s="12">
        <v>17.692458998378214</v>
      </c>
      <c r="O50" s="12">
        <v>17.595040023426069</v>
      </c>
      <c r="P50" s="12">
        <v>18.091357021731319</v>
      </c>
    </row>
    <row r="51" spans="1:17" ht="15.75">
      <c r="A51" s="8" t="s">
        <v>59</v>
      </c>
      <c r="B51" s="12">
        <v>492.97658999999999</v>
      </c>
      <c r="C51" s="12">
        <v>547.23618999999997</v>
      </c>
      <c r="D51" s="12">
        <v>557.95300999999938</v>
      </c>
      <c r="E51" s="12">
        <v>548.76680000000033</v>
      </c>
      <c r="F51" s="12">
        <v>515.9311799999997</v>
      </c>
      <c r="G51" s="12">
        <v>450.63803999999999</v>
      </c>
      <c r="H51" s="12">
        <v>459.18261999999964</v>
      </c>
      <c r="I51" s="12">
        <v>520.77287999999965</v>
      </c>
      <c r="J51" s="12">
        <v>542.59766000000013</v>
      </c>
      <c r="K51" s="12">
        <v>554.46252000000015</v>
      </c>
      <c r="L51" s="12">
        <v>542.08999000000006</v>
      </c>
      <c r="M51" s="12">
        <v>516.65372756916418</v>
      </c>
      <c r="N51" s="12">
        <v>412.81659797366376</v>
      </c>
      <c r="O51" s="12">
        <v>531.40796467967743</v>
      </c>
      <c r="P51" s="12">
        <v>820.18869094174158</v>
      </c>
    </row>
    <row r="52" spans="1:17" ht="15.75">
      <c r="A52" s="8" t="s">
        <v>60</v>
      </c>
      <c r="B52" s="12">
        <v>10854.641529999988</v>
      </c>
      <c r="C52" s="12">
        <v>11315.427420000002</v>
      </c>
      <c r="D52" s="12">
        <v>11918.060850000011</v>
      </c>
      <c r="E52" s="12">
        <v>12641.086990000007</v>
      </c>
      <c r="F52" s="12">
        <v>13498.629019999986</v>
      </c>
      <c r="G52" s="12">
        <v>12578.150279999983</v>
      </c>
      <c r="H52" s="12">
        <v>12210.518279999997</v>
      </c>
      <c r="I52" s="12">
        <v>12698.283619999993</v>
      </c>
      <c r="J52" s="12">
        <v>13284.059730000006</v>
      </c>
      <c r="K52" s="12">
        <v>13938.655310000024</v>
      </c>
      <c r="L52" s="12">
        <v>14421.19410000001</v>
      </c>
      <c r="M52" s="12">
        <v>14115.553342752391</v>
      </c>
      <c r="N52" s="12">
        <v>12194.965682473376</v>
      </c>
      <c r="O52" s="12">
        <v>13067.679287357081</v>
      </c>
      <c r="P52" s="12">
        <v>14524.940511333923</v>
      </c>
    </row>
    <row r="53" spans="1:17" ht="15.75">
      <c r="A53" s="8" t="s">
        <v>61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12">
        <v>4817.634670000004</v>
      </c>
      <c r="I53" s="12">
        <v>5705.2755199999929</v>
      </c>
      <c r="J53" s="12">
        <v>6133.3018099999999</v>
      </c>
      <c r="K53" s="12">
        <v>6561.7956999999924</v>
      </c>
      <c r="L53" s="12">
        <v>6999.7487599999968</v>
      </c>
      <c r="M53" s="12">
        <v>6952.5077192418294</v>
      </c>
      <c r="N53" s="12">
        <v>6222.7768249562478</v>
      </c>
      <c r="O53" s="12">
        <v>6859.3132378351647</v>
      </c>
      <c r="P53" s="12">
        <v>7287.7755382918776</v>
      </c>
    </row>
    <row r="54" spans="1:17" ht="15.75">
      <c r="A54" s="16" t="s">
        <v>31</v>
      </c>
      <c r="B54" s="18">
        <f>SUM(B47:B53)</f>
        <v>32214.547059999975</v>
      </c>
      <c r="C54" s="18">
        <f t="shared" ref="C54:P54" si="4">SUM(C47:C53)</f>
        <v>33535.507179999993</v>
      </c>
      <c r="D54" s="18">
        <f t="shared" si="4"/>
        <v>34939.301039999998</v>
      </c>
      <c r="E54" s="18">
        <f t="shared" si="4"/>
        <v>36760.365990000006</v>
      </c>
      <c r="F54" s="18">
        <f t="shared" si="4"/>
        <v>38781.273019999979</v>
      </c>
      <c r="G54" s="18">
        <f t="shared" si="4"/>
        <v>37954.546220000004</v>
      </c>
      <c r="H54" s="18">
        <f t="shared" si="4"/>
        <v>38738.269419999975</v>
      </c>
      <c r="I54" s="18">
        <f t="shared" si="4"/>
        <v>41724.510909999975</v>
      </c>
      <c r="J54" s="18">
        <f t="shared" si="4"/>
        <v>43741.970230000006</v>
      </c>
      <c r="K54" s="18">
        <f t="shared" si="4"/>
        <v>46715.864020000001</v>
      </c>
      <c r="L54" s="18">
        <f t="shared" si="4"/>
        <v>49342.886839999985</v>
      </c>
      <c r="M54" s="18">
        <f t="shared" si="4"/>
        <v>48901.418332407564</v>
      </c>
      <c r="N54" s="18">
        <f>SUM(N47:N53)</f>
        <v>42697.193314899552</v>
      </c>
      <c r="O54" s="18">
        <f>SUM(O47:O53)</f>
        <v>46409.539455620659</v>
      </c>
      <c r="P54" s="18">
        <f t="shared" si="4"/>
        <v>52576.396651774659</v>
      </c>
      <c r="Q54" s="19"/>
    </row>
    <row r="55" spans="1:17" ht="18" customHeight="1">
      <c r="A55" s="16" t="s">
        <v>62</v>
      </c>
      <c r="B55" s="18">
        <f t="shared" ref="B55:P55" si="5">+B20+B30+B37+B45+B54</f>
        <v>124141.90289999999</v>
      </c>
      <c r="C55" s="18">
        <f t="shared" si="5"/>
        <v>130558.26647999999</v>
      </c>
      <c r="D55" s="18">
        <f t="shared" si="5"/>
        <v>134411.14234999995</v>
      </c>
      <c r="E55" s="18">
        <f t="shared" si="5"/>
        <v>140802.15235999995</v>
      </c>
      <c r="F55" s="18">
        <f t="shared" si="5"/>
        <v>147656.49857</v>
      </c>
      <c r="G55" s="18">
        <f t="shared" si="5"/>
        <v>148605.25930000003</v>
      </c>
      <c r="H55" s="18">
        <f t="shared" si="5"/>
        <v>153162.99393999996</v>
      </c>
      <c r="I55" s="18">
        <f t="shared" si="5"/>
        <v>165653.31924999994</v>
      </c>
      <c r="J55" s="18">
        <f t="shared" si="5"/>
        <v>171225.38561</v>
      </c>
      <c r="K55" s="18">
        <f t="shared" si="5"/>
        <v>181126.46193999998</v>
      </c>
      <c r="L55" s="18">
        <f t="shared" si="5"/>
        <v>190351.90382999994</v>
      </c>
      <c r="M55" s="18">
        <f t="shared" si="5"/>
        <v>190626.65121978422</v>
      </c>
      <c r="N55" s="18">
        <f>+N20+N30+N37+N45+N54</f>
        <v>172609.9692598455</v>
      </c>
      <c r="O55" s="18">
        <f>+O20+O30+O37+O45+O54</f>
        <v>185439.42022366897</v>
      </c>
      <c r="P55" s="18">
        <f t="shared" si="5"/>
        <v>199519.05360259308</v>
      </c>
      <c r="Q55" s="19"/>
    </row>
    <row r="56" spans="1:17" ht="15.75">
      <c r="A56" s="9" t="s">
        <v>63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ht="15.75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7" ht="15.75" hidden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7" hidden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</sheetData>
  <mergeCells count="3">
    <mergeCell ref="A7:P7"/>
    <mergeCell ref="A6:P6"/>
    <mergeCell ref="A1:P1"/>
  </mergeCells>
  <pageMargins left="0.25" right="0.25" top="0.75" bottom="0.75" header="0.3" footer="0.3"/>
  <pageSetup paperSize="9" scale="58" orientation="portrait" r:id="rId1"/>
  <colBreaks count="1" manualBreakCount="1">
    <brk id="1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9"/>
  <sheetViews>
    <sheetView topLeftCell="D37" zoomScaleNormal="100" workbookViewId="0">
      <selection activeCell="H51" sqref="H51"/>
    </sheetView>
  </sheetViews>
  <sheetFormatPr defaultColWidth="0" defaultRowHeight="15" customHeight="1" zeroHeight="1"/>
  <cols>
    <col min="1" max="1" width="28.28515625" style="2" customWidth="1"/>
    <col min="2" max="16" width="11.7109375" style="2" customWidth="1"/>
    <col min="17" max="17" width="7" style="2" customWidth="1"/>
    <col min="18" max="16384" width="0" style="2" hidden="1"/>
  </cols>
  <sheetData>
    <row r="1" spans="1:16" ht="2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F2" s="3"/>
    </row>
    <row r="3" spans="1:16">
      <c r="A3" s="3"/>
    </row>
    <row r="4" spans="1:16">
      <c r="A4" s="3"/>
    </row>
    <row r="5" spans="1:16" ht="18.75">
      <c r="A5" s="1" t="s">
        <v>1</v>
      </c>
    </row>
    <row r="6" spans="1:16" ht="18.75">
      <c r="A6" s="32" t="s">
        <v>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</row>
    <row r="7" spans="1:16" ht="18.75">
      <c r="A7" s="29" t="s">
        <v>64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spans="1:16" ht="24.75" customHeight="1">
      <c r="A8" s="23" t="s">
        <v>4</v>
      </c>
      <c r="B8" s="23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23" t="s">
        <v>13</v>
      </c>
      <c r="K8" s="22" t="s">
        <v>14</v>
      </c>
      <c r="L8" s="22" t="s">
        <v>15</v>
      </c>
      <c r="M8" s="22" t="s">
        <v>16</v>
      </c>
      <c r="N8" s="24" t="s">
        <v>17</v>
      </c>
      <c r="O8" s="24" t="s">
        <v>18</v>
      </c>
      <c r="P8" s="24" t="s">
        <v>19</v>
      </c>
    </row>
    <row r="9" spans="1:16" ht="15.75">
      <c r="A9" s="15" t="s">
        <v>20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</row>
    <row r="10" spans="1:16" ht="15.75">
      <c r="A10" s="7" t="s">
        <v>21</v>
      </c>
      <c r="B10" s="11">
        <v>75.102669999999975</v>
      </c>
      <c r="C10" s="11">
        <v>84.294819999999987</v>
      </c>
      <c r="D10" s="11">
        <v>91.148079999999993</v>
      </c>
      <c r="E10" s="11">
        <v>88.417829999999981</v>
      </c>
      <c r="F10" s="11">
        <v>82.931210000000007</v>
      </c>
      <c r="G10" s="11">
        <v>82.147140000000022</v>
      </c>
      <c r="H10" s="11">
        <v>85.155990000000003</v>
      </c>
      <c r="I10" s="11">
        <v>100.68052999999998</v>
      </c>
      <c r="J10" s="11">
        <v>96.889639999999972</v>
      </c>
      <c r="K10" s="11">
        <v>104.56856000000001</v>
      </c>
      <c r="L10" s="11">
        <v>122.64828108433733</v>
      </c>
      <c r="M10" s="11">
        <v>126.79703653437278</v>
      </c>
      <c r="N10" s="12">
        <v>91.377824635010569</v>
      </c>
      <c r="O10" s="12">
        <v>110.02161361445786</v>
      </c>
      <c r="P10" s="12">
        <v>114.36830413890857</v>
      </c>
    </row>
    <row r="11" spans="1:16" ht="15.75">
      <c r="A11" s="8" t="s">
        <v>22</v>
      </c>
      <c r="B11" s="12">
        <v>762.46914000000083</v>
      </c>
      <c r="C11" s="12">
        <v>807.24430000000041</v>
      </c>
      <c r="D11" s="12">
        <v>825.48261999999977</v>
      </c>
      <c r="E11" s="12">
        <v>812.54707000000053</v>
      </c>
      <c r="F11" s="12">
        <v>786.98829000000069</v>
      </c>
      <c r="G11" s="12">
        <v>796.99150000000168</v>
      </c>
      <c r="H11" s="12">
        <v>831.27510000000132</v>
      </c>
      <c r="I11" s="12">
        <v>901.54912000000138</v>
      </c>
      <c r="J11" s="12">
        <v>906.10503000000085</v>
      </c>
      <c r="K11" s="12">
        <v>926.68907000000229</v>
      </c>
      <c r="L11" s="12">
        <v>903.11358669666947</v>
      </c>
      <c r="M11" s="12">
        <v>875.96574019843979</v>
      </c>
      <c r="N11" s="12">
        <v>668.80344675265678</v>
      </c>
      <c r="O11" s="12">
        <v>693.31429383416003</v>
      </c>
      <c r="P11" s="12">
        <v>899.51261917434556</v>
      </c>
    </row>
    <row r="12" spans="1:16" ht="15.75">
      <c r="A12" s="8" t="s">
        <v>23</v>
      </c>
      <c r="B12" s="12">
        <v>480.95960000000173</v>
      </c>
      <c r="C12" s="12">
        <v>558.71073999999976</v>
      </c>
      <c r="D12" s="12">
        <v>624.00612999999987</v>
      </c>
      <c r="E12" s="12">
        <v>635.3225200000004</v>
      </c>
      <c r="F12" s="12">
        <v>625.85275999999976</v>
      </c>
      <c r="G12" s="12">
        <v>664.36472000000117</v>
      </c>
      <c r="H12" s="12">
        <v>723.56252000000063</v>
      </c>
      <c r="I12" s="12">
        <v>782.76419000000033</v>
      </c>
      <c r="J12" s="12">
        <v>873.25390000000141</v>
      </c>
      <c r="K12" s="12">
        <v>937.92040000000259</v>
      </c>
      <c r="L12" s="12">
        <v>978.45944038320124</v>
      </c>
      <c r="M12" s="12">
        <v>1029.4003599050031</v>
      </c>
      <c r="N12" s="12">
        <v>1011.5961852548973</v>
      </c>
      <c r="O12" s="12">
        <v>1113.6915848399885</v>
      </c>
      <c r="P12" s="12">
        <v>1203.3408407072432</v>
      </c>
    </row>
    <row r="13" spans="1:16" ht="15.75">
      <c r="A13" s="8" t="s">
        <v>24</v>
      </c>
      <c r="B13" s="12">
        <v>77.023320000000012</v>
      </c>
      <c r="C13" s="12">
        <v>91.888310000000018</v>
      </c>
      <c r="D13" s="12">
        <v>104.58529000000001</v>
      </c>
      <c r="E13" s="12">
        <v>111.00280000000009</v>
      </c>
      <c r="F13" s="12">
        <v>114.45065000000005</v>
      </c>
      <c r="G13" s="12">
        <v>123.99607000000019</v>
      </c>
      <c r="H13" s="12">
        <v>137.41164000000009</v>
      </c>
      <c r="I13" s="12">
        <v>162.92659000000003</v>
      </c>
      <c r="J13" s="12">
        <v>183.07031000000012</v>
      </c>
      <c r="K13" s="12">
        <v>207.88904999999986</v>
      </c>
      <c r="L13" s="12">
        <v>224.63045930545735</v>
      </c>
      <c r="M13" s="12">
        <v>238.02663031183539</v>
      </c>
      <c r="N13" s="12">
        <v>233.09308924167266</v>
      </c>
      <c r="O13" s="12">
        <v>272.26446497519487</v>
      </c>
      <c r="P13" s="12">
        <v>306.43641615166513</v>
      </c>
    </row>
    <row r="14" spans="1:16" ht="15.75">
      <c r="A14" s="8" t="s">
        <v>25</v>
      </c>
      <c r="B14" s="12">
        <v>102.46524999999988</v>
      </c>
      <c r="C14" s="12">
        <v>119.45005999999989</v>
      </c>
      <c r="D14" s="12">
        <v>125.09347000000001</v>
      </c>
      <c r="E14" s="12">
        <v>135.93871999999982</v>
      </c>
      <c r="F14" s="12">
        <v>145.25387000000003</v>
      </c>
      <c r="G14" s="12">
        <v>157.24917999999994</v>
      </c>
      <c r="H14" s="12">
        <v>170.76710999999966</v>
      </c>
      <c r="I14" s="12">
        <v>199.61355999999961</v>
      </c>
      <c r="J14" s="12">
        <v>209.64698999999962</v>
      </c>
      <c r="K14" s="12">
        <v>249.25365999999929</v>
      </c>
      <c r="L14" s="12">
        <v>274.69752279943327</v>
      </c>
      <c r="M14" s="12">
        <v>300.39002379163628</v>
      </c>
      <c r="N14" s="12">
        <v>273.11455478384119</v>
      </c>
      <c r="O14" s="12">
        <v>316.33818531537895</v>
      </c>
      <c r="P14" s="12">
        <v>354.73280379872472</v>
      </c>
    </row>
    <row r="15" spans="1:16" ht="15.75">
      <c r="A15" s="8" t="s">
        <v>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3.5870298440822119</v>
      </c>
      <c r="N15" s="12">
        <v>12.461074238128992</v>
      </c>
      <c r="O15" s="12">
        <v>16.790783253012055</v>
      </c>
      <c r="P15" s="12">
        <v>20.344889978738479</v>
      </c>
    </row>
    <row r="16" spans="1:16" ht="15.75">
      <c r="A16" s="8" t="s">
        <v>27</v>
      </c>
      <c r="B16" s="12">
        <v>502.66898000000106</v>
      </c>
      <c r="C16" s="12">
        <v>557.96261000000004</v>
      </c>
      <c r="D16" s="12">
        <v>589.93219000000022</v>
      </c>
      <c r="E16" s="12">
        <v>584.32640000000083</v>
      </c>
      <c r="F16" s="12">
        <v>578.37827000000073</v>
      </c>
      <c r="G16" s="12">
        <v>608.61220000000117</v>
      </c>
      <c r="H16" s="12">
        <v>662.73184000000037</v>
      </c>
      <c r="I16" s="12">
        <v>745.26789000000065</v>
      </c>
      <c r="J16" s="12">
        <v>805.92931000000249</v>
      </c>
      <c r="K16" s="12">
        <v>847.34609000000421</v>
      </c>
      <c r="L16" s="12">
        <v>879.20362847426054</v>
      </c>
      <c r="M16" s="12">
        <v>960.24263912780293</v>
      </c>
      <c r="N16" s="12">
        <v>888.36002192207343</v>
      </c>
      <c r="O16" s="12">
        <v>1015.8473023730055</v>
      </c>
      <c r="P16" s="12">
        <v>1133.5132981649754</v>
      </c>
    </row>
    <row r="17" spans="1:16" ht="15.75">
      <c r="A17" s="8" t="s">
        <v>28</v>
      </c>
      <c r="B17" s="12">
        <v>526.81745000000205</v>
      </c>
      <c r="C17" s="12">
        <v>615.39555000000064</v>
      </c>
      <c r="D17" s="12">
        <v>677.5957899999994</v>
      </c>
      <c r="E17" s="12">
        <v>724.76893000000098</v>
      </c>
      <c r="F17" s="12">
        <v>787.18283999999983</v>
      </c>
      <c r="G17" s="12">
        <v>898.06797000000029</v>
      </c>
      <c r="H17" s="12">
        <v>1024.7601400000026</v>
      </c>
      <c r="I17" s="12">
        <v>1183.4704100000022</v>
      </c>
      <c r="J17" s="12">
        <v>1298.2822300000034</v>
      </c>
      <c r="K17" s="12">
        <v>1440.3255900000029</v>
      </c>
      <c r="L17" s="12">
        <v>1550.6756635694751</v>
      </c>
      <c r="M17" s="12">
        <v>1657.0040135233144</v>
      </c>
      <c r="N17" s="12">
        <v>1549.430056960095</v>
      </c>
      <c r="O17" s="12">
        <v>1621.4699673479404</v>
      </c>
      <c r="P17" s="12">
        <v>1790.3520367383505</v>
      </c>
    </row>
    <row r="18" spans="1:16" ht="15.75">
      <c r="A18" s="8" t="s">
        <v>29</v>
      </c>
      <c r="B18" s="12">
        <v>974.70046000000707</v>
      </c>
      <c r="C18" s="12">
        <v>1149.1760100000067</v>
      </c>
      <c r="D18" s="12">
        <v>1316.7963100000097</v>
      </c>
      <c r="E18" s="12">
        <v>1373.243760000008</v>
      </c>
      <c r="F18" s="12">
        <v>1446.324080000006</v>
      </c>
      <c r="G18" s="12">
        <v>1616.6100000000008</v>
      </c>
      <c r="H18" s="12">
        <v>1816.2122200000049</v>
      </c>
      <c r="I18" s="12">
        <v>2164.3719300000057</v>
      </c>
      <c r="J18" s="12">
        <v>2423.4254699999992</v>
      </c>
      <c r="K18" s="12">
        <v>2759.5141299999932</v>
      </c>
      <c r="L18" s="12">
        <v>3119.2227257040158</v>
      </c>
      <c r="M18" s="12">
        <v>3319.9173503759066</v>
      </c>
      <c r="N18" s="12">
        <v>3210.0640034846183</v>
      </c>
      <c r="O18" s="12">
        <v>3696.1028822523122</v>
      </c>
      <c r="P18" s="12">
        <v>4103.3978920891914</v>
      </c>
    </row>
    <row r="19" spans="1:16" ht="15.75">
      <c r="A19" s="8" t="s">
        <v>30</v>
      </c>
      <c r="B19" s="12">
        <v>120.47932999999992</v>
      </c>
      <c r="C19" s="12">
        <v>142.32734999999991</v>
      </c>
      <c r="D19" s="12">
        <v>156.04352</v>
      </c>
      <c r="E19" s="12">
        <v>165.27921999999975</v>
      </c>
      <c r="F19" s="12">
        <v>175.99369999999976</v>
      </c>
      <c r="G19" s="12">
        <v>190.76289999999969</v>
      </c>
      <c r="H19" s="12">
        <v>215.88881999999967</v>
      </c>
      <c r="I19" s="12">
        <v>252.86036999999962</v>
      </c>
      <c r="J19" s="12">
        <v>263.78349000000009</v>
      </c>
      <c r="K19" s="12">
        <v>286.89452999999975</v>
      </c>
      <c r="L19" s="12">
        <v>309.23854797306859</v>
      </c>
      <c r="M19" s="12">
        <v>326.27568138766839</v>
      </c>
      <c r="N19" s="12">
        <v>293.00901435861107</v>
      </c>
      <c r="O19" s="12">
        <v>338.44073612331653</v>
      </c>
      <c r="P19" s="12">
        <v>410.19958792345835</v>
      </c>
    </row>
    <row r="20" spans="1:16" ht="15.75">
      <c r="A20" s="17" t="s">
        <v>31</v>
      </c>
      <c r="B20" s="20">
        <f>SUM(B10:B19)</f>
        <v>3622.6862000000128</v>
      </c>
      <c r="C20" s="20">
        <f t="shared" ref="C20:P20" si="0">SUM(C10:C19)</f>
        <v>4126.449750000007</v>
      </c>
      <c r="D20" s="20">
        <f t="shared" si="0"/>
        <v>4510.683400000009</v>
      </c>
      <c r="E20" s="20">
        <f t="shared" si="0"/>
        <v>4630.8472500000107</v>
      </c>
      <c r="F20" s="20">
        <f t="shared" si="0"/>
        <v>4743.3556700000072</v>
      </c>
      <c r="G20" s="20">
        <f t="shared" si="0"/>
        <v>5138.801680000005</v>
      </c>
      <c r="H20" s="20">
        <f t="shared" si="0"/>
        <v>5667.7653800000098</v>
      </c>
      <c r="I20" s="20">
        <f t="shared" si="0"/>
        <v>6493.5045900000086</v>
      </c>
      <c r="J20" s="20">
        <f t="shared" si="0"/>
        <v>7060.3863700000074</v>
      </c>
      <c r="K20" s="20">
        <f t="shared" si="0"/>
        <v>7760.4010800000042</v>
      </c>
      <c r="L20" s="20">
        <f t="shared" si="0"/>
        <v>8361.8898559899189</v>
      </c>
      <c r="M20" s="20">
        <f t="shared" si="0"/>
        <v>8837.6065050000616</v>
      </c>
      <c r="N20" s="20">
        <f>SUM(N10:N19)</f>
        <v>8231.309271631606</v>
      </c>
      <c r="O20" s="20">
        <f>SUM(O10:O19)</f>
        <v>9194.2818139287665</v>
      </c>
      <c r="P20" s="20">
        <f t="shared" si="0"/>
        <v>10336.198688865601</v>
      </c>
    </row>
    <row r="21" spans="1:16" ht="15.75">
      <c r="A21" s="15" t="s">
        <v>32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</row>
    <row r="22" spans="1:16" ht="15.75">
      <c r="A22" s="7" t="s">
        <v>33</v>
      </c>
      <c r="B22" s="11">
        <v>14.756699999999997</v>
      </c>
      <c r="C22" s="11">
        <v>18.66814999999999</v>
      </c>
      <c r="D22" s="11">
        <v>19.006979999999992</v>
      </c>
      <c r="E22" s="11">
        <v>21.333939999999998</v>
      </c>
      <c r="F22" s="11">
        <v>22.726910000000004</v>
      </c>
      <c r="G22" s="11">
        <v>26.790750000000028</v>
      </c>
      <c r="H22" s="11">
        <v>27.911830000000009</v>
      </c>
      <c r="I22" s="11">
        <v>31.421160000000025</v>
      </c>
      <c r="J22" s="11">
        <v>35.408500000000011</v>
      </c>
      <c r="K22" s="11">
        <v>39.875540000000029</v>
      </c>
      <c r="L22" s="11">
        <v>46.150171367824257</v>
      </c>
      <c r="M22" s="11">
        <v>51.770169241672512</v>
      </c>
      <c r="N22" s="12">
        <v>50.594701665485388</v>
      </c>
      <c r="O22" s="12">
        <v>55.407927299787332</v>
      </c>
      <c r="P22" s="12">
        <v>66.700555124025442</v>
      </c>
    </row>
    <row r="23" spans="1:16" ht="15.75">
      <c r="A23" s="8" t="s">
        <v>34</v>
      </c>
      <c r="B23" s="12">
        <v>113.19273999999963</v>
      </c>
      <c r="C23" s="12">
        <v>133.12254999999965</v>
      </c>
      <c r="D23" s="12">
        <v>148.6087399999999</v>
      </c>
      <c r="E23" s="12">
        <v>162.98238999999927</v>
      </c>
      <c r="F23" s="12">
        <v>167.72853999999987</v>
      </c>
      <c r="G23" s="12">
        <v>189.49985999999984</v>
      </c>
      <c r="H23" s="12">
        <v>219.54496999999975</v>
      </c>
      <c r="I23" s="12">
        <v>267.44600999999966</v>
      </c>
      <c r="J23" s="12">
        <v>307.82387999999924</v>
      </c>
      <c r="K23" s="12">
        <v>356.7478799999995</v>
      </c>
      <c r="L23" s="12">
        <v>411.63248038979305</v>
      </c>
      <c r="M23" s="12">
        <v>445.14513353049642</v>
      </c>
      <c r="N23" s="12">
        <v>431.85297220263629</v>
      </c>
      <c r="O23" s="12">
        <v>510.00758768073854</v>
      </c>
      <c r="P23" s="12">
        <v>611.2101195384962</v>
      </c>
    </row>
    <row r="24" spans="1:16" ht="15.75">
      <c r="A24" s="8" t="s">
        <v>35</v>
      </c>
      <c r="B24" s="12">
        <v>21.483290000000004</v>
      </c>
      <c r="C24" s="12">
        <v>23.877219999999991</v>
      </c>
      <c r="D24" s="12">
        <v>20.121779999999998</v>
      </c>
      <c r="E24" s="12">
        <v>27.924619999999997</v>
      </c>
      <c r="F24" s="12">
        <v>33.324970000000008</v>
      </c>
      <c r="G24" s="12">
        <v>36.522679999999994</v>
      </c>
      <c r="H24" s="12">
        <v>41.382689999999997</v>
      </c>
      <c r="I24" s="12">
        <v>43.50706999999997</v>
      </c>
      <c r="J24" s="12">
        <v>41.836019999999984</v>
      </c>
      <c r="K24" s="12">
        <v>54.028220000000005</v>
      </c>
      <c r="L24" s="12">
        <v>61.213057987243019</v>
      </c>
      <c r="M24" s="12">
        <v>68.231978958185721</v>
      </c>
      <c r="N24" s="12">
        <v>62.061340311835551</v>
      </c>
      <c r="O24" s="12">
        <v>67.548963026222509</v>
      </c>
      <c r="P24" s="12">
        <v>88.424494734231004</v>
      </c>
    </row>
    <row r="25" spans="1:16" ht="15.75">
      <c r="A25" s="8" t="s">
        <v>36</v>
      </c>
      <c r="B25" s="12">
        <v>35.437800000000053</v>
      </c>
      <c r="C25" s="12">
        <v>41.977300000000071</v>
      </c>
      <c r="D25" s="12">
        <v>48.13488000000001</v>
      </c>
      <c r="E25" s="12">
        <v>52.429850000000037</v>
      </c>
      <c r="F25" s="12">
        <v>56.354440000000011</v>
      </c>
      <c r="G25" s="12">
        <v>58.963100000000054</v>
      </c>
      <c r="H25" s="12">
        <v>59.147240000000039</v>
      </c>
      <c r="I25" s="12">
        <v>65.288230000000013</v>
      </c>
      <c r="J25" s="12">
        <v>72.982529999999997</v>
      </c>
      <c r="K25" s="12">
        <v>85.491610000000009</v>
      </c>
      <c r="L25" s="12">
        <v>93.674978199149507</v>
      </c>
      <c r="M25" s="12">
        <v>99.764222119064442</v>
      </c>
      <c r="N25" s="12">
        <v>81.293595527994341</v>
      </c>
      <c r="O25" s="12">
        <v>95.464599234585194</v>
      </c>
      <c r="P25" s="12">
        <v>124.59083102055293</v>
      </c>
    </row>
    <row r="26" spans="1:16" ht="15.75">
      <c r="A26" s="8" t="s">
        <v>37</v>
      </c>
      <c r="B26" s="12">
        <v>12.779869999999995</v>
      </c>
      <c r="C26" s="12">
        <v>13.97941999999999</v>
      </c>
      <c r="D26" s="12">
        <v>16.342719999999993</v>
      </c>
      <c r="E26" s="12">
        <v>18.346049999999991</v>
      </c>
      <c r="F26" s="12">
        <v>18.85792</v>
      </c>
      <c r="G26" s="12">
        <v>21.504530000000013</v>
      </c>
      <c r="H26" s="12">
        <v>22.601050000000001</v>
      </c>
      <c r="I26" s="12">
        <v>23.646690000000007</v>
      </c>
      <c r="J26" s="12">
        <v>24.93205</v>
      </c>
      <c r="K26" s="12">
        <v>25.363930000000011</v>
      </c>
      <c r="L26" s="12">
        <v>28.204407682494693</v>
      </c>
      <c r="M26" s="12">
        <v>31.16631799433031</v>
      </c>
      <c r="N26" s="12">
        <v>26.014504110559876</v>
      </c>
      <c r="O26" s="12">
        <v>26.014673458540049</v>
      </c>
      <c r="P26" s="12">
        <v>35.436397590361445</v>
      </c>
    </row>
    <row r="27" spans="1:16" ht="15.75">
      <c r="A27" s="8" t="s">
        <v>38</v>
      </c>
      <c r="B27" s="12">
        <v>16.771350000000012</v>
      </c>
      <c r="C27" s="12">
        <v>19.454450000000016</v>
      </c>
      <c r="D27" s="12">
        <v>22.699619999999999</v>
      </c>
      <c r="E27" s="12">
        <v>23.042580000000015</v>
      </c>
      <c r="F27" s="12">
        <v>23.038720000000005</v>
      </c>
      <c r="G27" s="12">
        <v>25.719400000000018</v>
      </c>
      <c r="H27" s="12">
        <v>24.779700000000005</v>
      </c>
      <c r="I27" s="12">
        <v>26.262610000000009</v>
      </c>
      <c r="J27" s="12">
        <v>34.418840000000031</v>
      </c>
      <c r="K27" s="12">
        <v>37.336320000000043</v>
      </c>
      <c r="L27" s="12">
        <v>36.752389617292721</v>
      </c>
      <c r="M27" s="12">
        <v>39.227048100637816</v>
      </c>
      <c r="N27" s="12">
        <v>31.893756257973056</v>
      </c>
      <c r="O27" s="12">
        <v>40.922832969525189</v>
      </c>
      <c r="P27" s="12">
        <v>51.177673465627144</v>
      </c>
    </row>
    <row r="28" spans="1:16" ht="15.75">
      <c r="A28" s="8" t="s">
        <v>39</v>
      </c>
      <c r="B28" s="12">
        <v>8.3796499999999945</v>
      </c>
      <c r="C28" s="12">
        <v>9.8902699999999921</v>
      </c>
      <c r="D28" s="12">
        <v>11.304639999999999</v>
      </c>
      <c r="E28" s="12">
        <v>11.715639999999997</v>
      </c>
      <c r="F28" s="12">
        <v>12.358819999999998</v>
      </c>
      <c r="G28" s="12">
        <v>13.221950000000007</v>
      </c>
      <c r="H28" s="12">
        <v>14.66375</v>
      </c>
      <c r="I28" s="12">
        <v>16.065740000000002</v>
      </c>
      <c r="J28" s="12">
        <v>16.525430000000007</v>
      </c>
      <c r="K28" s="12">
        <v>17.525040000000004</v>
      </c>
      <c r="L28" s="12">
        <v>19.695225088589655</v>
      </c>
      <c r="M28" s="12">
        <v>21.109342530120486</v>
      </c>
      <c r="N28" s="12">
        <v>15.760660737065919</v>
      </c>
      <c r="O28" s="12">
        <v>19.438562076541466</v>
      </c>
      <c r="P28" s="12">
        <v>26.46009243090008</v>
      </c>
    </row>
    <row r="29" spans="1:16" ht="15.75">
      <c r="A29" s="8" t="s">
        <v>40</v>
      </c>
      <c r="B29" s="12">
        <v>18.796610000000001</v>
      </c>
      <c r="C29" s="12">
        <v>22.53534999999999</v>
      </c>
      <c r="D29" s="12">
        <v>25.60125</v>
      </c>
      <c r="E29" s="12">
        <v>27.305569999999985</v>
      </c>
      <c r="F29" s="12">
        <v>28.878759999999978</v>
      </c>
      <c r="G29" s="12">
        <v>30.79807000000001</v>
      </c>
      <c r="H29" s="12">
        <v>32.622610000000002</v>
      </c>
      <c r="I29" s="12">
        <v>37.91106000000002</v>
      </c>
      <c r="J29" s="12">
        <v>41.488720000000022</v>
      </c>
      <c r="K29" s="12">
        <v>47.564830000000015</v>
      </c>
      <c r="L29" s="12">
        <v>54.145709085754767</v>
      </c>
      <c r="M29" s="12">
        <v>57.678406661941892</v>
      </c>
      <c r="N29" s="12">
        <v>53.735960460666192</v>
      </c>
      <c r="O29" s="12">
        <v>57.52931166548543</v>
      </c>
      <c r="P29" s="12">
        <v>64.297365407512316</v>
      </c>
    </row>
    <row r="30" spans="1:16" ht="15.75">
      <c r="A30" s="17" t="s">
        <v>31</v>
      </c>
      <c r="B30" s="20">
        <f>SUM(B22:B29)</f>
        <v>241.5980099999997</v>
      </c>
      <c r="C30" s="20">
        <f t="shared" ref="C30:P30" si="1">SUM(C22:C29)</f>
        <v>283.5047099999997</v>
      </c>
      <c r="D30" s="20">
        <f t="shared" si="1"/>
        <v>311.82060999999987</v>
      </c>
      <c r="E30" s="20">
        <f t="shared" si="1"/>
        <v>345.08063999999933</v>
      </c>
      <c r="F30" s="20">
        <f t="shared" si="1"/>
        <v>363.26907999999986</v>
      </c>
      <c r="G30" s="20">
        <f t="shared" si="1"/>
        <v>403.02033999999992</v>
      </c>
      <c r="H30" s="20">
        <f t="shared" si="1"/>
        <v>442.65383999999972</v>
      </c>
      <c r="I30" s="20">
        <f t="shared" si="1"/>
        <v>511.5485699999997</v>
      </c>
      <c r="J30" s="20">
        <f t="shared" si="1"/>
        <v>575.41596999999933</v>
      </c>
      <c r="K30" s="20">
        <f t="shared" si="1"/>
        <v>663.93336999999963</v>
      </c>
      <c r="L30" s="20">
        <f t="shared" si="1"/>
        <v>751.46841941814159</v>
      </c>
      <c r="M30" s="20">
        <f t="shared" si="1"/>
        <v>814.09261913644968</v>
      </c>
      <c r="N30" s="20">
        <f>SUM(N22:N29)</f>
        <v>753.20749127421675</v>
      </c>
      <c r="O30" s="20">
        <f>SUM(O22:O29)</f>
        <v>872.33445741142566</v>
      </c>
      <c r="P30" s="20">
        <f t="shared" si="1"/>
        <v>1068.2975293117065</v>
      </c>
    </row>
    <row r="31" spans="1:16" ht="15.75">
      <c r="A31" s="15" t="s">
        <v>41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4"/>
    </row>
    <row r="32" spans="1:16" ht="15.75">
      <c r="A32" s="7" t="s">
        <v>42</v>
      </c>
      <c r="B32" s="11">
        <v>8.0099899999999966</v>
      </c>
      <c r="C32" s="11">
        <v>9.3101999999999983</v>
      </c>
      <c r="D32" s="11">
        <v>10.110909999999999</v>
      </c>
      <c r="E32" s="11">
        <v>10.364040000000001</v>
      </c>
      <c r="F32" s="11">
        <v>10.743019999999998</v>
      </c>
      <c r="G32" s="11">
        <v>11.512369999999999</v>
      </c>
      <c r="H32" s="11">
        <v>12.39227</v>
      </c>
      <c r="I32" s="11">
        <v>13.985750000000001</v>
      </c>
      <c r="J32" s="11">
        <v>15.098659999999999</v>
      </c>
      <c r="K32" s="11">
        <v>16.849979999999999</v>
      </c>
      <c r="L32" s="12">
        <v>18.059521998582575</v>
      </c>
      <c r="M32" s="12">
        <v>18.857834968107735</v>
      </c>
      <c r="N32" s="12">
        <v>13.849680985116953</v>
      </c>
      <c r="O32" s="12">
        <v>15.65990099220412</v>
      </c>
      <c r="P32" s="12">
        <v>19.393465960311854</v>
      </c>
    </row>
    <row r="33" spans="1:16" ht="15.75">
      <c r="A33" s="8" t="s">
        <v>43</v>
      </c>
      <c r="B33" s="12">
        <v>185.40131999999903</v>
      </c>
      <c r="C33" s="12">
        <v>231.75936999999948</v>
      </c>
      <c r="D33" s="12">
        <v>271.28487999999948</v>
      </c>
      <c r="E33" s="12">
        <v>297.03581999999915</v>
      </c>
      <c r="F33" s="12">
        <v>321.67884999999944</v>
      </c>
      <c r="G33" s="12">
        <v>375.1416099999999</v>
      </c>
      <c r="H33" s="12">
        <v>432.31917999999996</v>
      </c>
      <c r="I33" s="12">
        <v>545.37231000000065</v>
      </c>
      <c r="J33" s="12">
        <v>610.13953000000083</v>
      </c>
      <c r="K33" s="12">
        <v>697.0320700000018</v>
      </c>
      <c r="L33" s="12">
        <v>793.00281371188657</v>
      </c>
      <c r="M33" s="12">
        <v>852.05159416850302</v>
      </c>
      <c r="N33" s="12">
        <v>848.94404898350922</v>
      </c>
      <c r="O33" s="12">
        <v>926.68545335176077</v>
      </c>
      <c r="P33" s="12">
        <v>1034.2516683687397</v>
      </c>
    </row>
    <row r="34" spans="1:16" ht="15.75">
      <c r="A34" s="8" t="s">
        <v>44</v>
      </c>
      <c r="B34" s="12">
        <v>164.11472999999978</v>
      </c>
      <c r="C34" s="12">
        <v>189.69960999999958</v>
      </c>
      <c r="D34" s="12">
        <v>216.71213999999978</v>
      </c>
      <c r="E34" s="12">
        <v>222.38653999999957</v>
      </c>
      <c r="F34" s="12">
        <v>234.90423000000015</v>
      </c>
      <c r="G34" s="12">
        <v>265.53021999999953</v>
      </c>
      <c r="H34" s="12">
        <v>302.54655999999954</v>
      </c>
      <c r="I34" s="12">
        <v>349.39634999999993</v>
      </c>
      <c r="J34" s="12">
        <v>375.10184999999944</v>
      </c>
      <c r="K34" s="12">
        <v>425.19133999999991</v>
      </c>
      <c r="L34" s="12">
        <v>487.03462373952271</v>
      </c>
      <c r="M34" s="12">
        <v>526.45403170003897</v>
      </c>
      <c r="N34" s="12">
        <v>512.53085341694214</v>
      </c>
      <c r="O34" s="12">
        <v>574.13622687985855</v>
      </c>
      <c r="P34" s="12">
        <v>660.33794808126891</v>
      </c>
    </row>
    <row r="35" spans="1:16" ht="15.75">
      <c r="A35" s="8" t="s">
        <v>45</v>
      </c>
      <c r="B35" s="12">
        <v>233.5994999999991</v>
      </c>
      <c r="C35" s="12">
        <v>278.59648999999928</v>
      </c>
      <c r="D35" s="12">
        <v>317.56647999999944</v>
      </c>
      <c r="E35" s="12">
        <v>343.19381999999865</v>
      </c>
      <c r="F35" s="12">
        <v>364.9881999999991</v>
      </c>
      <c r="G35" s="12">
        <v>412.66784000000047</v>
      </c>
      <c r="H35" s="12">
        <v>472.12649999999962</v>
      </c>
      <c r="I35" s="12">
        <v>553.80513999999994</v>
      </c>
      <c r="J35" s="12">
        <v>614.88693999999987</v>
      </c>
      <c r="K35" s="12">
        <v>703.77313000000163</v>
      </c>
      <c r="L35" s="12">
        <v>775.89541086925237</v>
      </c>
      <c r="M35" s="12">
        <v>834.45633911591995</v>
      </c>
      <c r="N35" s="12">
        <v>782.40126991885882</v>
      </c>
      <c r="O35" s="12">
        <v>863.88481896556073</v>
      </c>
      <c r="P35" s="12">
        <v>992.54551465378984</v>
      </c>
    </row>
    <row r="36" spans="1:16" ht="15.75">
      <c r="A36" s="8" t="s">
        <v>46</v>
      </c>
      <c r="B36" s="12">
        <v>307.64364999999918</v>
      </c>
      <c r="C36" s="12">
        <v>348.82095999999916</v>
      </c>
      <c r="D36" s="12">
        <v>392.09929999999963</v>
      </c>
      <c r="E36" s="12">
        <v>404.89521999999926</v>
      </c>
      <c r="F36" s="12">
        <v>442.61100000000016</v>
      </c>
      <c r="G36" s="12">
        <v>484.37023000000033</v>
      </c>
      <c r="H36" s="12">
        <v>554.54435000000012</v>
      </c>
      <c r="I36" s="12">
        <v>654.60341000000039</v>
      </c>
      <c r="J36" s="12">
        <v>725.49951000000169</v>
      </c>
      <c r="K36" s="12">
        <v>812.09096000000432</v>
      </c>
      <c r="L36" s="12">
        <v>904.12814768933345</v>
      </c>
      <c r="M36" s="12">
        <v>996.09560128102032</v>
      </c>
      <c r="N36" s="12">
        <v>997.45813003092474</v>
      </c>
      <c r="O36" s="12">
        <v>1076.9366208415872</v>
      </c>
      <c r="P36" s="12">
        <v>1191.0832031734171</v>
      </c>
    </row>
    <row r="37" spans="1:16" ht="15.75">
      <c r="A37" s="17" t="s">
        <v>31</v>
      </c>
      <c r="B37" s="20">
        <f>SUM(B32:B36)</f>
        <v>898.76918999999714</v>
      </c>
      <c r="C37" s="20">
        <f t="shared" ref="C37:P37" si="2">SUM(C32:C36)</f>
        <v>1058.1866299999974</v>
      </c>
      <c r="D37" s="20">
        <f t="shared" si="2"/>
        <v>1207.7737099999983</v>
      </c>
      <c r="E37" s="20">
        <f t="shared" si="2"/>
        <v>1277.8754399999966</v>
      </c>
      <c r="F37" s="20">
        <f t="shared" si="2"/>
        <v>1374.9252999999987</v>
      </c>
      <c r="G37" s="20">
        <f t="shared" si="2"/>
        <v>1549.2222700000002</v>
      </c>
      <c r="H37" s="20">
        <f t="shared" si="2"/>
        <v>1773.9288599999993</v>
      </c>
      <c r="I37" s="20">
        <f t="shared" si="2"/>
        <v>2117.162960000001</v>
      </c>
      <c r="J37" s="20">
        <f t="shared" si="2"/>
        <v>2340.7264900000018</v>
      </c>
      <c r="K37" s="20">
        <f t="shared" si="2"/>
        <v>2654.9374800000078</v>
      </c>
      <c r="L37" s="20">
        <f t="shared" si="2"/>
        <v>2978.1205180085781</v>
      </c>
      <c r="M37" s="20">
        <f t="shared" si="2"/>
        <v>3227.9154012335898</v>
      </c>
      <c r="N37" s="20">
        <f>SUM(N32:N36)</f>
        <v>3155.1839833353515</v>
      </c>
      <c r="O37" s="20">
        <f>SUM(O32:O36)</f>
        <v>3457.3030210309712</v>
      </c>
      <c r="P37" s="20">
        <f t="shared" si="2"/>
        <v>3897.6118002375274</v>
      </c>
    </row>
    <row r="38" spans="1:16" ht="15.75">
      <c r="A38" s="15" t="s">
        <v>47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4"/>
    </row>
    <row r="39" spans="1:16" ht="15.75">
      <c r="A39" s="7" t="s">
        <v>48</v>
      </c>
      <c r="B39" s="11">
        <v>176.66756999999984</v>
      </c>
      <c r="C39" s="11">
        <v>208.31723999999957</v>
      </c>
      <c r="D39" s="11">
        <v>233.30412999999982</v>
      </c>
      <c r="E39" s="11">
        <v>253.56090999999986</v>
      </c>
      <c r="F39" s="11">
        <v>271.36773999999963</v>
      </c>
      <c r="G39" s="11">
        <v>309.56888999999939</v>
      </c>
      <c r="H39" s="11">
        <v>357.35342999999966</v>
      </c>
      <c r="I39" s="11">
        <v>418.18478999999991</v>
      </c>
      <c r="J39" s="11">
        <v>452.81372000000044</v>
      </c>
      <c r="K39" s="11">
        <v>517.82575999999915</v>
      </c>
      <c r="L39" s="12">
        <v>559.6411142868435</v>
      </c>
      <c r="M39" s="12">
        <v>613.1378738385614</v>
      </c>
      <c r="N39" s="12">
        <v>604.32392114260711</v>
      </c>
      <c r="O39" s="12">
        <v>660.89127610546666</v>
      </c>
      <c r="P39" s="12">
        <v>743.38240578907573</v>
      </c>
    </row>
    <row r="40" spans="1:16" s="27" customFormat="1" ht="34.5" customHeight="1">
      <c r="A40" s="25" t="s">
        <v>49</v>
      </c>
      <c r="B40" s="26">
        <v>24.512250000000002</v>
      </c>
      <c r="C40" s="26">
        <v>25.14949</v>
      </c>
      <c r="D40" s="26">
        <v>26.280699999999996</v>
      </c>
      <c r="E40" s="26">
        <v>27.29635</v>
      </c>
      <c r="F40" s="26">
        <v>27.642559999999996</v>
      </c>
      <c r="G40" s="26">
        <v>28.285809999999998</v>
      </c>
      <c r="H40" s="26">
        <v>30.934179999999998</v>
      </c>
      <c r="I40" s="26">
        <v>35.409779999999998</v>
      </c>
      <c r="J40" s="26">
        <v>40.17783</v>
      </c>
      <c r="K40" s="26">
        <v>42.860760000000013</v>
      </c>
      <c r="L40" s="26">
        <v>42.753075506732813</v>
      </c>
      <c r="M40" s="26">
        <v>38.932207753366399</v>
      </c>
      <c r="N40" s="26">
        <v>29.955861275691003</v>
      </c>
      <c r="O40" s="26">
        <v>38.628234975194921</v>
      </c>
      <c r="P40" s="26">
        <v>44.163056017009211</v>
      </c>
    </row>
    <row r="41" spans="1:16" ht="15.75">
      <c r="A41" s="8" t="s">
        <v>50</v>
      </c>
      <c r="B41" s="12">
        <v>84.062239999999974</v>
      </c>
      <c r="C41" s="12">
        <v>93.569230000000005</v>
      </c>
      <c r="D41" s="12">
        <v>99.258769999999998</v>
      </c>
      <c r="E41" s="12">
        <v>104.33526999999998</v>
      </c>
      <c r="F41" s="12">
        <v>117.49736000000001</v>
      </c>
      <c r="G41" s="12">
        <v>127.37034000000003</v>
      </c>
      <c r="H41" s="12">
        <v>141.09959999999998</v>
      </c>
      <c r="I41" s="12">
        <v>151.27521999999993</v>
      </c>
      <c r="J41" s="12">
        <v>162.17396999999997</v>
      </c>
      <c r="K41" s="12">
        <v>174.56230999999997</v>
      </c>
      <c r="L41" s="12">
        <v>183.55814390503184</v>
      </c>
      <c r="M41" s="12">
        <v>186.0694730403969</v>
      </c>
      <c r="N41" s="12">
        <v>145.13644620836288</v>
      </c>
      <c r="O41" s="12">
        <v>167.04672977321064</v>
      </c>
      <c r="P41" s="12">
        <v>204.73237438695958</v>
      </c>
    </row>
    <row r="42" spans="1:16" ht="15.75">
      <c r="A42" s="8" t="s">
        <v>51</v>
      </c>
      <c r="B42" s="12">
        <v>804.47128000000669</v>
      </c>
      <c r="C42" s="12">
        <v>902.2708200000003</v>
      </c>
      <c r="D42" s="12">
        <v>993.06879000000117</v>
      </c>
      <c r="E42" s="12">
        <v>1049.3774500000043</v>
      </c>
      <c r="F42" s="12">
        <v>1107.8099200000013</v>
      </c>
      <c r="G42" s="12">
        <v>1205.148500000005</v>
      </c>
      <c r="H42" s="12">
        <v>1339.0538400000048</v>
      </c>
      <c r="I42" s="12">
        <v>1525.9950400000055</v>
      </c>
      <c r="J42" s="12">
        <v>1665.5994900000042</v>
      </c>
      <c r="K42" s="12">
        <v>1817.233609999998</v>
      </c>
      <c r="L42" s="12">
        <v>1976.0033806820957</v>
      </c>
      <c r="M42" s="12">
        <v>2066.8104448481336</v>
      </c>
      <c r="N42" s="12">
        <v>1860.1876197097113</v>
      </c>
      <c r="O42" s="12">
        <v>2134.0270912347833</v>
      </c>
      <c r="P42" s="12">
        <v>2397.812313465944</v>
      </c>
    </row>
    <row r="43" spans="1:16" ht="15.75">
      <c r="A43" s="8" t="s">
        <v>52</v>
      </c>
      <c r="B43" s="12">
        <v>470.21713000000182</v>
      </c>
      <c r="C43" s="12">
        <v>546.87942999999973</v>
      </c>
      <c r="D43" s="12">
        <v>619.56162999999992</v>
      </c>
      <c r="E43" s="12">
        <v>652.15428000000009</v>
      </c>
      <c r="F43" s="12">
        <v>703.21523000000161</v>
      </c>
      <c r="G43" s="12">
        <v>783.39167999999893</v>
      </c>
      <c r="H43" s="12">
        <v>897.65615000000184</v>
      </c>
      <c r="I43" s="12">
        <v>1037.7268099999976</v>
      </c>
      <c r="J43" s="12">
        <v>1109.4860999999994</v>
      </c>
      <c r="K43" s="12">
        <v>1257.3921400000036</v>
      </c>
      <c r="L43" s="12">
        <v>1372.1288278276306</v>
      </c>
      <c r="M43" s="12">
        <v>1463.6855112064391</v>
      </c>
      <c r="N43" s="12">
        <v>1461.1265009761901</v>
      </c>
      <c r="O43" s="12">
        <v>1542.7263234868446</v>
      </c>
      <c r="P43" s="12">
        <v>1705.2655442478481</v>
      </c>
    </row>
    <row r="44" spans="1:16" ht="15.75">
      <c r="A44" s="8" t="s">
        <v>53</v>
      </c>
      <c r="B44" s="12">
        <v>1586.1600500000034</v>
      </c>
      <c r="C44" s="12">
        <v>1773.4932800000036</v>
      </c>
      <c r="D44" s="12">
        <v>1966.4870900000051</v>
      </c>
      <c r="E44" s="12">
        <v>2087.4064599999983</v>
      </c>
      <c r="F44" s="12">
        <v>2161.8660199999981</v>
      </c>
      <c r="G44" s="12">
        <v>2271.6582499999986</v>
      </c>
      <c r="H44" s="12">
        <v>2483.1836000000058</v>
      </c>
      <c r="I44" s="12">
        <v>2836.5465900000036</v>
      </c>
      <c r="J44" s="12">
        <v>3024.9801999999959</v>
      </c>
      <c r="K44" s="12">
        <v>3225.5742800000016</v>
      </c>
      <c r="L44" s="12">
        <v>3358.0645431092926</v>
      </c>
      <c r="M44" s="12">
        <v>3462.0092713647073</v>
      </c>
      <c r="N44" s="12">
        <v>3014.3832633876282</v>
      </c>
      <c r="O44" s="12">
        <v>3387.5877918937995</v>
      </c>
      <c r="P44" s="12">
        <v>3815.2314382648829</v>
      </c>
    </row>
    <row r="45" spans="1:16" ht="15.75">
      <c r="A45" s="17" t="s">
        <v>31</v>
      </c>
      <c r="B45" s="20">
        <f t="shared" ref="B45:P45" si="3">SUM(B39:B44)</f>
        <v>3146.0905200000116</v>
      </c>
      <c r="C45" s="20">
        <f t="shared" si="3"/>
        <v>3549.6794900000032</v>
      </c>
      <c r="D45" s="20">
        <f t="shared" si="3"/>
        <v>3937.9611100000056</v>
      </c>
      <c r="E45" s="20">
        <f t="shared" si="3"/>
        <v>4174.1307200000028</v>
      </c>
      <c r="F45" s="20">
        <f t="shared" si="3"/>
        <v>4389.3988300000001</v>
      </c>
      <c r="G45" s="20">
        <f t="shared" si="3"/>
        <v>4725.4234700000015</v>
      </c>
      <c r="H45" s="20">
        <f t="shared" si="3"/>
        <v>5249.2808000000123</v>
      </c>
      <c r="I45" s="20">
        <f t="shared" si="3"/>
        <v>6005.1382300000068</v>
      </c>
      <c r="J45" s="20">
        <f t="shared" si="3"/>
        <v>6455.2313099999992</v>
      </c>
      <c r="K45" s="20">
        <f t="shared" si="3"/>
        <v>7035.4488600000022</v>
      </c>
      <c r="L45" s="20">
        <f t="shared" si="3"/>
        <v>7492.1490853176274</v>
      </c>
      <c r="M45" s="20">
        <f t="shared" si="3"/>
        <v>7830.644782051605</v>
      </c>
      <c r="N45" s="20">
        <f>SUM(N39:N44)</f>
        <v>7115.1136127001901</v>
      </c>
      <c r="O45" s="20">
        <f>SUM(O39:O44)</f>
        <v>7930.9074474692998</v>
      </c>
      <c r="P45" s="20">
        <f t="shared" si="3"/>
        <v>8910.5871321717204</v>
      </c>
    </row>
    <row r="46" spans="1:16" ht="15.75">
      <c r="A46" s="15" t="s">
        <v>54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4"/>
    </row>
    <row r="47" spans="1:16" ht="15.75">
      <c r="A47" s="7" t="s">
        <v>55</v>
      </c>
      <c r="B47" s="11">
        <v>850.39972000000398</v>
      </c>
      <c r="C47" s="11">
        <v>959.93782000000328</v>
      </c>
      <c r="D47" s="11">
        <v>1072.7139599999998</v>
      </c>
      <c r="E47" s="11">
        <v>1168.5649400000027</v>
      </c>
      <c r="F47" s="11">
        <v>1237.1798900000042</v>
      </c>
      <c r="G47" s="11">
        <v>1370.2635900000041</v>
      </c>
      <c r="H47" s="11">
        <v>794.96899999999982</v>
      </c>
      <c r="I47" s="11">
        <v>844.94104000000004</v>
      </c>
      <c r="J47" s="11">
        <v>944.51995000000034</v>
      </c>
      <c r="K47" s="11">
        <v>1061.751780000003</v>
      </c>
      <c r="L47" s="12">
        <v>1161.8943753868441</v>
      </c>
      <c r="M47" s="12">
        <v>1278.3828914054761</v>
      </c>
      <c r="N47" s="12">
        <v>1321.8732868183693</v>
      </c>
      <c r="O47" s="12">
        <v>1419.4126553013527</v>
      </c>
      <c r="P47" s="12">
        <v>1504.1493269130476</v>
      </c>
    </row>
    <row r="48" spans="1:16" ht="15.75">
      <c r="A48" s="8" t="s">
        <v>56</v>
      </c>
      <c r="B48" s="12">
        <v>767.34743000000287</v>
      </c>
      <c r="C48" s="12">
        <v>860.07264000000225</v>
      </c>
      <c r="D48" s="12">
        <v>972.88802999999916</v>
      </c>
      <c r="E48" s="12">
        <v>1045.4172600000034</v>
      </c>
      <c r="F48" s="12">
        <v>1127.1686700000034</v>
      </c>
      <c r="G48" s="12">
        <v>1247.2561100000041</v>
      </c>
      <c r="H48" s="12">
        <v>1430.5390700000039</v>
      </c>
      <c r="I48" s="12">
        <v>1663.999950000004</v>
      </c>
      <c r="J48" s="12">
        <v>1799.0897200000043</v>
      </c>
      <c r="K48" s="12">
        <v>1974.2728499999962</v>
      </c>
      <c r="L48" s="12">
        <v>2142.7391867110537</v>
      </c>
      <c r="M48" s="12">
        <v>2270.4912000850691</v>
      </c>
      <c r="N48" s="12">
        <v>2123.9180111545693</v>
      </c>
      <c r="O48" s="12">
        <v>2234.9782705478369</v>
      </c>
      <c r="P48" s="12">
        <v>2648.1308440589055</v>
      </c>
    </row>
    <row r="49" spans="1:17" ht="15.75">
      <c r="A49" s="8" t="s">
        <v>57</v>
      </c>
      <c r="B49" s="12">
        <v>607.9971100000015</v>
      </c>
      <c r="C49" s="12">
        <v>692.97986999999978</v>
      </c>
      <c r="D49" s="12">
        <v>744.68078000000014</v>
      </c>
      <c r="E49" s="12">
        <v>787.86573000000112</v>
      </c>
      <c r="F49" s="12">
        <v>833.64262000000099</v>
      </c>
      <c r="G49" s="12">
        <v>904.48656999999957</v>
      </c>
      <c r="H49" s="12">
        <v>1009.42209</v>
      </c>
      <c r="I49" s="12">
        <v>1129.7617300000018</v>
      </c>
      <c r="J49" s="12">
        <v>1238.0157099999997</v>
      </c>
      <c r="K49" s="12">
        <v>1380.8576800000008</v>
      </c>
      <c r="L49" s="12">
        <v>1462.5696366548532</v>
      </c>
      <c r="M49" s="12">
        <v>1558.843462884477</v>
      </c>
      <c r="N49" s="12">
        <v>1371.1040749539329</v>
      </c>
      <c r="O49" s="12">
        <v>1495.8174281628255</v>
      </c>
      <c r="P49" s="12">
        <v>1747.6097568982962</v>
      </c>
    </row>
    <row r="50" spans="1:17" ht="15.75">
      <c r="A50" s="8" t="s">
        <v>58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>
        <v>5.9650035435861101E-3</v>
      </c>
      <c r="P50" s="12">
        <v>0.72947900779588937</v>
      </c>
    </row>
    <row r="51" spans="1:17" ht="15.75">
      <c r="A51" s="8" t="s">
        <v>59</v>
      </c>
      <c r="B51" s="12">
        <v>71.697170000000071</v>
      </c>
      <c r="C51" s="12">
        <v>83.971030000000042</v>
      </c>
      <c r="D51" s="12">
        <v>89.949280000000059</v>
      </c>
      <c r="E51" s="12">
        <v>92.726420000000019</v>
      </c>
      <c r="F51" s="12">
        <v>92.377819999999986</v>
      </c>
      <c r="G51" s="12">
        <v>94.028289999999942</v>
      </c>
      <c r="H51" s="12">
        <v>100.92336</v>
      </c>
      <c r="I51" s="12">
        <v>113.07626999999999</v>
      </c>
      <c r="J51" s="12">
        <v>120.08894000000005</v>
      </c>
      <c r="K51" s="12">
        <v>129.88503000000003</v>
      </c>
      <c r="L51" s="12">
        <v>132.8510370233877</v>
      </c>
      <c r="M51" s="12">
        <v>133.7641508646351</v>
      </c>
      <c r="N51" s="12">
        <v>108.3684770942595</v>
      </c>
      <c r="O51" s="12">
        <v>128.47161349397589</v>
      </c>
      <c r="P51" s="12">
        <v>168.34281321048908</v>
      </c>
    </row>
    <row r="52" spans="1:17" ht="15.75">
      <c r="A52" s="8" t="s">
        <v>60</v>
      </c>
      <c r="B52" s="12">
        <v>1051.2079900000097</v>
      </c>
      <c r="C52" s="12">
        <v>1203.5032400000048</v>
      </c>
      <c r="D52" s="12">
        <v>1345.9452600000041</v>
      </c>
      <c r="E52" s="12">
        <v>1469.9017700000072</v>
      </c>
      <c r="F52" s="12">
        <v>1582.583160000006</v>
      </c>
      <c r="G52" s="12">
        <v>1695.7535899999962</v>
      </c>
      <c r="H52" s="12">
        <v>1848.9283100000071</v>
      </c>
      <c r="I52" s="12">
        <v>2052.049420000003</v>
      </c>
      <c r="J52" s="12">
        <v>2254.6796099999992</v>
      </c>
      <c r="K52" s="12">
        <v>2420.6916699999974</v>
      </c>
      <c r="L52" s="12">
        <v>2601.9517079383841</v>
      </c>
      <c r="M52" s="12">
        <v>2735.4494858299286</v>
      </c>
      <c r="N52" s="12">
        <v>2580.6456196991417</v>
      </c>
      <c r="O52" s="12">
        <v>2758.0931619549506</v>
      </c>
      <c r="P52" s="12">
        <v>3152.8978661176557</v>
      </c>
    </row>
    <row r="53" spans="1:17" ht="15.75">
      <c r="A53" s="8" t="s">
        <v>61</v>
      </c>
      <c r="B53" s="21"/>
      <c r="C53" s="21"/>
      <c r="D53" s="21"/>
      <c r="E53" s="21"/>
      <c r="F53" s="21"/>
      <c r="G53" s="21"/>
      <c r="H53" s="12">
        <v>756.99173000000053</v>
      </c>
      <c r="I53" s="12">
        <v>915.44814000000144</v>
      </c>
      <c r="J53" s="12">
        <v>976.77996000000098</v>
      </c>
      <c r="K53" s="12">
        <v>1092.2985600000025</v>
      </c>
      <c r="L53" s="12">
        <v>1198.7801550008317</v>
      </c>
      <c r="M53" s="12">
        <v>1288.2979077576288</v>
      </c>
      <c r="N53" s="12">
        <v>1199.5298167885635</v>
      </c>
      <c r="O53" s="12">
        <v>1357.3373878422899</v>
      </c>
      <c r="P53" s="12">
        <v>1541.4010476091134</v>
      </c>
    </row>
    <row r="54" spans="1:17" ht="15.75">
      <c r="A54" s="16" t="s">
        <v>31</v>
      </c>
      <c r="B54" s="18">
        <f>SUM(B47:B53)</f>
        <v>3348.6494200000179</v>
      </c>
      <c r="C54" s="18">
        <f t="shared" ref="C54:P54" si="4">SUM(C47:C53)</f>
        <v>3800.4646000000103</v>
      </c>
      <c r="D54" s="18">
        <f t="shared" si="4"/>
        <v>4226.1773100000028</v>
      </c>
      <c r="E54" s="18">
        <f t="shared" si="4"/>
        <v>4564.4761200000139</v>
      </c>
      <c r="F54" s="18">
        <f t="shared" si="4"/>
        <v>4872.9521600000153</v>
      </c>
      <c r="G54" s="18">
        <f t="shared" si="4"/>
        <v>5311.788150000004</v>
      </c>
      <c r="H54" s="18">
        <f t="shared" si="4"/>
        <v>5941.7735600000115</v>
      </c>
      <c r="I54" s="18">
        <f t="shared" si="4"/>
        <v>6719.2765500000105</v>
      </c>
      <c r="J54" s="18">
        <f t="shared" si="4"/>
        <v>7333.1738900000037</v>
      </c>
      <c r="K54" s="18">
        <f t="shared" si="4"/>
        <v>8059.7575699999998</v>
      </c>
      <c r="L54" s="18">
        <f t="shared" si="4"/>
        <v>8700.7860987153545</v>
      </c>
      <c r="M54" s="18">
        <f t="shared" si="4"/>
        <v>9265.2290988272143</v>
      </c>
      <c r="N54" s="18">
        <f>SUM(N47:N53)</f>
        <v>8705.4392865088357</v>
      </c>
      <c r="O54" s="18">
        <f>SUM(O47:O53)</f>
        <v>9394.1164823067757</v>
      </c>
      <c r="P54" s="18">
        <f t="shared" si="4"/>
        <v>10763.261133815304</v>
      </c>
      <c r="Q54" s="19"/>
    </row>
    <row r="55" spans="1:17" ht="18" customHeight="1">
      <c r="A55" s="16" t="s">
        <v>62</v>
      </c>
      <c r="B55" s="18">
        <f t="shared" ref="B55:P55" si="5">+B20+B30+B37+B45+B54</f>
        <v>11257.79334000004</v>
      </c>
      <c r="C55" s="18">
        <f t="shared" si="5"/>
        <v>12818.285180000017</v>
      </c>
      <c r="D55" s="18">
        <f t="shared" si="5"/>
        <v>14194.416140000016</v>
      </c>
      <c r="E55" s="18">
        <f t="shared" si="5"/>
        <v>14992.410170000023</v>
      </c>
      <c r="F55" s="18">
        <f t="shared" si="5"/>
        <v>15743.901040000022</v>
      </c>
      <c r="G55" s="18">
        <f t="shared" si="5"/>
        <v>17128.255910000011</v>
      </c>
      <c r="H55" s="18">
        <f t="shared" si="5"/>
        <v>19075.402440000034</v>
      </c>
      <c r="I55" s="18">
        <f t="shared" si="5"/>
        <v>21846.630900000026</v>
      </c>
      <c r="J55" s="18">
        <f t="shared" si="5"/>
        <v>23764.934030000011</v>
      </c>
      <c r="K55" s="18">
        <f t="shared" si="5"/>
        <v>26174.478360000016</v>
      </c>
      <c r="L55" s="18">
        <f t="shared" si="5"/>
        <v>28284.413977449622</v>
      </c>
      <c r="M55" s="18">
        <f t="shared" si="5"/>
        <v>29975.488406248918</v>
      </c>
      <c r="N55" s="18">
        <f>+N20+N30+N37+N45+N54</f>
        <v>27960.253645450204</v>
      </c>
      <c r="O55" s="18">
        <f>+O20+O30+O37+O45+O54</f>
        <v>30848.943222147238</v>
      </c>
      <c r="P55" s="18">
        <f t="shared" si="5"/>
        <v>34975.956284401866</v>
      </c>
      <c r="Q55" s="19"/>
    </row>
    <row r="56" spans="1:17" ht="15.75">
      <c r="A56" s="9" t="s">
        <v>63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ht="15.75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7" ht="15.75" hidden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7" hidden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</sheetData>
  <mergeCells count="3">
    <mergeCell ref="A1:P1"/>
    <mergeCell ref="A6:P6"/>
    <mergeCell ref="A7:P7"/>
  </mergeCells>
  <pageMargins left="0.25" right="0.25" top="0.75" bottom="0.75" header="0.3" footer="0.3"/>
  <pageSetup paperSize="9" scale="58" orientation="portrait" r:id="rId1"/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9"/>
  <sheetViews>
    <sheetView topLeftCell="B37" zoomScaleNormal="100" workbookViewId="0">
      <selection activeCell="H48" sqref="H48"/>
    </sheetView>
  </sheetViews>
  <sheetFormatPr defaultColWidth="0" defaultRowHeight="15" customHeight="1" zeroHeight="1"/>
  <cols>
    <col min="1" max="1" width="28.28515625" style="2" customWidth="1"/>
    <col min="2" max="16" width="11.7109375" style="2" customWidth="1"/>
    <col min="17" max="17" width="7" style="2" customWidth="1"/>
    <col min="18" max="16384" width="0" style="2" hidden="1"/>
  </cols>
  <sheetData>
    <row r="1" spans="1:16" ht="2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>
      <c r="F2" s="3"/>
    </row>
    <row r="3" spans="1:16">
      <c r="A3" s="3"/>
    </row>
    <row r="4" spans="1:16">
      <c r="A4" s="3"/>
    </row>
    <row r="5" spans="1:16" ht="18.75">
      <c r="A5" s="1" t="s">
        <v>1</v>
      </c>
    </row>
    <row r="6" spans="1:16" ht="18.75">
      <c r="A6" s="32" t="s">
        <v>2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</row>
    <row r="7" spans="1:16" ht="18.75">
      <c r="A7" s="29" t="s">
        <v>65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spans="1:16" ht="24.75" customHeight="1">
      <c r="A8" s="23" t="s">
        <v>4</v>
      </c>
      <c r="B8" s="23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23" t="s">
        <v>10</v>
      </c>
      <c r="H8" s="23" t="s">
        <v>11</v>
      </c>
      <c r="I8" s="23" t="s">
        <v>12</v>
      </c>
      <c r="J8" s="23" t="s">
        <v>13</v>
      </c>
      <c r="K8" s="22" t="s">
        <v>14</v>
      </c>
      <c r="L8" s="22" t="s">
        <v>15</v>
      </c>
      <c r="M8" s="22" t="s">
        <v>16</v>
      </c>
      <c r="N8" s="24" t="s">
        <v>17</v>
      </c>
      <c r="O8" s="24" t="s">
        <v>18</v>
      </c>
      <c r="P8" s="24" t="s">
        <v>19</v>
      </c>
    </row>
    <row r="9" spans="1:16" ht="15.75">
      <c r="A9" s="15" t="s">
        <v>20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</row>
    <row r="10" spans="1:16" ht="15.75">
      <c r="A10" s="7" t="s">
        <v>21</v>
      </c>
      <c r="B10" s="11">
        <v>73.737120000000033</v>
      </c>
      <c r="C10" s="11">
        <v>74.846850000000018</v>
      </c>
      <c r="D10" s="11">
        <v>76.65839000000004</v>
      </c>
      <c r="E10" s="11">
        <v>73.088329999999999</v>
      </c>
      <c r="F10" s="11">
        <v>75.429360000000017</v>
      </c>
      <c r="G10" s="11">
        <v>70.651720000000012</v>
      </c>
      <c r="H10" s="11">
        <v>82.629950000000008</v>
      </c>
      <c r="I10" s="11">
        <v>114.69131999999999</v>
      </c>
      <c r="J10" s="11">
        <v>102.07113000000001</v>
      </c>
      <c r="K10" s="11">
        <v>130.13418999999999</v>
      </c>
      <c r="L10" s="11">
        <v>192.41706485123984</v>
      </c>
      <c r="M10" s="11">
        <v>197.68557236363648</v>
      </c>
      <c r="N10" s="12">
        <v>126.59181819008279</v>
      </c>
      <c r="O10" s="12">
        <v>171.02874368595062</v>
      </c>
      <c r="P10" s="12">
        <v>210.56721212396698</v>
      </c>
    </row>
    <row r="11" spans="1:16" ht="15.75">
      <c r="A11" s="8" t="s">
        <v>22</v>
      </c>
      <c r="B11" s="12">
        <v>1221.2879399999988</v>
      </c>
      <c r="C11" s="12">
        <v>1093.1318399999996</v>
      </c>
      <c r="D11" s="12">
        <v>804.66353000000117</v>
      </c>
      <c r="E11" s="12">
        <v>930.0592800000004</v>
      </c>
      <c r="F11" s="12">
        <v>1028.7636600000001</v>
      </c>
      <c r="G11" s="12">
        <v>1129.1933599999979</v>
      </c>
      <c r="H11" s="12">
        <v>1268.8114599999999</v>
      </c>
      <c r="I11" s="12">
        <v>1508.2825199999988</v>
      </c>
      <c r="J11" s="12">
        <v>1267.4733199999996</v>
      </c>
      <c r="K11" s="12">
        <v>1193.7777899999985</v>
      </c>
      <c r="L11" s="12">
        <v>1020.8272976363626</v>
      </c>
      <c r="M11" s="12">
        <v>835.25969124958669</v>
      </c>
      <c r="N11" s="12">
        <v>499.19411343140496</v>
      </c>
      <c r="O11" s="12">
        <v>597.46761367768454</v>
      </c>
      <c r="P11" s="12">
        <v>662.02094105785159</v>
      </c>
    </row>
    <row r="12" spans="1:16" ht="15.75">
      <c r="A12" s="8" t="s">
        <v>23</v>
      </c>
      <c r="B12" s="12">
        <v>3579.8211699999983</v>
      </c>
      <c r="C12" s="12">
        <v>4310.7087099999953</v>
      </c>
      <c r="D12" s="12">
        <v>4545.6150799999905</v>
      </c>
      <c r="E12" s="12">
        <v>4817.4494000000032</v>
      </c>
      <c r="F12" s="12">
        <v>5022.8921100000043</v>
      </c>
      <c r="G12" s="12">
        <v>5004.1861600000066</v>
      </c>
      <c r="H12" s="12">
        <v>5028.5671700000003</v>
      </c>
      <c r="I12" s="12">
        <v>5013.9207199999955</v>
      </c>
      <c r="J12" s="12">
        <v>4952.3213899999864</v>
      </c>
      <c r="K12" s="12">
        <v>5146.6078099999977</v>
      </c>
      <c r="L12" s="12">
        <v>4847.0260692615302</v>
      </c>
      <c r="M12" s="12">
        <v>4716.8038553649594</v>
      </c>
      <c r="N12" s="12">
        <v>4434.8918136523707</v>
      </c>
      <c r="O12" s="12">
        <v>4450.1049729122415</v>
      </c>
      <c r="P12" s="12">
        <v>4205.8920936896066</v>
      </c>
    </row>
    <row r="13" spans="1:16" ht="15.75">
      <c r="A13" s="8" t="s">
        <v>24</v>
      </c>
      <c r="B13" s="12">
        <v>372.46266000000048</v>
      </c>
      <c r="C13" s="12">
        <v>405.85007999999988</v>
      </c>
      <c r="D13" s="12">
        <v>441.31285000000025</v>
      </c>
      <c r="E13" s="12">
        <v>478.52784999999994</v>
      </c>
      <c r="F13" s="12">
        <v>532.79589999999882</v>
      </c>
      <c r="G13" s="12">
        <v>512.2442299999999</v>
      </c>
      <c r="H13" s="12">
        <v>520.83111999999926</v>
      </c>
      <c r="I13" s="12">
        <v>575.66008000000033</v>
      </c>
      <c r="J13" s="12">
        <v>586.11294000000032</v>
      </c>
      <c r="K13" s="12">
        <v>616.23736000000088</v>
      </c>
      <c r="L13" s="12">
        <v>646.24912252892523</v>
      </c>
      <c r="M13" s="12">
        <v>667.60654557024793</v>
      </c>
      <c r="N13" s="12">
        <v>609.80538406611572</v>
      </c>
      <c r="O13" s="12">
        <v>776.62699206610978</v>
      </c>
      <c r="P13" s="12">
        <v>1002.787339330578</v>
      </c>
    </row>
    <row r="14" spans="1:16" ht="15.75">
      <c r="A14" s="8" t="s">
        <v>25</v>
      </c>
      <c r="B14" s="12">
        <v>422.84266000000099</v>
      </c>
      <c r="C14" s="12">
        <v>487.34193000000079</v>
      </c>
      <c r="D14" s="12">
        <v>487.97334999999998</v>
      </c>
      <c r="E14" s="12">
        <v>550.95158000000083</v>
      </c>
      <c r="F14" s="12">
        <v>588.88535000000024</v>
      </c>
      <c r="G14" s="12">
        <v>589.00067000000161</v>
      </c>
      <c r="H14" s="12">
        <v>563.02633000000094</v>
      </c>
      <c r="I14" s="12">
        <v>635.41415000000165</v>
      </c>
      <c r="J14" s="12">
        <v>585.23116000000107</v>
      </c>
      <c r="K14" s="12">
        <v>684.52827000000184</v>
      </c>
      <c r="L14" s="12">
        <v>697.00475834049257</v>
      </c>
      <c r="M14" s="12">
        <v>675.52464866941773</v>
      </c>
      <c r="N14" s="12">
        <v>576.00819821487346</v>
      </c>
      <c r="O14" s="12">
        <v>698.50894829586196</v>
      </c>
      <c r="P14" s="12">
        <v>821.69391060578653</v>
      </c>
    </row>
    <row r="15" spans="1:16" ht="15.75">
      <c r="A15" s="8" t="s">
        <v>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4.964996885123969</v>
      </c>
      <c r="N15" s="12">
        <v>56.106494033057857</v>
      </c>
      <c r="O15" s="12">
        <v>67.700467365289299</v>
      </c>
      <c r="P15" s="12">
        <v>80.252104024793411</v>
      </c>
    </row>
    <row r="16" spans="1:16" ht="15.75">
      <c r="A16" s="8" t="s">
        <v>27</v>
      </c>
      <c r="B16" s="12">
        <v>2631.111629999978</v>
      </c>
      <c r="C16" s="12">
        <v>2937.9599199999852</v>
      </c>
      <c r="D16" s="12">
        <v>2936.4447999999875</v>
      </c>
      <c r="E16" s="12">
        <v>3109.2463599999919</v>
      </c>
      <c r="F16" s="12">
        <v>3254.6782199999861</v>
      </c>
      <c r="G16" s="12">
        <v>3213.146259999995</v>
      </c>
      <c r="H16" s="12">
        <v>3216.3448599999874</v>
      </c>
      <c r="I16" s="12">
        <v>3302.2329999999838</v>
      </c>
      <c r="J16" s="12">
        <v>3348.4782499999883</v>
      </c>
      <c r="K16" s="12">
        <v>3362.5286599999913</v>
      </c>
      <c r="L16" s="12">
        <v>3216.7307538274154</v>
      </c>
      <c r="M16" s="12">
        <v>3213.7358866601212</v>
      </c>
      <c r="N16" s="12">
        <v>2741.7338674023522</v>
      </c>
      <c r="O16" s="12">
        <v>3112.9692324326124</v>
      </c>
      <c r="P16" s="12">
        <v>3264.8205771715002</v>
      </c>
    </row>
    <row r="17" spans="1:16" ht="15.75">
      <c r="A17" s="8" t="s">
        <v>28</v>
      </c>
      <c r="B17" s="12">
        <v>3298.0824699999948</v>
      </c>
      <c r="C17" s="12">
        <v>3560.5540599999749</v>
      </c>
      <c r="D17" s="12">
        <v>3844.9673599999905</v>
      </c>
      <c r="E17" s="12">
        <v>4298.2603100000051</v>
      </c>
      <c r="F17" s="12">
        <v>4680.1741099999981</v>
      </c>
      <c r="G17" s="12">
        <v>4863.8005700000031</v>
      </c>
      <c r="H17" s="12">
        <v>5038.4527099999905</v>
      </c>
      <c r="I17" s="12">
        <v>5315.933729999997</v>
      </c>
      <c r="J17" s="12">
        <v>5211.5080999999946</v>
      </c>
      <c r="K17" s="12">
        <v>5477.1401000000133</v>
      </c>
      <c r="L17" s="12">
        <v>5440.4377634419707</v>
      </c>
      <c r="M17" s="12">
        <v>5271.8629175536507</v>
      </c>
      <c r="N17" s="12">
        <v>4336.7742691128369</v>
      </c>
      <c r="O17" s="12">
        <v>4452.3949639343518</v>
      </c>
      <c r="P17" s="12">
        <v>5073.7744130581959</v>
      </c>
    </row>
    <row r="18" spans="1:16" ht="15.75">
      <c r="A18" s="8" t="s">
        <v>29</v>
      </c>
      <c r="B18" s="12">
        <v>5259.9982200000177</v>
      </c>
      <c r="C18" s="12">
        <v>5787.7115900000181</v>
      </c>
      <c r="D18" s="12">
        <v>5997.2366199999988</v>
      </c>
      <c r="E18" s="12">
        <v>6251.8878900000709</v>
      </c>
      <c r="F18" s="12">
        <v>6482.760810000027</v>
      </c>
      <c r="G18" s="12">
        <v>6255.8854000000529</v>
      </c>
      <c r="H18" s="12">
        <v>6420.2441699999918</v>
      </c>
      <c r="I18" s="12">
        <v>7098.4078700000064</v>
      </c>
      <c r="J18" s="12">
        <v>7705.6567500000383</v>
      </c>
      <c r="K18" s="12">
        <v>8608.0415400001257</v>
      </c>
      <c r="L18" s="12">
        <v>9453.4074026239705</v>
      </c>
      <c r="M18" s="12">
        <v>9484.9278329845001</v>
      </c>
      <c r="N18" s="12">
        <v>9384.7537610462205</v>
      </c>
      <c r="O18" s="12">
        <v>9496.2853845702666</v>
      </c>
      <c r="P18" s="12">
        <v>9858.5596279248221</v>
      </c>
    </row>
    <row r="19" spans="1:16" ht="15.75">
      <c r="A19" s="8" t="s">
        <v>30</v>
      </c>
      <c r="B19" s="12">
        <v>454.92740000000146</v>
      </c>
      <c r="C19" s="12">
        <v>527.78449000000103</v>
      </c>
      <c r="D19" s="12">
        <v>550.77805000000149</v>
      </c>
      <c r="E19" s="12">
        <v>578.23838000000228</v>
      </c>
      <c r="F19" s="12">
        <v>674.89091000000167</v>
      </c>
      <c r="G19" s="12">
        <v>635.48464000000217</v>
      </c>
      <c r="H19" s="12">
        <v>660.45964000000151</v>
      </c>
      <c r="I19" s="12">
        <v>746.73175000000288</v>
      </c>
      <c r="J19" s="12">
        <v>721.7995100000021</v>
      </c>
      <c r="K19" s="12">
        <v>713.07123000000252</v>
      </c>
      <c r="L19" s="12">
        <v>762.2449896776825</v>
      </c>
      <c r="M19" s="12">
        <v>744.01017470082616</v>
      </c>
      <c r="N19" s="12">
        <v>657.16082636074077</v>
      </c>
      <c r="O19" s="12">
        <v>699.65344466115164</v>
      </c>
      <c r="P19" s="12">
        <v>779.65254278843031</v>
      </c>
    </row>
    <row r="20" spans="1:16" ht="15.75">
      <c r="A20" s="17" t="s">
        <v>31</v>
      </c>
      <c r="B20" s="20">
        <f>SUM(B10:B19)</f>
        <v>17314.27126999999</v>
      </c>
      <c r="C20" s="20">
        <f t="shared" ref="C20:P20" si="0">SUM(C10:C19)</f>
        <v>19185.889469999976</v>
      </c>
      <c r="D20" s="20">
        <f t="shared" si="0"/>
        <v>19685.650029999972</v>
      </c>
      <c r="E20" s="20">
        <f t="shared" si="0"/>
        <v>21087.709380000073</v>
      </c>
      <c r="F20" s="20">
        <f t="shared" si="0"/>
        <v>22341.270430000019</v>
      </c>
      <c r="G20" s="20">
        <f t="shared" si="0"/>
        <v>22273.593010000059</v>
      </c>
      <c r="H20" s="20">
        <f t="shared" si="0"/>
        <v>22799.36740999997</v>
      </c>
      <c r="I20" s="20">
        <f t="shared" si="0"/>
        <v>24311.275139999987</v>
      </c>
      <c r="J20" s="20">
        <f t="shared" si="0"/>
        <v>24480.65255000001</v>
      </c>
      <c r="K20" s="20">
        <f t="shared" si="0"/>
        <v>25932.066950000131</v>
      </c>
      <c r="L20" s="20">
        <f t="shared" si="0"/>
        <v>26276.34522218959</v>
      </c>
      <c r="M20" s="20">
        <f t="shared" si="0"/>
        <v>25812.382122002073</v>
      </c>
      <c r="N20" s="20">
        <f>SUM(N10:N19)</f>
        <v>23423.020545510059</v>
      </c>
      <c r="O20" s="20">
        <f>SUM(O10:O19)</f>
        <v>24522.74076360152</v>
      </c>
      <c r="P20" s="20">
        <f t="shared" si="0"/>
        <v>25960.020761775533</v>
      </c>
    </row>
    <row r="21" spans="1:16" ht="15.75">
      <c r="A21" s="15" t="s">
        <v>32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4"/>
    </row>
    <row r="22" spans="1:16" ht="15.75">
      <c r="A22" s="7" t="s">
        <v>33</v>
      </c>
      <c r="B22" s="11">
        <v>57.871579999999994</v>
      </c>
      <c r="C22" s="11">
        <v>73.438899999999975</v>
      </c>
      <c r="D22" s="11">
        <v>79.580080000000009</v>
      </c>
      <c r="E22" s="11">
        <v>87.168810000000036</v>
      </c>
      <c r="F22" s="11">
        <v>91.616269999999986</v>
      </c>
      <c r="G22" s="11">
        <v>104.89640000000003</v>
      </c>
      <c r="H22" s="11">
        <v>108.96244</v>
      </c>
      <c r="I22" s="11">
        <v>118.48611999999997</v>
      </c>
      <c r="J22" s="11">
        <v>132.38677999999996</v>
      </c>
      <c r="K22" s="11">
        <v>146.43588</v>
      </c>
      <c r="L22" s="11">
        <v>150.10903921487642</v>
      </c>
      <c r="M22" s="11">
        <v>161.49474468595093</v>
      </c>
      <c r="N22" s="12">
        <v>174.87377202479382</v>
      </c>
      <c r="O22" s="12">
        <v>192.45689342148813</v>
      </c>
      <c r="P22" s="12">
        <v>227.00793342148782</v>
      </c>
    </row>
    <row r="23" spans="1:16" ht="15.75">
      <c r="A23" s="8" t="s">
        <v>34</v>
      </c>
      <c r="B23" s="12">
        <v>570.10569000000305</v>
      </c>
      <c r="C23" s="12">
        <v>649.35086000000285</v>
      </c>
      <c r="D23" s="12">
        <v>698.66393000000221</v>
      </c>
      <c r="E23" s="12">
        <v>757.55193000000463</v>
      </c>
      <c r="F23" s="12">
        <v>730.80610000000252</v>
      </c>
      <c r="G23" s="12">
        <v>762.29626000000098</v>
      </c>
      <c r="H23" s="12">
        <v>777.17711000000315</v>
      </c>
      <c r="I23" s="12">
        <v>851.70413000000417</v>
      </c>
      <c r="J23" s="12">
        <v>860.72102000000177</v>
      </c>
      <c r="K23" s="12">
        <v>925.58655999999939</v>
      </c>
      <c r="L23" s="12">
        <v>984.56027906032512</v>
      </c>
      <c r="M23" s="12">
        <v>1023.8010742671939</v>
      </c>
      <c r="N23" s="12">
        <v>904.01785575708277</v>
      </c>
      <c r="O23" s="12">
        <v>1122.9600647887078</v>
      </c>
      <c r="P23" s="12">
        <v>1327.4996328510354</v>
      </c>
    </row>
    <row r="24" spans="1:16" ht="15.75">
      <c r="A24" s="8" t="s">
        <v>35</v>
      </c>
      <c r="B24" s="12">
        <v>51.48324999999997</v>
      </c>
      <c r="C24" s="12">
        <v>61.379720000000034</v>
      </c>
      <c r="D24" s="12">
        <v>47.871229999999983</v>
      </c>
      <c r="E24" s="12">
        <v>61.900289999999984</v>
      </c>
      <c r="F24" s="12">
        <v>74.092450000000014</v>
      </c>
      <c r="G24" s="12">
        <v>75.625629999999987</v>
      </c>
      <c r="H24" s="12">
        <v>83.442179999999979</v>
      </c>
      <c r="I24" s="12">
        <v>87.821570000000037</v>
      </c>
      <c r="J24" s="12">
        <v>80.126980000000003</v>
      </c>
      <c r="K24" s="12">
        <v>102.52291999999997</v>
      </c>
      <c r="L24" s="12">
        <v>115.79307587603321</v>
      </c>
      <c r="M24" s="12">
        <v>118.37205656198378</v>
      </c>
      <c r="N24" s="12">
        <v>108.95600326446288</v>
      </c>
      <c r="O24" s="12">
        <v>119.41824148760338</v>
      </c>
      <c r="P24" s="12">
        <v>149.47153466115708</v>
      </c>
    </row>
    <row r="25" spans="1:16" ht="15.75">
      <c r="A25" s="8" t="s">
        <v>36</v>
      </c>
      <c r="B25" s="12">
        <v>234.49119999999994</v>
      </c>
      <c r="C25" s="12">
        <v>258.67926999999997</v>
      </c>
      <c r="D25" s="12">
        <v>295.85451999999998</v>
      </c>
      <c r="E25" s="12">
        <v>347.51324000000022</v>
      </c>
      <c r="F25" s="12">
        <v>354.28470999999996</v>
      </c>
      <c r="G25" s="12">
        <v>345.89623000000023</v>
      </c>
      <c r="H25" s="12">
        <v>301.66999999999985</v>
      </c>
      <c r="I25" s="12">
        <v>294.53096999999997</v>
      </c>
      <c r="J25" s="12">
        <v>299.15416000000016</v>
      </c>
      <c r="K25" s="12">
        <v>326.10916000000003</v>
      </c>
      <c r="L25" s="12">
        <v>343.66536482644619</v>
      </c>
      <c r="M25" s="12">
        <v>355.91591366115699</v>
      </c>
      <c r="N25" s="12">
        <v>281.05261667768616</v>
      </c>
      <c r="O25" s="12">
        <v>331.13390491735549</v>
      </c>
      <c r="P25" s="12">
        <v>397.36296147933894</v>
      </c>
    </row>
    <row r="26" spans="1:16" ht="15.75">
      <c r="A26" s="8" t="s">
        <v>37</v>
      </c>
      <c r="B26" s="12">
        <v>33.904109999999996</v>
      </c>
      <c r="C26" s="12">
        <v>38.381949999999975</v>
      </c>
      <c r="D26" s="12">
        <v>40.782399999999981</v>
      </c>
      <c r="E26" s="12">
        <v>47.93060999999998</v>
      </c>
      <c r="F26" s="12">
        <v>53.264460000000028</v>
      </c>
      <c r="G26" s="12">
        <v>52.603229999999996</v>
      </c>
      <c r="H26" s="12">
        <v>53.789700000000025</v>
      </c>
      <c r="I26" s="12">
        <v>57.135550000000009</v>
      </c>
      <c r="J26" s="12">
        <v>61.469290000000008</v>
      </c>
      <c r="K26" s="12">
        <v>67.59762000000002</v>
      </c>
      <c r="L26" s="12">
        <v>72.626668404958735</v>
      </c>
      <c r="M26" s="12">
        <v>74.869900669421611</v>
      </c>
      <c r="N26" s="12">
        <v>68.854857371901005</v>
      </c>
      <c r="O26" s="12">
        <v>82.692131652892741</v>
      </c>
      <c r="P26" s="12">
        <v>100.67669346281011</v>
      </c>
    </row>
    <row r="27" spans="1:16" ht="15.75">
      <c r="A27" s="8" t="s">
        <v>38</v>
      </c>
      <c r="B27" s="12">
        <v>29.253409999999988</v>
      </c>
      <c r="C27" s="12">
        <v>34.943380000000005</v>
      </c>
      <c r="D27" s="12">
        <v>49.078290000000003</v>
      </c>
      <c r="E27" s="12">
        <v>51.935270000000031</v>
      </c>
      <c r="F27" s="12">
        <v>54.773599999999988</v>
      </c>
      <c r="G27" s="12">
        <v>56.917420000000064</v>
      </c>
      <c r="H27" s="12">
        <v>56.552610000000016</v>
      </c>
      <c r="I27" s="12">
        <v>59.396050000000045</v>
      </c>
      <c r="J27" s="12">
        <v>64.336209999999966</v>
      </c>
      <c r="K27" s="12">
        <v>69.771520000000024</v>
      </c>
      <c r="L27" s="12">
        <v>77.493113049586867</v>
      </c>
      <c r="M27" s="12">
        <v>90.439028727272785</v>
      </c>
      <c r="N27" s="12">
        <v>88.925040628099168</v>
      </c>
      <c r="O27" s="12">
        <v>101.14626537190094</v>
      </c>
      <c r="P27" s="12">
        <v>109.85943490082651</v>
      </c>
    </row>
    <row r="28" spans="1:16" ht="15.75">
      <c r="A28" s="8" t="s">
        <v>39</v>
      </c>
      <c r="B28" s="12">
        <v>33.771060000000006</v>
      </c>
      <c r="C28" s="12">
        <v>46.688690000000022</v>
      </c>
      <c r="D28" s="12">
        <v>58.574510000000004</v>
      </c>
      <c r="E28" s="12">
        <v>56.033630000000016</v>
      </c>
      <c r="F28" s="12">
        <v>52.694369999999992</v>
      </c>
      <c r="G28" s="12">
        <v>56.682720000000003</v>
      </c>
      <c r="H28" s="12">
        <v>53.607420000000047</v>
      </c>
      <c r="I28" s="12">
        <v>57.512719999999987</v>
      </c>
      <c r="J28" s="12">
        <v>60.732099999999996</v>
      </c>
      <c r="K28" s="12">
        <v>69.047010000000057</v>
      </c>
      <c r="L28" s="12">
        <v>77.711225975206645</v>
      </c>
      <c r="M28" s="12">
        <v>77.961919942148825</v>
      </c>
      <c r="N28" s="12">
        <v>60.352251586776852</v>
      </c>
      <c r="O28" s="12">
        <v>73.566012107438056</v>
      </c>
      <c r="P28" s="12">
        <v>90.754632396694291</v>
      </c>
    </row>
    <row r="29" spans="1:16" ht="15.75">
      <c r="A29" s="8" t="s">
        <v>40</v>
      </c>
      <c r="B29" s="12">
        <v>59.509320000000017</v>
      </c>
      <c r="C29" s="12">
        <v>70.288730000000015</v>
      </c>
      <c r="D29" s="12">
        <v>77.58447000000001</v>
      </c>
      <c r="E29" s="12">
        <v>79.287590000000023</v>
      </c>
      <c r="F29" s="12">
        <v>81.037770000000009</v>
      </c>
      <c r="G29" s="12">
        <v>79.881440000000055</v>
      </c>
      <c r="H29" s="12">
        <v>81.974429999999984</v>
      </c>
      <c r="I29" s="12">
        <v>92.972810000000024</v>
      </c>
      <c r="J29" s="12">
        <v>90.46493000000001</v>
      </c>
      <c r="K29" s="12">
        <v>99.585540000000009</v>
      </c>
      <c r="L29" s="12">
        <v>93.565047537190267</v>
      </c>
      <c r="M29" s="12">
        <v>86.79161469421507</v>
      </c>
      <c r="N29" s="12">
        <v>88.65476955371922</v>
      </c>
      <c r="O29" s="12">
        <v>94.700675256198537</v>
      </c>
      <c r="P29" s="12">
        <v>101.3199361570251</v>
      </c>
    </row>
    <row r="30" spans="1:16" ht="15.75">
      <c r="A30" s="17" t="s">
        <v>31</v>
      </c>
      <c r="B30" s="20">
        <f>SUM(B22:B29)</f>
        <v>1070.3896200000031</v>
      </c>
      <c r="C30" s="20">
        <f t="shared" ref="C30:P30" si="1">SUM(C22:C29)</f>
        <v>1233.1515000000027</v>
      </c>
      <c r="D30" s="20">
        <f t="shared" si="1"/>
        <v>1347.9894300000021</v>
      </c>
      <c r="E30" s="20">
        <f t="shared" si="1"/>
        <v>1489.3213700000047</v>
      </c>
      <c r="F30" s="20">
        <f t="shared" si="1"/>
        <v>1492.5697300000024</v>
      </c>
      <c r="G30" s="20">
        <f t="shared" si="1"/>
        <v>1534.7993300000014</v>
      </c>
      <c r="H30" s="20">
        <f t="shared" si="1"/>
        <v>1517.1758900000032</v>
      </c>
      <c r="I30" s="20">
        <f t="shared" si="1"/>
        <v>1619.5599200000042</v>
      </c>
      <c r="J30" s="20">
        <f t="shared" si="1"/>
        <v>1649.3914700000016</v>
      </c>
      <c r="K30" s="20">
        <f t="shared" si="1"/>
        <v>1806.6562099999992</v>
      </c>
      <c r="L30" s="20">
        <f t="shared" si="1"/>
        <v>1915.5238139446235</v>
      </c>
      <c r="M30" s="20">
        <f t="shared" si="1"/>
        <v>1989.6462532093437</v>
      </c>
      <c r="N30" s="20">
        <f>SUM(N22:N29)</f>
        <v>1775.6871668645219</v>
      </c>
      <c r="O30" s="20">
        <f>SUM(O22:O29)</f>
        <v>2118.0741890035852</v>
      </c>
      <c r="P30" s="20">
        <f t="shared" si="1"/>
        <v>2503.9527593303756</v>
      </c>
    </row>
    <row r="31" spans="1:16" ht="15.75">
      <c r="A31" s="15" t="s">
        <v>41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4"/>
    </row>
    <row r="32" spans="1:16" ht="15.75">
      <c r="A32" s="7" t="s">
        <v>42</v>
      </c>
      <c r="B32" s="11">
        <v>92.918659999999974</v>
      </c>
      <c r="C32" s="11">
        <v>93.231259999999992</v>
      </c>
      <c r="D32" s="11">
        <v>94.24233000000001</v>
      </c>
      <c r="E32" s="11">
        <v>90.375969999999995</v>
      </c>
      <c r="F32" s="11">
        <v>89.755119999999991</v>
      </c>
      <c r="G32" s="11">
        <v>115.68473000000003</v>
      </c>
      <c r="H32" s="11">
        <v>119.76614000000001</v>
      </c>
      <c r="I32" s="11">
        <v>124.31575000000007</v>
      </c>
      <c r="J32" s="11">
        <v>126.69431</v>
      </c>
      <c r="K32" s="11">
        <v>139.96747000000005</v>
      </c>
      <c r="L32" s="12">
        <v>149.24597726446277</v>
      </c>
      <c r="M32" s="12">
        <v>157.20433171074373</v>
      </c>
      <c r="N32" s="12">
        <v>132.38972770247943</v>
      </c>
      <c r="O32" s="12">
        <v>141.87252038016541</v>
      </c>
      <c r="P32" s="12">
        <v>162.75558423140507</v>
      </c>
    </row>
    <row r="33" spans="1:16" ht="15.75">
      <c r="A33" s="8" t="s">
        <v>43</v>
      </c>
      <c r="B33" s="12">
        <v>1425.1465499999961</v>
      </c>
      <c r="C33" s="12">
        <v>1663.6342299999951</v>
      </c>
      <c r="D33" s="12">
        <v>1854.422699999996</v>
      </c>
      <c r="E33" s="12">
        <v>1951.0601599999982</v>
      </c>
      <c r="F33" s="12">
        <v>2030.1138799999949</v>
      </c>
      <c r="G33" s="12">
        <v>2023.905869999996</v>
      </c>
      <c r="H33" s="12">
        <v>1980.5973799999956</v>
      </c>
      <c r="I33" s="12">
        <v>2254.8329399999975</v>
      </c>
      <c r="J33" s="12">
        <v>2183.9986500000009</v>
      </c>
      <c r="K33" s="12">
        <v>2278.4088199999956</v>
      </c>
      <c r="L33" s="12">
        <v>2441.7795646336313</v>
      </c>
      <c r="M33" s="12">
        <v>2366.744115589895</v>
      </c>
      <c r="N33" s="12">
        <v>2136.6006210468327</v>
      </c>
      <c r="O33" s="12">
        <v>2055.1456471049269</v>
      </c>
      <c r="P33" s="12">
        <v>2398.4408168395553</v>
      </c>
    </row>
    <row r="34" spans="1:16" ht="15.75">
      <c r="A34" s="8" t="s">
        <v>44</v>
      </c>
      <c r="B34" s="12">
        <v>1032.8603299999979</v>
      </c>
      <c r="C34" s="12">
        <v>1181.1589600000002</v>
      </c>
      <c r="D34" s="12">
        <v>1256.247450000001</v>
      </c>
      <c r="E34" s="12">
        <v>1297.9260199999997</v>
      </c>
      <c r="F34" s="12">
        <v>1360.9825699999956</v>
      </c>
      <c r="G34" s="12">
        <v>1460.5867899999944</v>
      </c>
      <c r="H34" s="12">
        <v>1554.4895799999963</v>
      </c>
      <c r="I34" s="12">
        <v>1602.1898999999999</v>
      </c>
      <c r="J34" s="12">
        <v>1633.1650000000006</v>
      </c>
      <c r="K34" s="12">
        <v>1766.0734300000001</v>
      </c>
      <c r="L34" s="12">
        <v>1901.4052762107185</v>
      </c>
      <c r="M34" s="12">
        <v>1968.4200166530368</v>
      </c>
      <c r="N34" s="12">
        <v>1741.5218277883623</v>
      </c>
      <c r="O34" s="12">
        <v>1660.6034061092064</v>
      </c>
      <c r="P34" s="12">
        <v>1754.7628657792036</v>
      </c>
    </row>
    <row r="35" spans="1:16" ht="15.75">
      <c r="A35" s="8" t="s">
        <v>45</v>
      </c>
      <c r="B35" s="12">
        <v>1411.9717699999946</v>
      </c>
      <c r="C35" s="12">
        <v>1618.8811499999963</v>
      </c>
      <c r="D35" s="12">
        <v>1776.4638699999994</v>
      </c>
      <c r="E35" s="12">
        <v>1806.1819499999974</v>
      </c>
      <c r="F35" s="12">
        <v>1833.6988499999954</v>
      </c>
      <c r="G35" s="12">
        <v>1989.7565099999938</v>
      </c>
      <c r="H35" s="12">
        <v>1942.5200199999922</v>
      </c>
      <c r="I35" s="12">
        <v>2231.6447899999876</v>
      </c>
      <c r="J35" s="12">
        <v>2331.101819999993</v>
      </c>
      <c r="K35" s="12">
        <v>2506.0047599999903</v>
      </c>
      <c r="L35" s="12">
        <v>2613.3100388957305</v>
      </c>
      <c r="M35" s="12">
        <v>2661.7447239520934</v>
      </c>
      <c r="N35" s="12">
        <v>2534.5064692740534</v>
      </c>
      <c r="O35" s="12">
        <v>2593.6419902820808</v>
      </c>
      <c r="P35" s="12">
        <v>2929.1191136730422</v>
      </c>
    </row>
    <row r="36" spans="1:16" ht="15.75">
      <c r="A36" s="8" t="s">
        <v>46</v>
      </c>
      <c r="B36" s="12">
        <v>2139.2971199999824</v>
      </c>
      <c r="C36" s="12">
        <v>2255.8008399999867</v>
      </c>
      <c r="D36" s="12">
        <v>2463.8550699999878</v>
      </c>
      <c r="E36" s="12">
        <v>2560.5861299999856</v>
      </c>
      <c r="F36" s="12">
        <v>2732.5290499999787</v>
      </c>
      <c r="G36" s="12">
        <v>2637.0263299999851</v>
      </c>
      <c r="H36" s="12">
        <v>2640.1007499999896</v>
      </c>
      <c r="I36" s="12">
        <v>2955.3848699999853</v>
      </c>
      <c r="J36" s="12">
        <v>3096.0651399999915</v>
      </c>
      <c r="K36" s="12">
        <v>3390.5552699999907</v>
      </c>
      <c r="L36" s="12">
        <v>3448.6669158865743</v>
      </c>
      <c r="M36" s="12">
        <v>3438.6504188471531</v>
      </c>
      <c r="N36" s="12">
        <v>3007.9372524004953</v>
      </c>
      <c r="O36" s="12">
        <v>2962.3104536474079</v>
      </c>
      <c r="P36" s="12">
        <v>3496.8722372718912</v>
      </c>
    </row>
    <row r="37" spans="1:16" ht="15.75">
      <c r="A37" s="17" t="s">
        <v>31</v>
      </c>
      <c r="B37" s="20">
        <f>SUM(B32:B36)</f>
        <v>6102.1944299999705</v>
      </c>
      <c r="C37" s="20">
        <f t="shared" ref="C37:P37" si="2">SUM(C32:C36)</f>
        <v>6812.7064399999781</v>
      </c>
      <c r="D37" s="20">
        <f t="shared" si="2"/>
        <v>7445.2314199999846</v>
      </c>
      <c r="E37" s="20">
        <f t="shared" si="2"/>
        <v>7706.1302299999807</v>
      </c>
      <c r="F37" s="20">
        <f t="shared" si="2"/>
        <v>8047.0794699999642</v>
      </c>
      <c r="G37" s="20">
        <f t="shared" si="2"/>
        <v>8226.9602299999679</v>
      </c>
      <c r="H37" s="20">
        <f t="shared" si="2"/>
        <v>8237.4738699999725</v>
      </c>
      <c r="I37" s="20">
        <f t="shared" si="2"/>
        <v>9168.3682499999704</v>
      </c>
      <c r="J37" s="20">
        <f t="shared" si="2"/>
        <v>9371.0249199999853</v>
      </c>
      <c r="K37" s="20">
        <f t="shared" si="2"/>
        <v>10081.009749999976</v>
      </c>
      <c r="L37" s="20">
        <f t="shared" si="2"/>
        <v>10554.407772891118</v>
      </c>
      <c r="M37" s="20">
        <f t="shared" si="2"/>
        <v>10592.763606752922</v>
      </c>
      <c r="N37" s="20">
        <f>SUM(N32:N36)</f>
        <v>9552.9558982122235</v>
      </c>
      <c r="O37" s="20">
        <f>SUM(O32:O36)</f>
        <v>9413.5740175237879</v>
      </c>
      <c r="P37" s="20">
        <f t="shared" si="2"/>
        <v>10741.950617795097</v>
      </c>
    </row>
    <row r="38" spans="1:16" ht="15.75">
      <c r="A38" s="15" t="s">
        <v>47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4"/>
    </row>
    <row r="39" spans="1:16" ht="15.75">
      <c r="A39" s="7" t="s">
        <v>48</v>
      </c>
      <c r="B39" s="11">
        <v>903.08967999999834</v>
      </c>
      <c r="C39" s="11">
        <v>928.71336000000088</v>
      </c>
      <c r="D39" s="11">
        <v>997.33099000000095</v>
      </c>
      <c r="E39" s="11">
        <v>1092.92599</v>
      </c>
      <c r="F39" s="11">
        <v>1154.0180799999962</v>
      </c>
      <c r="G39" s="11">
        <v>1236.534049999997</v>
      </c>
      <c r="H39" s="11">
        <v>1301.8766500000006</v>
      </c>
      <c r="I39" s="11">
        <v>1461.3733699999989</v>
      </c>
      <c r="J39" s="11">
        <v>1494.929189999998</v>
      </c>
      <c r="K39" s="11">
        <v>1649.460009999998</v>
      </c>
      <c r="L39" s="12">
        <v>1698.7814609592406</v>
      </c>
      <c r="M39" s="12">
        <v>1648.2349451919713</v>
      </c>
      <c r="N39" s="12">
        <v>1607.6633127446735</v>
      </c>
      <c r="O39" s="12">
        <v>1656.8547297676128</v>
      </c>
      <c r="P39" s="12">
        <v>1930.3168402820554</v>
      </c>
    </row>
    <row r="40" spans="1:16" s="27" customFormat="1" ht="34.5" customHeight="1">
      <c r="A40" s="25" t="s">
        <v>49</v>
      </c>
      <c r="B40" s="26">
        <v>112.83538</v>
      </c>
      <c r="C40" s="26">
        <v>122.67666</v>
      </c>
      <c r="D40" s="26">
        <v>126.18833000000002</v>
      </c>
      <c r="E40" s="26">
        <v>133.25803999999994</v>
      </c>
      <c r="F40" s="26">
        <v>153.75223000000005</v>
      </c>
      <c r="G40" s="26">
        <v>177.41028999999997</v>
      </c>
      <c r="H40" s="26">
        <v>203.30895000000012</v>
      </c>
      <c r="I40" s="26">
        <v>232.14222000000001</v>
      </c>
      <c r="J40" s="26">
        <v>309.14390000000003</v>
      </c>
      <c r="K40" s="26">
        <v>311.98356999999999</v>
      </c>
      <c r="L40" s="26">
        <v>291.43336123140512</v>
      </c>
      <c r="M40" s="26">
        <v>234.00768327272749</v>
      </c>
      <c r="N40" s="26">
        <v>161.73850266942162</v>
      </c>
      <c r="O40" s="26">
        <v>175.28252280165299</v>
      </c>
      <c r="P40" s="26">
        <v>212.73135229752071</v>
      </c>
    </row>
    <row r="41" spans="1:16" ht="15.75">
      <c r="A41" s="8" t="s">
        <v>50</v>
      </c>
      <c r="B41" s="12">
        <v>378.08900000000006</v>
      </c>
      <c r="C41" s="12">
        <v>380.56053000000026</v>
      </c>
      <c r="D41" s="12">
        <v>373.40409999999997</v>
      </c>
      <c r="E41" s="12">
        <v>374.95192000000009</v>
      </c>
      <c r="F41" s="12">
        <v>302.89857000000029</v>
      </c>
      <c r="G41" s="12">
        <v>264.14342000000011</v>
      </c>
      <c r="H41" s="12">
        <v>282.95042999999993</v>
      </c>
      <c r="I41" s="12">
        <v>308.81244999999967</v>
      </c>
      <c r="J41" s="12">
        <v>343.82586000000026</v>
      </c>
      <c r="K41" s="12">
        <v>328.87336000000039</v>
      </c>
      <c r="L41" s="12">
        <v>315.54254024793408</v>
      </c>
      <c r="M41" s="12">
        <v>305.51135244628108</v>
      </c>
      <c r="N41" s="12">
        <v>233.41645104132238</v>
      </c>
      <c r="O41" s="12">
        <v>276.36516142975302</v>
      </c>
      <c r="P41" s="12">
        <v>294.0147096942149</v>
      </c>
    </row>
    <row r="42" spans="1:16" ht="15.75">
      <c r="A42" s="8" t="s">
        <v>51</v>
      </c>
      <c r="B42" s="12">
        <v>3080.9267999999906</v>
      </c>
      <c r="C42" s="12">
        <v>3252.9031799999798</v>
      </c>
      <c r="D42" s="12">
        <v>3523.4280499999895</v>
      </c>
      <c r="E42" s="12">
        <v>4044.9373599999853</v>
      </c>
      <c r="F42" s="12">
        <v>4355.632169999998</v>
      </c>
      <c r="G42" s="12">
        <v>4318.8471500000041</v>
      </c>
      <c r="H42" s="12">
        <v>4591.4929599999923</v>
      </c>
      <c r="I42" s="12">
        <v>5076.8834999999908</v>
      </c>
      <c r="J42" s="12">
        <v>4994.1625399999912</v>
      </c>
      <c r="K42" s="12">
        <v>5277.7819799999997</v>
      </c>
      <c r="L42" s="12">
        <v>5429.9119692990826</v>
      </c>
      <c r="M42" s="12">
        <v>5607.5845277467324</v>
      </c>
      <c r="N42" s="12">
        <v>5089.8350059576223</v>
      </c>
      <c r="O42" s="12">
        <v>5780.0598779803258</v>
      </c>
      <c r="P42" s="12">
        <v>6927.2625715620525</v>
      </c>
    </row>
    <row r="43" spans="1:16" ht="15.75">
      <c r="A43" s="8" t="s">
        <v>52</v>
      </c>
      <c r="B43" s="12">
        <v>2071.5719999999828</v>
      </c>
      <c r="C43" s="12">
        <v>2222.9592799999937</v>
      </c>
      <c r="D43" s="12">
        <v>2513.1389699999932</v>
      </c>
      <c r="E43" s="12">
        <v>2639.2163299999879</v>
      </c>
      <c r="F43" s="12">
        <v>2838.1830299999897</v>
      </c>
      <c r="G43" s="12">
        <v>2914.3987999999863</v>
      </c>
      <c r="H43" s="12">
        <v>2965.656839999991</v>
      </c>
      <c r="I43" s="12">
        <v>3282.9974599999859</v>
      </c>
      <c r="J43" s="12">
        <v>3211.8977199999927</v>
      </c>
      <c r="K43" s="12">
        <v>3562.1377100000018</v>
      </c>
      <c r="L43" s="12">
        <v>3797.4641253546265</v>
      </c>
      <c r="M43" s="12">
        <v>3654.9121513378341</v>
      </c>
      <c r="N43" s="12">
        <v>3368.9478577859577</v>
      </c>
      <c r="O43" s="12">
        <v>3375.0115329370365</v>
      </c>
      <c r="P43" s="12">
        <v>3884.5187716824562</v>
      </c>
    </row>
    <row r="44" spans="1:16" ht="15.75">
      <c r="A44" s="8" t="s">
        <v>53</v>
      </c>
      <c r="B44" s="12">
        <v>5558.1809100000319</v>
      </c>
      <c r="C44" s="12">
        <v>5975.1890499999827</v>
      </c>
      <c r="D44" s="12">
        <v>6657.828129999989</v>
      </c>
      <c r="E44" s="12">
        <v>7482.991370000017</v>
      </c>
      <c r="F44" s="12">
        <v>7741.0464000000447</v>
      </c>
      <c r="G44" s="12">
        <v>7346.5263000000687</v>
      </c>
      <c r="H44" s="12">
        <v>7301.5453599999882</v>
      </c>
      <c r="I44" s="12">
        <v>7814.077050000029</v>
      </c>
      <c r="J44" s="12">
        <v>8071.345250000064</v>
      </c>
      <c r="K44" s="12">
        <v>8671.9018800001213</v>
      </c>
      <c r="L44" s="12">
        <v>9291.8164094541171</v>
      </c>
      <c r="M44" s="12">
        <v>9528.9496227886339</v>
      </c>
      <c r="N44" s="12">
        <v>8031.1910930354152</v>
      </c>
      <c r="O44" s="12">
        <v>8322.0864975948789</v>
      </c>
      <c r="P44" s="12">
        <v>9291.0439509678217</v>
      </c>
    </row>
    <row r="45" spans="1:16" ht="15.75">
      <c r="A45" s="17" t="s">
        <v>31</v>
      </c>
      <c r="B45" s="20">
        <f t="shared" ref="B45:P45" si="3">SUM(B39:B44)</f>
        <v>12104.693770000003</v>
      </c>
      <c r="C45" s="20">
        <f t="shared" si="3"/>
        <v>12883.002059999957</v>
      </c>
      <c r="D45" s="20">
        <f t="shared" si="3"/>
        <v>14191.318569999972</v>
      </c>
      <c r="E45" s="20">
        <f t="shared" si="3"/>
        <v>15768.281009999992</v>
      </c>
      <c r="F45" s="20">
        <f t="shared" si="3"/>
        <v>16545.53048000003</v>
      </c>
      <c r="G45" s="20">
        <f t="shared" si="3"/>
        <v>16257.860010000057</v>
      </c>
      <c r="H45" s="20">
        <f t="shared" si="3"/>
        <v>16646.831189999972</v>
      </c>
      <c r="I45" s="20">
        <f t="shared" si="3"/>
        <v>18176.286050000002</v>
      </c>
      <c r="J45" s="20">
        <f t="shared" si="3"/>
        <v>18425.304460000047</v>
      </c>
      <c r="K45" s="20">
        <f t="shared" si="3"/>
        <v>19802.138510000121</v>
      </c>
      <c r="L45" s="20">
        <f t="shared" si="3"/>
        <v>20824.949866546405</v>
      </c>
      <c r="M45" s="20">
        <f t="shared" si="3"/>
        <v>20979.200282784179</v>
      </c>
      <c r="N45" s="20">
        <f>SUM(N39:N44)</f>
        <v>18492.792223234414</v>
      </c>
      <c r="O45" s="20">
        <f>SUM(O39:O44)</f>
        <v>19585.660322511259</v>
      </c>
      <c r="P45" s="20">
        <f t="shared" si="3"/>
        <v>22539.888196486121</v>
      </c>
    </row>
    <row r="46" spans="1:16" ht="15.75">
      <c r="A46" s="15" t="s">
        <v>54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4"/>
    </row>
    <row r="47" spans="1:16" ht="15.75">
      <c r="A47" s="7" t="s">
        <v>55</v>
      </c>
      <c r="B47" s="11">
        <v>5265.6287300000013</v>
      </c>
      <c r="C47" s="11">
        <v>5488.3947699999835</v>
      </c>
      <c r="D47" s="11">
        <v>5751.8406399999867</v>
      </c>
      <c r="E47" s="11">
        <v>6231.7979000000159</v>
      </c>
      <c r="F47" s="11">
        <v>6582.5601100000222</v>
      </c>
      <c r="G47" s="11">
        <v>6297.7064300000166</v>
      </c>
      <c r="H47" s="11">
        <v>3649.7743999999866</v>
      </c>
      <c r="I47" s="11">
        <v>3298.2684499999859</v>
      </c>
      <c r="J47" s="11">
        <v>3467.3647399999877</v>
      </c>
      <c r="K47" s="11">
        <v>3663.5057099999926</v>
      </c>
      <c r="L47" s="12">
        <v>3947.1596114381273</v>
      </c>
      <c r="M47" s="12">
        <v>3833.6177179681299</v>
      </c>
      <c r="N47" s="12">
        <v>3405.4278702229976</v>
      </c>
      <c r="O47" s="12">
        <v>3432.1969910788298</v>
      </c>
      <c r="P47" s="12">
        <v>3460.4152664181097</v>
      </c>
    </row>
    <row r="48" spans="1:16" ht="15.75">
      <c r="A48" s="8" t="s">
        <v>56</v>
      </c>
      <c r="B48" s="12">
        <v>3199.2983499999782</v>
      </c>
      <c r="C48" s="12">
        <v>3436.9644599999624</v>
      </c>
      <c r="D48" s="12">
        <v>3691.7380799999728</v>
      </c>
      <c r="E48" s="12">
        <v>3944.035759999977</v>
      </c>
      <c r="F48" s="12">
        <v>4375.7712699999729</v>
      </c>
      <c r="G48" s="12">
        <v>4733.2805900000058</v>
      </c>
      <c r="H48" s="12">
        <v>5056.4304999999795</v>
      </c>
      <c r="I48" s="12">
        <v>5747.2579699999924</v>
      </c>
      <c r="J48" s="12">
        <v>5936.9033699999891</v>
      </c>
      <c r="K48" s="12">
        <v>6610.3311900000499</v>
      </c>
      <c r="L48" s="12">
        <v>6904.5641782886896</v>
      </c>
      <c r="M48" s="12">
        <v>6601.8454989255124</v>
      </c>
      <c r="N48" s="12">
        <v>5574.4822991973269</v>
      </c>
      <c r="O48" s="12">
        <v>6203.6089492450592</v>
      </c>
      <c r="P48" s="12">
        <v>8042.0161288155596</v>
      </c>
    </row>
    <row r="49" spans="1:17" ht="15.75">
      <c r="A49" s="8" t="s">
        <v>57</v>
      </c>
      <c r="B49" s="12">
        <v>1655.7544799999928</v>
      </c>
      <c r="C49" s="12">
        <v>1754.6040299999941</v>
      </c>
      <c r="D49" s="12">
        <v>1910.4794400000014</v>
      </c>
      <c r="E49" s="12">
        <v>2104.7663099999936</v>
      </c>
      <c r="F49" s="12">
        <v>2339.2070299999873</v>
      </c>
      <c r="G49" s="12">
        <v>2465.8107899999868</v>
      </c>
      <c r="H49" s="12">
        <v>2498.2005899999913</v>
      </c>
      <c r="I49" s="12">
        <v>2536.93938999999</v>
      </c>
      <c r="J49" s="12">
        <v>2536.664399999991</v>
      </c>
      <c r="K49" s="12">
        <v>2608.7283799999877</v>
      </c>
      <c r="L49" s="12">
        <v>2575.9538897297612</v>
      </c>
      <c r="M49" s="12">
        <v>2557.2626300818129</v>
      </c>
      <c r="N49" s="12">
        <v>1922.6608144694267</v>
      </c>
      <c r="O49" s="12">
        <v>2101.0812838090924</v>
      </c>
      <c r="P49" s="12">
        <v>2485.5664598772828</v>
      </c>
    </row>
    <row r="50" spans="1:17" ht="15.75">
      <c r="A50" s="8" t="s">
        <v>58</v>
      </c>
      <c r="B50" s="12">
        <v>15.655340000000002</v>
      </c>
      <c r="C50" s="12">
        <v>16.270589999999999</v>
      </c>
      <c r="D50" s="12">
        <v>20.537239999999997</v>
      </c>
      <c r="E50" s="12">
        <v>12.49672</v>
      </c>
      <c r="F50" s="12">
        <v>11.64561</v>
      </c>
      <c r="G50" s="12">
        <v>12.157550000000001</v>
      </c>
      <c r="H50" s="12">
        <v>13.617639999999998</v>
      </c>
      <c r="I50" s="12">
        <v>13.801669999999998</v>
      </c>
      <c r="J50" s="12">
        <v>12.603169999999999</v>
      </c>
      <c r="K50" s="12">
        <v>13.45454</v>
      </c>
      <c r="L50" s="12">
        <v>13.964845000000002</v>
      </c>
      <c r="M50" s="12">
        <v>15.259492999999996</v>
      </c>
      <c r="N50" s="12">
        <v>15.982517</v>
      </c>
      <c r="O50" s="12">
        <v>16.066275000000001</v>
      </c>
      <c r="P50" s="12">
        <v>16.273503999999999</v>
      </c>
    </row>
    <row r="51" spans="1:17" ht="15.75">
      <c r="A51" s="8" t="s">
        <v>59</v>
      </c>
      <c r="B51" s="12">
        <v>321.27267000000012</v>
      </c>
      <c r="C51" s="12">
        <v>354.03957000000003</v>
      </c>
      <c r="D51" s="12">
        <v>350.45473000000004</v>
      </c>
      <c r="E51" s="12">
        <v>347.35827000000006</v>
      </c>
      <c r="F51" s="12">
        <v>334.0639799999999</v>
      </c>
      <c r="G51" s="12">
        <v>289.83771999999993</v>
      </c>
      <c r="H51" s="12">
        <v>283.88296000000008</v>
      </c>
      <c r="I51" s="12">
        <v>330.35553999999991</v>
      </c>
      <c r="J51" s="12">
        <v>337.52814999999987</v>
      </c>
      <c r="K51" s="12">
        <v>332.67265999999984</v>
      </c>
      <c r="L51" s="12">
        <v>314.15150424793399</v>
      </c>
      <c r="M51" s="12">
        <v>290.32383659504126</v>
      </c>
      <c r="N51" s="12">
        <v>210.92321370247939</v>
      </c>
      <c r="O51" s="12">
        <v>300.23355227272737</v>
      </c>
      <c r="P51" s="12">
        <v>553.01008872727243</v>
      </c>
    </row>
    <row r="52" spans="1:17" ht="15.75">
      <c r="A52" s="8" t="s">
        <v>60</v>
      </c>
      <c r="B52" s="12">
        <v>4599.6255900000224</v>
      </c>
      <c r="C52" s="12">
        <v>4982.9049699999732</v>
      </c>
      <c r="D52" s="12">
        <v>5482.6418299999623</v>
      </c>
      <c r="E52" s="12">
        <v>5988.3416799999995</v>
      </c>
      <c r="F52" s="12">
        <v>6963.6898200000787</v>
      </c>
      <c r="G52" s="12">
        <v>6195.2700500000865</v>
      </c>
      <c r="H52" s="12">
        <v>5962.014959999985</v>
      </c>
      <c r="I52" s="12">
        <v>6312.0512599999829</v>
      </c>
      <c r="J52" s="12">
        <v>6468.1741999999904</v>
      </c>
      <c r="K52" s="12">
        <v>6448.1069600000237</v>
      </c>
      <c r="L52" s="12">
        <v>6354.3062468473508</v>
      </c>
      <c r="M52" s="12">
        <v>6191.2930439421507</v>
      </c>
      <c r="N52" s="12">
        <v>5006.9390890474988</v>
      </c>
      <c r="O52" s="12">
        <v>5371.1213654554103</v>
      </c>
      <c r="P52" s="12">
        <v>5999.3061183225336</v>
      </c>
    </row>
    <row r="53" spans="1:17" ht="15.75">
      <c r="A53" s="8" t="s">
        <v>61</v>
      </c>
      <c r="B53" s="21"/>
      <c r="C53" s="21"/>
      <c r="D53" s="21"/>
      <c r="E53" s="21"/>
      <c r="F53" s="21"/>
      <c r="G53" s="21"/>
      <c r="H53" s="12">
        <v>2668.0527099999908</v>
      </c>
      <c r="I53" s="12">
        <v>3077.5133699999892</v>
      </c>
      <c r="J53" s="12">
        <v>3294.7018299999982</v>
      </c>
      <c r="K53" s="12">
        <v>3684.5475999999967</v>
      </c>
      <c r="L53" s="12">
        <v>3753.3689714324346</v>
      </c>
      <c r="M53" s="12">
        <v>3621.7557781857654</v>
      </c>
      <c r="N53" s="12">
        <v>3253.3266272688284</v>
      </c>
      <c r="O53" s="12">
        <v>3555.8366658323866</v>
      </c>
      <c r="P53" s="12">
        <v>3528.8046603747048</v>
      </c>
    </row>
    <row r="54" spans="1:17" ht="15.75">
      <c r="A54" s="16" t="s">
        <v>31</v>
      </c>
      <c r="B54" s="18">
        <f>SUM(B47:B53)</f>
        <v>15057.235159999993</v>
      </c>
      <c r="C54" s="18">
        <f t="shared" ref="C54:P54" si="4">SUM(C47:C53)</f>
        <v>16033.178389999914</v>
      </c>
      <c r="D54" s="18">
        <f t="shared" si="4"/>
        <v>17207.691959999924</v>
      </c>
      <c r="E54" s="18">
        <f t="shared" si="4"/>
        <v>18628.796639999986</v>
      </c>
      <c r="F54" s="18">
        <f t="shared" si="4"/>
        <v>20606.937820000061</v>
      </c>
      <c r="G54" s="18">
        <f t="shared" si="4"/>
        <v>19994.063130000097</v>
      </c>
      <c r="H54" s="18">
        <f t="shared" si="4"/>
        <v>20131.973759999935</v>
      </c>
      <c r="I54" s="18">
        <f t="shared" si="4"/>
        <v>21316.187649999942</v>
      </c>
      <c r="J54" s="18">
        <f t="shared" si="4"/>
        <v>22053.939859999955</v>
      </c>
      <c r="K54" s="18">
        <f t="shared" si="4"/>
        <v>23361.347040000051</v>
      </c>
      <c r="L54" s="18">
        <f t="shared" si="4"/>
        <v>23863.469246984299</v>
      </c>
      <c r="M54" s="18">
        <f t="shared" si="4"/>
        <v>23111.357998698415</v>
      </c>
      <c r="N54" s="18">
        <f>SUM(N47:N53)</f>
        <v>19389.742430908558</v>
      </c>
      <c r="O54" s="18">
        <f>SUM(O47:O53)</f>
        <v>20980.145082693503</v>
      </c>
      <c r="P54" s="18">
        <f t="shared" si="4"/>
        <v>24085.392226535467</v>
      </c>
      <c r="Q54" s="19"/>
    </row>
    <row r="55" spans="1:17" ht="18" customHeight="1">
      <c r="A55" s="16" t="s">
        <v>62</v>
      </c>
      <c r="B55" s="18">
        <f t="shared" ref="B55:P55" si="5">+B20+B30+B37+B45+B54</f>
        <v>51648.784249999953</v>
      </c>
      <c r="C55" s="18">
        <f t="shared" si="5"/>
        <v>56147.927859999829</v>
      </c>
      <c r="D55" s="18">
        <f t="shared" si="5"/>
        <v>59877.881409999856</v>
      </c>
      <c r="E55" s="18">
        <f t="shared" si="5"/>
        <v>64680.238630000036</v>
      </c>
      <c r="F55" s="18">
        <f t="shared" si="5"/>
        <v>69033.387930000084</v>
      </c>
      <c r="G55" s="18">
        <f t="shared" si="5"/>
        <v>68287.275710000191</v>
      </c>
      <c r="H55" s="18">
        <f t="shared" si="5"/>
        <v>69332.822119999852</v>
      </c>
      <c r="I55" s="18">
        <f t="shared" si="5"/>
        <v>74591.677009999898</v>
      </c>
      <c r="J55" s="18">
        <f t="shared" si="5"/>
        <v>75980.313259999995</v>
      </c>
      <c r="K55" s="18">
        <f t="shared" si="5"/>
        <v>80983.21846000028</v>
      </c>
      <c r="L55" s="18">
        <f t="shared" si="5"/>
        <v>83434.695922556042</v>
      </c>
      <c r="M55" s="18">
        <f t="shared" si="5"/>
        <v>82485.350263446933</v>
      </c>
      <c r="N55" s="18">
        <f>+N20+N30+N37+N45+N54</f>
        <v>72634.19826472977</v>
      </c>
      <c r="O55" s="18">
        <f>+O20+O30+O37+O45+O54</f>
        <v>76620.194375333653</v>
      </c>
      <c r="P55" s="18">
        <f t="shared" si="5"/>
        <v>85831.204561922597</v>
      </c>
      <c r="Q55" s="19"/>
    </row>
    <row r="56" spans="1:17" ht="15.75">
      <c r="A56" s="9" t="s">
        <v>63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7" ht="15.75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7" ht="15.75" hidden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7" hidden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</sheetData>
  <mergeCells count="3">
    <mergeCell ref="A1:P1"/>
    <mergeCell ref="A6:P6"/>
    <mergeCell ref="A7:P7"/>
  </mergeCells>
  <pageMargins left="0.25" right="0.25" top="0.75" bottom="0.75" header="0.3" footer="0.3"/>
  <pageSetup paperSize="9" scale="58" orientation="portrait" r:id="rId1"/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ppac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dpkaushal</dc:creator>
  <cp:keywords/>
  <dc:description/>
  <cp:lastModifiedBy>X</cp:lastModifiedBy>
  <cp:revision/>
  <dcterms:created xsi:type="dcterms:W3CDTF">2010-07-01T08:23:30Z</dcterms:created>
  <dcterms:modified xsi:type="dcterms:W3CDTF">2023-05-11T12:14:12Z</dcterms:modified>
  <cp:category/>
  <cp:contentStatus/>
</cp:coreProperties>
</file>