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hyscomp\assets\calculations\"/>
    </mc:Choice>
  </mc:AlternateContent>
  <xr:revisionPtr revIDLastSave="0" documentId="13_ncr:1_{9D8D1874-3A6B-41F0-A6B4-46C7F020F762}" xr6:coauthVersionLast="46" xr6:coauthVersionMax="46" xr10:uidLastSave="{00000000-0000-0000-0000-000000000000}"/>
  <bookViews>
    <workbookView xWindow="-98" yWindow="-98" windowWidth="22695" windowHeight="15196" xr2:uid="{06B14469-4EAE-4844-9F58-E1DD9178FE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1" l="1"/>
  <c r="O8" i="1"/>
  <c r="O7" i="1"/>
  <c r="O6" i="1"/>
  <c r="O3" i="1"/>
  <c r="O4" i="1"/>
  <c r="O5" i="1"/>
  <c r="O2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10" i="1"/>
  <c r="N2" i="1"/>
  <c r="N3" i="1"/>
  <c r="N4" i="1"/>
  <c r="N5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6" i="1"/>
  <c r="M2" i="1"/>
  <c r="M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4" i="1"/>
  <c r="I2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4" i="1"/>
  <c r="J2" i="1"/>
  <c r="J3" i="1"/>
  <c r="J4" i="1"/>
  <c r="J5" i="1"/>
  <c r="J6" i="1"/>
  <c r="L13" i="1"/>
  <c r="L12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3" i="1"/>
  <c r="K4" i="1"/>
  <c r="K5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F45" i="1" s="1"/>
  <c r="G45" i="1" s="1"/>
  <c r="D46" i="1"/>
  <c r="D47" i="1"/>
  <c r="D48" i="1"/>
  <c r="D49" i="1"/>
  <c r="D50" i="1"/>
  <c r="D51" i="1"/>
  <c r="D52" i="1"/>
  <c r="D53" i="1"/>
  <c r="D3" i="1"/>
  <c r="D4" i="1"/>
  <c r="D5" i="1"/>
  <c r="D6" i="1"/>
  <c r="F6" i="1" s="1"/>
  <c r="G6" i="1" s="1"/>
  <c r="D7" i="1"/>
  <c r="D8" i="1"/>
  <c r="F8" i="1" s="1"/>
  <c r="G8" i="1" s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F22" i="1" s="1"/>
  <c r="G22" i="1" s="1"/>
  <c r="D23" i="1"/>
  <c r="F23" i="1" s="1"/>
  <c r="G23" i="1" s="1"/>
  <c r="D24" i="1"/>
  <c r="F24" i="1" s="1"/>
  <c r="G24" i="1" s="1"/>
  <c r="D25" i="1"/>
  <c r="D26" i="1"/>
  <c r="D27" i="1"/>
  <c r="D28" i="1"/>
  <c r="D29" i="1"/>
  <c r="F29" i="1" s="1"/>
  <c r="G29" i="1" s="1"/>
  <c r="D30" i="1"/>
  <c r="F30" i="1" s="1"/>
  <c r="G30" i="1" s="1"/>
  <c r="D31" i="1"/>
  <c r="D32" i="1"/>
  <c r="D2" i="1"/>
  <c r="F37" i="1" l="1"/>
  <c r="G37" i="1" s="1"/>
  <c r="F38" i="1"/>
  <c r="G38" i="1" s="1"/>
  <c r="F39" i="1"/>
  <c r="G39" i="1" s="1"/>
  <c r="F7" i="1"/>
  <c r="G7" i="1" s="1"/>
  <c r="F53" i="1"/>
  <c r="G53" i="1" s="1"/>
  <c r="F21" i="1"/>
  <c r="G21" i="1" s="1"/>
  <c r="F13" i="1"/>
  <c r="G13" i="1" s="1"/>
  <c r="F5" i="1"/>
  <c r="G5" i="1" s="1"/>
  <c r="F28" i="1"/>
  <c r="G28" i="1" s="1"/>
  <c r="F20" i="1"/>
  <c r="G20" i="1" s="1"/>
  <c r="F12" i="1"/>
  <c r="G12" i="1" s="1"/>
  <c r="F4" i="1"/>
  <c r="G4" i="1" s="1"/>
  <c r="F31" i="1"/>
  <c r="G31" i="1" s="1"/>
  <c r="F14" i="1"/>
  <c r="G14" i="1" s="1"/>
  <c r="F47" i="1"/>
  <c r="G47" i="1" s="1"/>
  <c r="F15" i="1"/>
  <c r="G15" i="1" s="1"/>
  <c r="F46" i="1"/>
  <c r="G46" i="1" s="1"/>
  <c r="F49" i="1"/>
  <c r="G49" i="1" s="1"/>
  <c r="F41" i="1"/>
  <c r="G41" i="1" s="1"/>
  <c r="F33" i="1"/>
  <c r="G33" i="1" s="1"/>
  <c r="F2" i="1"/>
  <c r="G2" i="1" s="1"/>
  <c r="F51" i="1"/>
  <c r="G51" i="1" s="1"/>
  <c r="F43" i="1"/>
  <c r="G43" i="1" s="1"/>
  <c r="F35" i="1"/>
  <c r="G35" i="1" s="1"/>
  <c r="F27" i="1"/>
  <c r="G27" i="1" s="1"/>
  <c r="F19" i="1"/>
  <c r="G19" i="1" s="1"/>
  <c r="F11" i="1"/>
  <c r="G11" i="1" s="1"/>
  <c r="F3" i="1"/>
  <c r="G3" i="1" s="1"/>
  <c r="F52" i="1"/>
  <c r="G52" i="1" s="1"/>
  <c r="F44" i="1"/>
  <c r="G44" i="1" s="1"/>
  <c r="F36" i="1"/>
  <c r="G36" i="1" s="1"/>
  <c r="F50" i="1"/>
  <c r="G50" i="1" s="1"/>
  <c r="F42" i="1"/>
  <c r="G42" i="1" s="1"/>
  <c r="F34" i="1"/>
  <c r="G34" i="1" s="1"/>
  <c r="F26" i="1"/>
  <c r="G26" i="1" s="1"/>
  <c r="F18" i="1"/>
  <c r="G18" i="1" s="1"/>
  <c r="F10" i="1"/>
  <c r="G10" i="1" s="1"/>
  <c r="F25" i="1"/>
  <c r="G25" i="1" s="1"/>
  <c r="F9" i="1"/>
  <c r="G9" i="1" s="1"/>
  <c r="F48" i="1"/>
  <c r="G48" i="1" s="1"/>
  <c r="F40" i="1"/>
  <c r="G40" i="1" s="1"/>
  <c r="F32" i="1"/>
  <c r="G32" i="1" s="1"/>
  <c r="F16" i="1"/>
  <c r="G16" i="1" s="1"/>
  <c r="F17" i="1"/>
  <c r="G17" i="1" s="1"/>
</calcChain>
</file>

<file path=xl/sharedStrings.xml><?xml version="1.0" encoding="utf-8"?>
<sst xmlns="http://schemas.openxmlformats.org/spreadsheetml/2006/main" count="10" uniqueCount="10">
  <si>
    <t>Random Noisy Data</t>
  </si>
  <si>
    <t>Noisy Fixed</t>
  </si>
  <si>
    <t>Original Signal</t>
  </si>
  <si>
    <t>MovingAverageFilter-WindowSizeRight=3</t>
  </si>
  <si>
    <t>MovingAverageFilter-WindowSizeRight=5</t>
  </si>
  <si>
    <t>MovingAverageFilter-WindowSizeCentered=5</t>
  </si>
  <si>
    <t>MovingAverageFilter-WindowSizeRight=10</t>
  </si>
  <si>
    <t>MovingMedianFilter-WindowSize=5</t>
  </si>
  <si>
    <t>MovingMedianFilter-WindowSize3</t>
  </si>
  <si>
    <t>MovingMedianFilter-WindowSize=9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</si>
</sst>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Sheet1!$F$2:$F$53</c:f>
              <c:numCache>
                <c:formatCode>General</c:formatCode>
                <c:ptCount val="52"/>
                <c:pt idx="0">
                  <c:v>3.2317481855520871</c:v>
                </c:pt>
                <c:pt idx="1">
                  <c:v>2.8129229023747868</c:v>
                </c:pt>
                <c:pt idx="2">
                  <c:v>1.9853328449711458</c:v>
                </c:pt>
                <c:pt idx="3">
                  <c:v>1.0880695442104757</c:v>
                </c:pt>
                <c:pt idx="4">
                  <c:v>0.47312238498441683</c:v>
                </c:pt>
                <c:pt idx="5">
                  <c:v>0.41787735056887598</c:v>
                </c:pt>
                <c:pt idx="6">
                  <c:v>1.0559360615537572</c:v>
                </c:pt>
                <c:pt idx="7">
                  <c:v>2.343205682806301</c:v>
                </c:pt>
                <c:pt idx="8">
                  <c:v>4.0675740594725616</c:v>
                </c:pt>
                <c:pt idx="9">
                  <c:v>5.8998124652370576</c:v>
                </c:pt>
                <c:pt idx="10">
                  <c:v>7.4732534832423925</c:v>
                </c:pt>
                <c:pt idx="11">
                  <c:v>8.4727453757544566</c:v>
                </c:pt>
                <c:pt idx="12">
                  <c:v>8.7111119896872289</c:v>
                </c:pt>
                <c:pt idx="13">
                  <c:v>8.1744051429606746</c:v>
                </c:pt>
                <c:pt idx="14">
                  <c:v>7.0248758731294041</c:v>
                </c:pt>
                <c:pt idx="15">
                  <c:v>5.5609415168231902</c:v>
                </c:pt>
                <c:pt idx="16">
                  <c:v>4.1439531546603403</c:v>
                </c:pt>
                <c:pt idx="17">
                  <c:v>3.1096949996151402</c:v>
                </c:pt>
                <c:pt idx="18">
                  <c:v>2.6862840575353513</c:v>
                </c:pt>
                <c:pt idx="19">
                  <c:v>2.9385699737247326</c:v>
                </c:pt>
                <c:pt idx="20">
                  <c:v>3.7526454159052642</c:v>
                </c:pt>
                <c:pt idx="21">
                  <c:v>4.864255516881693</c:v>
                </c:pt>
                <c:pt idx="22">
                  <c:v>5.9241455493193396</c:v>
                </c:pt>
                <c:pt idx="23">
                  <c:v>6.5843409595043818</c:v>
                </c:pt>
                <c:pt idx="24">
                  <c:v>6.5842277021594811</c:v>
                </c:pt>
                <c:pt idx="25">
                  <c:v>5.8153485752793728</c:v>
                </c:pt>
                <c:pt idx="26">
                  <c:v>4.3490412713326547</c:v>
                </c:pt>
                <c:pt idx="27">
                  <c:v>2.4201405555589313</c:v>
                </c:pt>
                <c:pt idx="28">
                  <c:v>0.37072317491777951</c:v>
                </c:pt>
                <c:pt idx="29">
                  <c:v>-1.4323436902172606</c:v>
                </c:pt>
                <c:pt idx="30">
                  <c:v>-2.68587641385691</c:v>
                </c:pt>
                <c:pt idx="31">
                  <c:v>-3.2232233015356346</c:v>
                </c:pt>
                <c:pt idx="32">
                  <c:v>-3.0536653373676295</c:v>
                </c:pt>
                <c:pt idx="33">
                  <c:v>-2.3587366263157783</c:v>
                </c:pt>
                <c:pt idx="34">
                  <c:v>-1.4463794765033411</c:v>
                </c:pt>
                <c:pt idx="35">
                  <c:v>-0.67417253503687435</c:v>
                </c:pt>
                <c:pt idx="36">
                  <c:v>-0.36044216420619257</c:v>
                </c:pt>
                <c:pt idx="37">
                  <c:v>-0.70503349109630609</c:v>
                </c:pt>
                <c:pt idx="38">
                  <c:v>-1.73915204566201</c:v>
                </c:pt>
                <c:pt idx="39">
                  <c:v>-3.3165687864073927</c:v>
                </c:pt>
                <c:pt idx="40">
                  <c:v>-5.1483533682220814</c:v>
                </c:pt>
                <c:pt idx="41">
                  <c:v>-6.8726424151543348</c:v>
                </c:pt>
                <c:pt idx="42">
                  <c:v>-8.142370803120702</c:v>
                </c:pt>
                <c:pt idx="43">
                  <c:v>-8.7094949225210065</c:v>
                </c:pt>
                <c:pt idx="44">
                  <c:v>-8.4850946262711293</c:v>
                </c:pt>
                <c:pt idx="45">
                  <c:v>-7.5606450828009795</c:v>
                </c:pt>
                <c:pt idx="46">
                  <c:v>-6.185255427367867</c:v>
                </c:pt>
                <c:pt idx="47">
                  <c:v>-4.704450631004053</c:v>
                </c:pt>
                <c:pt idx="48">
                  <c:v>-3.4754871940092311</c:v>
                </c:pt>
                <c:pt idx="49">
                  <c:v>-2.7799372123884099</c:v>
                </c:pt>
                <c:pt idx="50">
                  <c:v>-2.7549427577746286</c:v>
                </c:pt>
                <c:pt idx="51">
                  <c:v>-3.3599699673349974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73-4841-B913-299895BE8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632488"/>
        <c:axId val="403633144"/>
      </c:scatterChart>
      <c:valAx>
        <c:axId val="40363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33144"/>
        <c:crosses val="autoZero"/>
        <c:crossBetween val="midCat"/>
      </c:valAx>
      <c:valAx>
        <c:axId val="40363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32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Noisy Fixed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Sheet1!$H$2:$H$53</c:f>
              <c:numCache>
                <c:formatCode>General</c:formatCode>
                <c:ptCount val="52"/>
                <c:pt idx="0">
                  <c:v>3.2317481855520871</c:v>
                </c:pt>
                <c:pt idx="1">
                  <c:v>4.8129229023747868</c:v>
                </c:pt>
                <c:pt idx="2">
                  <c:v>3.985332844971146</c:v>
                </c:pt>
                <c:pt idx="3">
                  <c:v>1.0880695442104757</c:v>
                </c:pt>
                <c:pt idx="4">
                  <c:v>2.4731223849844168</c:v>
                </c:pt>
                <c:pt idx="5">
                  <c:v>3.417877350568876</c:v>
                </c:pt>
                <c:pt idx="6">
                  <c:v>2.0559360615537572</c:v>
                </c:pt>
                <c:pt idx="7">
                  <c:v>3.343205682806301</c:v>
                </c:pt>
                <c:pt idx="8">
                  <c:v>4.0675740594725616</c:v>
                </c:pt>
                <c:pt idx="9">
                  <c:v>5.8998124652370576</c:v>
                </c:pt>
                <c:pt idx="10">
                  <c:v>9.4732534832423916</c:v>
                </c:pt>
                <c:pt idx="11">
                  <c:v>9.4727453757544566</c:v>
                </c:pt>
                <c:pt idx="12">
                  <c:v>11.711111989687229</c:v>
                </c:pt>
                <c:pt idx="13">
                  <c:v>10.174405142960675</c:v>
                </c:pt>
                <c:pt idx="14">
                  <c:v>9.0248758731294032</c:v>
                </c:pt>
                <c:pt idx="15">
                  <c:v>7.5609415168231902</c:v>
                </c:pt>
                <c:pt idx="16">
                  <c:v>7.1439531546603403</c:v>
                </c:pt>
                <c:pt idx="17">
                  <c:v>3.1096949996151402</c:v>
                </c:pt>
                <c:pt idx="18">
                  <c:v>4.6862840575353513</c:v>
                </c:pt>
                <c:pt idx="19">
                  <c:v>2.9385699737247326</c:v>
                </c:pt>
                <c:pt idx="20">
                  <c:v>5.7526454159052642</c:v>
                </c:pt>
                <c:pt idx="21">
                  <c:v>4.864255516881693</c:v>
                </c:pt>
                <c:pt idx="22">
                  <c:v>6.9241455493193396</c:v>
                </c:pt>
                <c:pt idx="23">
                  <c:v>9.5843409595043809</c:v>
                </c:pt>
                <c:pt idx="24">
                  <c:v>6.5842277021594811</c:v>
                </c:pt>
                <c:pt idx="25">
                  <c:v>7.8153485752793728</c:v>
                </c:pt>
                <c:pt idx="26">
                  <c:v>6.3490412713326547</c:v>
                </c:pt>
                <c:pt idx="27">
                  <c:v>5.4201405555589313</c:v>
                </c:pt>
                <c:pt idx="28">
                  <c:v>2.3707231749177797</c:v>
                </c:pt>
                <c:pt idx="29">
                  <c:v>-0.4323436902172606</c:v>
                </c:pt>
                <c:pt idx="30">
                  <c:v>-0.68587641385691001</c:v>
                </c:pt>
                <c:pt idx="31">
                  <c:v>-1.2232233015356346</c:v>
                </c:pt>
                <c:pt idx="32">
                  <c:v>-2.0536653373676295</c:v>
                </c:pt>
                <c:pt idx="33">
                  <c:v>-1.3587366263157783</c:v>
                </c:pt>
                <c:pt idx="34">
                  <c:v>1.5536205234966589</c:v>
                </c:pt>
                <c:pt idx="35">
                  <c:v>0.32582746496312565</c:v>
                </c:pt>
                <c:pt idx="36">
                  <c:v>2.6395578357938074</c:v>
                </c:pt>
                <c:pt idx="37">
                  <c:v>-0.70503349109630609</c:v>
                </c:pt>
                <c:pt idx="38">
                  <c:v>-0.73915204566200998</c:v>
                </c:pt>
                <c:pt idx="39">
                  <c:v>-3.3165687864073927</c:v>
                </c:pt>
                <c:pt idx="40">
                  <c:v>-5.1483533682220814</c:v>
                </c:pt>
                <c:pt idx="41">
                  <c:v>-3.8726424151543348</c:v>
                </c:pt>
                <c:pt idx="42">
                  <c:v>-5.142370803120702</c:v>
                </c:pt>
                <c:pt idx="43">
                  <c:v>-6.7094949225210065</c:v>
                </c:pt>
                <c:pt idx="44">
                  <c:v>-5.4850946262711293</c:v>
                </c:pt>
                <c:pt idx="45">
                  <c:v>-6.5606450828009795</c:v>
                </c:pt>
                <c:pt idx="46">
                  <c:v>-4.185255427367867</c:v>
                </c:pt>
                <c:pt idx="47">
                  <c:v>-4.704450631004053</c:v>
                </c:pt>
                <c:pt idx="48">
                  <c:v>-1.4754871940092311</c:v>
                </c:pt>
                <c:pt idx="49">
                  <c:v>-2.7799372123884099</c:v>
                </c:pt>
                <c:pt idx="50">
                  <c:v>-1.7549427577746286</c:v>
                </c:pt>
                <c:pt idx="51">
                  <c:v>-1.3599699673349974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D-48FF-AF6C-8FB5DF367D35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MovingAverageFilter-WindowSizeRight=5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Sheet1!$J$2:$J$53</c:f>
              <c:numCache>
                <c:formatCode>General</c:formatCode>
                <c:ptCount val="52"/>
                <c:pt idx="0">
                  <c:v>0.64634963711041737</c:v>
                </c:pt>
                <c:pt idx="1">
                  <c:v>1.6089342175853747</c:v>
                </c:pt>
                <c:pt idx="2">
                  <c:v>2.4060007865796038</c:v>
                </c:pt>
                <c:pt idx="3">
                  <c:v>2.6236146954216992</c:v>
                </c:pt>
                <c:pt idx="4">
                  <c:v>3.1182391724185825</c:v>
                </c:pt>
                <c:pt idx="5">
                  <c:v>3.1554650054219406</c:v>
                </c:pt>
                <c:pt idx="6">
                  <c:v>2.6040676372577343</c:v>
                </c:pt>
                <c:pt idx="7">
                  <c:v>2.4756422048247653</c:v>
                </c:pt>
                <c:pt idx="8">
                  <c:v>3.0715431078771829</c:v>
                </c:pt>
                <c:pt idx="9">
                  <c:v>3.7568811239277111</c:v>
                </c:pt>
                <c:pt idx="10">
                  <c:v>4.9679563504624138</c:v>
                </c:pt>
                <c:pt idx="11">
                  <c:v>6.4513182133025539</c:v>
                </c:pt>
                <c:pt idx="12">
                  <c:v>8.1248994746787382</c:v>
                </c:pt>
                <c:pt idx="13">
                  <c:v>9.3462656913763613</c:v>
                </c:pt>
                <c:pt idx="14">
                  <c:v>9.9712783729548313</c:v>
                </c:pt>
                <c:pt idx="15">
                  <c:v>9.5888159796709918</c:v>
                </c:pt>
                <c:pt idx="16">
                  <c:v>9.1230575354521672</c:v>
                </c:pt>
                <c:pt idx="17">
                  <c:v>7.4027741374377483</c:v>
                </c:pt>
                <c:pt idx="18">
                  <c:v>6.3051499203526857</c:v>
                </c:pt>
                <c:pt idx="19">
                  <c:v>5.0878887404717501</c:v>
                </c:pt>
                <c:pt idx="20">
                  <c:v>4.7262295202881663</c:v>
                </c:pt>
                <c:pt idx="21">
                  <c:v>4.2702899927324367</c:v>
                </c:pt>
                <c:pt idx="22">
                  <c:v>5.0331801026732759</c:v>
                </c:pt>
                <c:pt idx="23">
                  <c:v>6.0127914830670814</c:v>
                </c:pt>
                <c:pt idx="24">
                  <c:v>6.7419230287540319</c:v>
                </c:pt>
                <c:pt idx="25">
                  <c:v>7.1544636606288536</c:v>
                </c:pt>
                <c:pt idx="26">
                  <c:v>7.4514208115190455</c:v>
                </c:pt>
                <c:pt idx="27">
                  <c:v>7.1506198127669647</c:v>
                </c:pt>
                <c:pt idx="28">
                  <c:v>5.7078962558496444</c:v>
                </c:pt>
                <c:pt idx="29">
                  <c:v>4.3045819773742959</c:v>
                </c:pt>
                <c:pt idx="30">
                  <c:v>2.604336979547039</c:v>
                </c:pt>
                <c:pt idx="31">
                  <c:v>1.0898840649733812</c:v>
                </c:pt>
                <c:pt idx="32">
                  <c:v>-0.40487711361193102</c:v>
                </c:pt>
                <c:pt idx="33">
                  <c:v>-1.1507690738586427</c:v>
                </c:pt>
                <c:pt idx="34">
                  <c:v>-0.7535762311158587</c:v>
                </c:pt>
                <c:pt idx="35">
                  <c:v>-0.55123545535185159</c:v>
                </c:pt>
                <c:pt idx="36">
                  <c:v>0.22132077211403683</c:v>
                </c:pt>
                <c:pt idx="37">
                  <c:v>0.49104714136830152</c:v>
                </c:pt>
                <c:pt idx="38">
                  <c:v>0.61496405749905514</c:v>
                </c:pt>
                <c:pt idx="39">
                  <c:v>-0.35907380448175513</c:v>
                </c:pt>
                <c:pt idx="40">
                  <c:v>-1.4539099711187966</c:v>
                </c:pt>
                <c:pt idx="41">
                  <c:v>-2.7563500213084251</c:v>
                </c:pt>
                <c:pt idx="42">
                  <c:v>-3.6438174837133039</c:v>
                </c:pt>
                <c:pt idx="43">
                  <c:v>-4.8378860590851032</c:v>
                </c:pt>
                <c:pt idx="44">
                  <c:v>-5.2715912270578515</c:v>
                </c:pt>
                <c:pt idx="45">
                  <c:v>-5.554049569973631</c:v>
                </c:pt>
                <c:pt idx="46">
                  <c:v>-5.6165721724163369</c:v>
                </c:pt>
                <c:pt idx="47">
                  <c:v>-5.5289881379930073</c:v>
                </c:pt>
                <c:pt idx="48">
                  <c:v>-4.4821865922906525</c:v>
                </c:pt>
                <c:pt idx="49">
                  <c:v>-3.9411551095141077</c:v>
                </c:pt>
                <c:pt idx="50">
                  <c:v>-2.980014644508838</c:v>
                </c:pt>
                <c:pt idx="51">
                  <c:v>-2.4149575525022642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8D-48FF-AF6C-8FB5DF367D35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MovingMedianFilter-WindowSize=5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Sheet1!$N$2:$N$53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1.6158740927760435</c:v>
                </c:pt>
                <c:pt idx="3">
                  <c:v>3.2317481855520871</c:v>
                </c:pt>
                <c:pt idx="4">
                  <c:v>3.2317481855520871</c:v>
                </c:pt>
                <c:pt idx="5">
                  <c:v>3.417877350568876</c:v>
                </c:pt>
                <c:pt idx="6">
                  <c:v>2.4731223849844168</c:v>
                </c:pt>
                <c:pt idx="7">
                  <c:v>2.4731223849844168</c:v>
                </c:pt>
                <c:pt idx="8">
                  <c:v>3.343205682806301</c:v>
                </c:pt>
                <c:pt idx="9">
                  <c:v>3.417877350568876</c:v>
                </c:pt>
                <c:pt idx="10">
                  <c:v>4.0675740594725616</c:v>
                </c:pt>
                <c:pt idx="11">
                  <c:v>5.8998124652370576</c:v>
                </c:pt>
                <c:pt idx="12">
                  <c:v>9.4727453757544566</c:v>
                </c:pt>
                <c:pt idx="13">
                  <c:v>9.4732534832423916</c:v>
                </c:pt>
                <c:pt idx="14">
                  <c:v>9.4732534832423916</c:v>
                </c:pt>
                <c:pt idx="15">
                  <c:v>9.4727453757544566</c:v>
                </c:pt>
                <c:pt idx="16">
                  <c:v>9.0248758731294032</c:v>
                </c:pt>
                <c:pt idx="17">
                  <c:v>7.5609415168231902</c:v>
                </c:pt>
                <c:pt idx="18">
                  <c:v>7.1439531546603403</c:v>
                </c:pt>
                <c:pt idx="19">
                  <c:v>4.6862840575353513</c:v>
                </c:pt>
                <c:pt idx="20">
                  <c:v>4.6862840575353513</c:v>
                </c:pt>
                <c:pt idx="21">
                  <c:v>4.6862840575353513</c:v>
                </c:pt>
                <c:pt idx="22">
                  <c:v>4.864255516881693</c:v>
                </c:pt>
                <c:pt idx="23">
                  <c:v>5.7526454159052642</c:v>
                </c:pt>
                <c:pt idx="24">
                  <c:v>6.5842277021594811</c:v>
                </c:pt>
                <c:pt idx="25">
                  <c:v>6.9241455493193396</c:v>
                </c:pt>
                <c:pt idx="26">
                  <c:v>6.9241455493193396</c:v>
                </c:pt>
                <c:pt idx="27">
                  <c:v>6.5842277021594811</c:v>
                </c:pt>
                <c:pt idx="28">
                  <c:v>6.3490412713326547</c:v>
                </c:pt>
                <c:pt idx="29">
                  <c:v>5.4201405555589313</c:v>
                </c:pt>
                <c:pt idx="30">
                  <c:v>2.3707231749177797</c:v>
                </c:pt>
                <c:pt idx="31">
                  <c:v>-0.4323436902172606</c:v>
                </c:pt>
                <c:pt idx="32">
                  <c:v>-0.68587641385691001</c:v>
                </c:pt>
                <c:pt idx="33">
                  <c:v>-1.2232233015356346</c:v>
                </c:pt>
                <c:pt idx="34">
                  <c:v>-1.2232233015356346</c:v>
                </c:pt>
                <c:pt idx="35">
                  <c:v>-1.2232233015356346</c:v>
                </c:pt>
                <c:pt idx="36">
                  <c:v>0.32582746496312565</c:v>
                </c:pt>
                <c:pt idx="37">
                  <c:v>0.32582746496312565</c:v>
                </c:pt>
                <c:pt idx="38">
                  <c:v>0.32582746496312565</c:v>
                </c:pt>
                <c:pt idx="39">
                  <c:v>-0.70503349109630609</c:v>
                </c:pt>
                <c:pt idx="40">
                  <c:v>-0.73915204566200998</c:v>
                </c:pt>
                <c:pt idx="41">
                  <c:v>-3.3165687864073927</c:v>
                </c:pt>
                <c:pt idx="42">
                  <c:v>-3.8726424151543348</c:v>
                </c:pt>
                <c:pt idx="43">
                  <c:v>-5.142370803120702</c:v>
                </c:pt>
                <c:pt idx="44">
                  <c:v>-5.1483533682220814</c:v>
                </c:pt>
                <c:pt idx="45">
                  <c:v>-5.4850946262711293</c:v>
                </c:pt>
                <c:pt idx="46">
                  <c:v>-5.4850946262711293</c:v>
                </c:pt>
                <c:pt idx="47">
                  <c:v>-5.4850946262711293</c:v>
                </c:pt>
                <c:pt idx="48">
                  <c:v>-4.704450631004053</c:v>
                </c:pt>
                <c:pt idx="49">
                  <c:v>-4.185255427367867</c:v>
                </c:pt>
                <c:pt idx="50">
                  <c:v>-2.7799372123884099</c:v>
                </c:pt>
                <c:pt idx="51">
                  <c:v>-1.7549427577746286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8D-48FF-AF6C-8FB5DF367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14424"/>
        <c:axId val="318815080"/>
      </c:scatterChart>
      <c:valAx>
        <c:axId val="318814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15080"/>
        <c:crosses val="autoZero"/>
        <c:crossBetween val="midCat"/>
      </c:valAx>
      <c:valAx>
        <c:axId val="31881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14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Noisy Fixed</c:v>
                </c:pt>
              </c:strCache>
            </c:strRef>
          </c:tx>
          <c:spPr>
            <a:ln w="19050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Sheet1!$H$2:$H$53</c:f>
              <c:numCache>
                <c:formatCode>General</c:formatCode>
                <c:ptCount val="52"/>
                <c:pt idx="0">
                  <c:v>3.2317481855520871</c:v>
                </c:pt>
                <c:pt idx="1">
                  <c:v>4.8129229023747868</c:v>
                </c:pt>
                <c:pt idx="2">
                  <c:v>3.985332844971146</c:v>
                </c:pt>
                <c:pt idx="3">
                  <c:v>1.0880695442104757</c:v>
                </c:pt>
                <c:pt idx="4">
                  <c:v>2.4731223849844168</c:v>
                </c:pt>
                <c:pt idx="5">
                  <c:v>3.417877350568876</c:v>
                </c:pt>
                <c:pt idx="6">
                  <c:v>2.0559360615537572</c:v>
                </c:pt>
                <c:pt idx="7">
                  <c:v>3.343205682806301</c:v>
                </c:pt>
                <c:pt idx="8">
                  <c:v>4.0675740594725616</c:v>
                </c:pt>
                <c:pt idx="9">
                  <c:v>5.8998124652370576</c:v>
                </c:pt>
                <c:pt idx="10">
                  <c:v>9.4732534832423916</c:v>
                </c:pt>
                <c:pt idx="11">
                  <c:v>9.4727453757544566</c:v>
                </c:pt>
                <c:pt idx="12">
                  <c:v>11.711111989687229</c:v>
                </c:pt>
                <c:pt idx="13">
                  <c:v>10.174405142960675</c:v>
                </c:pt>
                <c:pt idx="14">
                  <c:v>9.0248758731294032</c:v>
                </c:pt>
                <c:pt idx="15">
                  <c:v>7.5609415168231902</c:v>
                </c:pt>
                <c:pt idx="16">
                  <c:v>7.1439531546603403</c:v>
                </c:pt>
                <c:pt idx="17">
                  <c:v>3.1096949996151402</c:v>
                </c:pt>
                <c:pt idx="18">
                  <c:v>4.6862840575353513</c:v>
                </c:pt>
                <c:pt idx="19">
                  <c:v>2.9385699737247326</c:v>
                </c:pt>
                <c:pt idx="20">
                  <c:v>5.7526454159052642</c:v>
                </c:pt>
                <c:pt idx="21">
                  <c:v>4.864255516881693</c:v>
                </c:pt>
                <c:pt idx="22">
                  <c:v>6.9241455493193396</c:v>
                </c:pt>
                <c:pt idx="23">
                  <c:v>9.5843409595043809</c:v>
                </c:pt>
                <c:pt idx="24">
                  <c:v>6.5842277021594811</c:v>
                </c:pt>
                <c:pt idx="25">
                  <c:v>7.8153485752793728</c:v>
                </c:pt>
                <c:pt idx="26">
                  <c:v>6.3490412713326547</c:v>
                </c:pt>
                <c:pt idx="27">
                  <c:v>5.4201405555589313</c:v>
                </c:pt>
                <c:pt idx="28">
                  <c:v>2.3707231749177797</c:v>
                </c:pt>
                <c:pt idx="29">
                  <c:v>-0.4323436902172606</c:v>
                </c:pt>
                <c:pt idx="30">
                  <c:v>-0.68587641385691001</c:v>
                </c:pt>
                <c:pt idx="31">
                  <c:v>-1.2232233015356346</c:v>
                </c:pt>
                <c:pt idx="32">
                  <c:v>-2.0536653373676295</c:v>
                </c:pt>
                <c:pt idx="33">
                  <c:v>-1.3587366263157783</c:v>
                </c:pt>
                <c:pt idx="34">
                  <c:v>1.5536205234966589</c:v>
                </c:pt>
                <c:pt idx="35">
                  <c:v>0.32582746496312565</c:v>
                </c:pt>
                <c:pt idx="36">
                  <c:v>2.6395578357938074</c:v>
                </c:pt>
                <c:pt idx="37">
                  <c:v>-0.70503349109630609</c:v>
                </c:pt>
                <c:pt idx="38">
                  <c:v>-0.73915204566200998</c:v>
                </c:pt>
                <c:pt idx="39">
                  <c:v>-3.3165687864073927</c:v>
                </c:pt>
                <c:pt idx="40">
                  <c:v>-5.1483533682220814</c:v>
                </c:pt>
                <c:pt idx="41">
                  <c:v>-3.8726424151543348</c:v>
                </c:pt>
                <c:pt idx="42">
                  <c:v>-5.142370803120702</c:v>
                </c:pt>
                <c:pt idx="43">
                  <c:v>-6.7094949225210065</c:v>
                </c:pt>
                <c:pt idx="44">
                  <c:v>-5.4850946262711293</c:v>
                </c:pt>
                <c:pt idx="45">
                  <c:v>-6.5606450828009795</c:v>
                </c:pt>
                <c:pt idx="46">
                  <c:v>-4.185255427367867</c:v>
                </c:pt>
                <c:pt idx="47">
                  <c:v>-4.704450631004053</c:v>
                </c:pt>
                <c:pt idx="48">
                  <c:v>-1.4754871940092311</c:v>
                </c:pt>
                <c:pt idx="49">
                  <c:v>-2.7799372123884099</c:v>
                </c:pt>
                <c:pt idx="50">
                  <c:v>-1.7549427577746286</c:v>
                </c:pt>
                <c:pt idx="51">
                  <c:v>-1.3599699673349974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7-4DF7-87A6-F8AA41B06450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MovingMedianFilter-WindowSize=5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Sheet1!$N$2:$N$53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1.6158740927760435</c:v>
                </c:pt>
                <c:pt idx="3">
                  <c:v>3.2317481855520871</c:v>
                </c:pt>
                <c:pt idx="4">
                  <c:v>3.2317481855520871</c:v>
                </c:pt>
                <c:pt idx="5">
                  <c:v>3.417877350568876</c:v>
                </c:pt>
                <c:pt idx="6">
                  <c:v>2.4731223849844168</c:v>
                </c:pt>
                <c:pt idx="7">
                  <c:v>2.4731223849844168</c:v>
                </c:pt>
                <c:pt idx="8">
                  <c:v>3.343205682806301</c:v>
                </c:pt>
                <c:pt idx="9">
                  <c:v>3.417877350568876</c:v>
                </c:pt>
                <c:pt idx="10">
                  <c:v>4.0675740594725616</c:v>
                </c:pt>
                <c:pt idx="11">
                  <c:v>5.8998124652370576</c:v>
                </c:pt>
                <c:pt idx="12">
                  <c:v>9.4727453757544566</c:v>
                </c:pt>
                <c:pt idx="13">
                  <c:v>9.4732534832423916</c:v>
                </c:pt>
                <c:pt idx="14">
                  <c:v>9.4732534832423916</c:v>
                </c:pt>
                <c:pt idx="15">
                  <c:v>9.4727453757544566</c:v>
                </c:pt>
                <c:pt idx="16">
                  <c:v>9.0248758731294032</c:v>
                </c:pt>
                <c:pt idx="17">
                  <c:v>7.5609415168231902</c:v>
                </c:pt>
                <c:pt idx="18">
                  <c:v>7.1439531546603403</c:v>
                </c:pt>
                <c:pt idx="19">
                  <c:v>4.6862840575353513</c:v>
                </c:pt>
                <c:pt idx="20">
                  <c:v>4.6862840575353513</c:v>
                </c:pt>
                <c:pt idx="21">
                  <c:v>4.6862840575353513</c:v>
                </c:pt>
                <c:pt idx="22">
                  <c:v>4.864255516881693</c:v>
                </c:pt>
                <c:pt idx="23">
                  <c:v>5.7526454159052642</c:v>
                </c:pt>
                <c:pt idx="24">
                  <c:v>6.5842277021594811</c:v>
                </c:pt>
                <c:pt idx="25">
                  <c:v>6.9241455493193396</c:v>
                </c:pt>
                <c:pt idx="26">
                  <c:v>6.9241455493193396</c:v>
                </c:pt>
                <c:pt idx="27">
                  <c:v>6.5842277021594811</c:v>
                </c:pt>
                <c:pt idx="28">
                  <c:v>6.3490412713326547</c:v>
                </c:pt>
                <c:pt idx="29">
                  <c:v>5.4201405555589313</c:v>
                </c:pt>
                <c:pt idx="30">
                  <c:v>2.3707231749177797</c:v>
                </c:pt>
                <c:pt idx="31">
                  <c:v>-0.4323436902172606</c:v>
                </c:pt>
                <c:pt idx="32">
                  <c:v>-0.68587641385691001</c:v>
                </c:pt>
                <c:pt idx="33">
                  <c:v>-1.2232233015356346</c:v>
                </c:pt>
                <c:pt idx="34">
                  <c:v>-1.2232233015356346</c:v>
                </c:pt>
                <c:pt idx="35">
                  <c:v>-1.2232233015356346</c:v>
                </c:pt>
                <c:pt idx="36">
                  <c:v>0.32582746496312565</c:v>
                </c:pt>
                <c:pt idx="37">
                  <c:v>0.32582746496312565</c:v>
                </c:pt>
                <c:pt idx="38">
                  <c:v>0.32582746496312565</c:v>
                </c:pt>
                <c:pt idx="39">
                  <c:v>-0.70503349109630609</c:v>
                </c:pt>
                <c:pt idx="40">
                  <c:v>-0.73915204566200998</c:v>
                </c:pt>
                <c:pt idx="41">
                  <c:v>-3.3165687864073927</c:v>
                </c:pt>
                <c:pt idx="42">
                  <c:v>-3.8726424151543348</c:v>
                </c:pt>
                <c:pt idx="43">
                  <c:v>-5.142370803120702</c:v>
                </c:pt>
                <c:pt idx="44">
                  <c:v>-5.1483533682220814</c:v>
                </c:pt>
                <c:pt idx="45">
                  <c:v>-5.4850946262711293</c:v>
                </c:pt>
                <c:pt idx="46">
                  <c:v>-5.4850946262711293</c:v>
                </c:pt>
                <c:pt idx="47">
                  <c:v>-5.4850946262711293</c:v>
                </c:pt>
                <c:pt idx="48">
                  <c:v>-4.704450631004053</c:v>
                </c:pt>
                <c:pt idx="49">
                  <c:v>-4.185255427367867</c:v>
                </c:pt>
                <c:pt idx="50">
                  <c:v>-2.7799372123884099</c:v>
                </c:pt>
                <c:pt idx="51">
                  <c:v>-1.7549427577746286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97-4DF7-87A6-F8AA41B06450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MovingMedianFilter-WindowSize=9</c:v>
                </c:pt>
              </c:strCache>
            </c:strRef>
          </c:tx>
          <c:spPr>
            <a:ln w="19050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Sheet1!$O$2:$O$53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1.0880695442104757</c:v>
                </c:pt>
                <c:pt idx="5">
                  <c:v>2.4731223849844168</c:v>
                </c:pt>
                <c:pt idx="6">
                  <c:v>2.4731223849844168</c:v>
                </c:pt>
                <c:pt idx="7">
                  <c:v>3.2317481855520871</c:v>
                </c:pt>
                <c:pt idx="8">
                  <c:v>3.343205682806301</c:v>
                </c:pt>
                <c:pt idx="9">
                  <c:v>3.417877350568876</c:v>
                </c:pt>
                <c:pt idx="10">
                  <c:v>3.417877350568876</c:v>
                </c:pt>
                <c:pt idx="11">
                  <c:v>3.417877350568876</c:v>
                </c:pt>
                <c:pt idx="12">
                  <c:v>4.0675740594725616</c:v>
                </c:pt>
                <c:pt idx="13">
                  <c:v>5.8998124652370576</c:v>
                </c:pt>
                <c:pt idx="14">
                  <c:v>9.0248758731294032</c:v>
                </c:pt>
                <c:pt idx="15">
                  <c:v>9.0248758731294032</c:v>
                </c:pt>
                <c:pt idx="16">
                  <c:v>9.0248758731294032</c:v>
                </c:pt>
                <c:pt idx="17">
                  <c:v>9.0248758731294032</c:v>
                </c:pt>
                <c:pt idx="18">
                  <c:v>9.0248758731294032</c:v>
                </c:pt>
                <c:pt idx="19">
                  <c:v>7.5609415168231902</c:v>
                </c:pt>
                <c:pt idx="20">
                  <c:v>7.1439531546603403</c:v>
                </c:pt>
                <c:pt idx="21">
                  <c:v>5.7526454159052642</c:v>
                </c:pt>
                <c:pt idx="22">
                  <c:v>5.7526454159052642</c:v>
                </c:pt>
                <c:pt idx="23">
                  <c:v>5.7526454159052642</c:v>
                </c:pt>
                <c:pt idx="24">
                  <c:v>5.7526454159052642</c:v>
                </c:pt>
                <c:pt idx="25">
                  <c:v>5.7526454159052642</c:v>
                </c:pt>
                <c:pt idx="26">
                  <c:v>6.3490412713326547</c:v>
                </c:pt>
                <c:pt idx="27">
                  <c:v>6.3490412713326547</c:v>
                </c:pt>
                <c:pt idx="28">
                  <c:v>6.3490412713326547</c:v>
                </c:pt>
                <c:pt idx="29">
                  <c:v>6.3490412713326547</c:v>
                </c:pt>
                <c:pt idx="30">
                  <c:v>6.3490412713326547</c:v>
                </c:pt>
                <c:pt idx="31">
                  <c:v>5.4201405555589313</c:v>
                </c:pt>
                <c:pt idx="32">
                  <c:v>2.3707231749177797</c:v>
                </c:pt>
                <c:pt idx="33">
                  <c:v>-0.4323436902172606</c:v>
                </c:pt>
                <c:pt idx="34">
                  <c:v>-0.4323436902172606</c:v>
                </c:pt>
                <c:pt idx="35">
                  <c:v>-0.4323436902172606</c:v>
                </c:pt>
                <c:pt idx="36">
                  <c:v>-0.4323436902172606</c:v>
                </c:pt>
                <c:pt idx="37">
                  <c:v>-0.68587641385691001</c:v>
                </c:pt>
                <c:pt idx="38">
                  <c:v>-0.70503349109630609</c:v>
                </c:pt>
                <c:pt idx="39">
                  <c:v>-0.73915204566200998</c:v>
                </c:pt>
                <c:pt idx="40">
                  <c:v>-0.73915204566200998</c:v>
                </c:pt>
                <c:pt idx="41">
                  <c:v>-0.73915204566200998</c:v>
                </c:pt>
                <c:pt idx="42">
                  <c:v>-0.73915204566200998</c:v>
                </c:pt>
                <c:pt idx="43">
                  <c:v>-3.3165687864073927</c:v>
                </c:pt>
                <c:pt idx="44">
                  <c:v>-3.8726424151543348</c:v>
                </c:pt>
                <c:pt idx="45">
                  <c:v>-5.142370803120702</c:v>
                </c:pt>
                <c:pt idx="46">
                  <c:v>-5.142370803120702</c:v>
                </c:pt>
                <c:pt idx="47">
                  <c:v>-5.142370803120702</c:v>
                </c:pt>
                <c:pt idx="48">
                  <c:v>-5.142370803120702</c:v>
                </c:pt>
                <c:pt idx="49">
                  <c:v>-4.704450631004053</c:v>
                </c:pt>
                <c:pt idx="50">
                  <c:v>-4.704450631004053</c:v>
                </c:pt>
                <c:pt idx="51">
                  <c:v>-4.185255427367867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97-4DF7-87A6-F8AA41B06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388904"/>
        <c:axId val="510395464"/>
      </c:scatterChart>
      <c:valAx>
        <c:axId val="51038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95464"/>
        <c:crosses val="autoZero"/>
        <c:crossBetween val="midCat"/>
      </c:valAx>
      <c:valAx>
        <c:axId val="51039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88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Noisy Fixed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Sheet1!$H$2:$H$53</c:f>
              <c:numCache>
                <c:formatCode>General</c:formatCode>
                <c:ptCount val="52"/>
                <c:pt idx="0">
                  <c:v>3.2317481855520871</c:v>
                </c:pt>
                <c:pt idx="1">
                  <c:v>4.8129229023747868</c:v>
                </c:pt>
                <c:pt idx="2">
                  <c:v>3.985332844971146</c:v>
                </c:pt>
                <c:pt idx="3">
                  <c:v>1.0880695442104757</c:v>
                </c:pt>
                <c:pt idx="4">
                  <c:v>2.4731223849844168</c:v>
                </c:pt>
                <c:pt idx="5">
                  <c:v>3.417877350568876</c:v>
                </c:pt>
                <c:pt idx="6">
                  <c:v>2.0559360615537572</c:v>
                </c:pt>
                <c:pt idx="7">
                  <c:v>3.343205682806301</c:v>
                </c:pt>
                <c:pt idx="8">
                  <c:v>4.0675740594725616</c:v>
                </c:pt>
                <c:pt idx="9">
                  <c:v>5.8998124652370576</c:v>
                </c:pt>
                <c:pt idx="10">
                  <c:v>9.4732534832423916</c:v>
                </c:pt>
                <c:pt idx="11">
                  <c:v>9.4727453757544566</c:v>
                </c:pt>
                <c:pt idx="12">
                  <c:v>11.711111989687229</c:v>
                </c:pt>
                <c:pt idx="13">
                  <c:v>10.174405142960675</c:v>
                </c:pt>
                <c:pt idx="14">
                  <c:v>9.0248758731294032</c:v>
                </c:pt>
                <c:pt idx="15">
                  <c:v>7.5609415168231902</c:v>
                </c:pt>
                <c:pt idx="16">
                  <c:v>7.1439531546603403</c:v>
                </c:pt>
                <c:pt idx="17">
                  <c:v>3.1096949996151402</c:v>
                </c:pt>
                <c:pt idx="18">
                  <c:v>4.6862840575353513</c:v>
                </c:pt>
                <c:pt idx="19">
                  <c:v>2.9385699737247326</c:v>
                </c:pt>
                <c:pt idx="20">
                  <c:v>5.7526454159052642</c:v>
                </c:pt>
                <c:pt idx="21">
                  <c:v>4.864255516881693</c:v>
                </c:pt>
                <c:pt idx="22">
                  <c:v>6.9241455493193396</c:v>
                </c:pt>
                <c:pt idx="23">
                  <c:v>9.5843409595043809</c:v>
                </c:pt>
                <c:pt idx="24">
                  <c:v>6.5842277021594811</c:v>
                </c:pt>
                <c:pt idx="25">
                  <c:v>7.8153485752793728</c:v>
                </c:pt>
                <c:pt idx="26">
                  <c:v>6.3490412713326547</c:v>
                </c:pt>
                <c:pt idx="27">
                  <c:v>5.4201405555589313</c:v>
                </c:pt>
                <c:pt idx="28">
                  <c:v>2.3707231749177797</c:v>
                </c:pt>
                <c:pt idx="29">
                  <c:v>-0.4323436902172606</c:v>
                </c:pt>
                <c:pt idx="30">
                  <c:v>-0.68587641385691001</c:v>
                </c:pt>
                <c:pt idx="31">
                  <c:v>-1.2232233015356346</c:v>
                </c:pt>
                <c:pt idx="32">
                  <c:v>-2.0536653373676295</c:v>
                </c:pt>
                <c:pt idx="33">
                  <c:v>-1.3587366263157783</c:v>
                </c:pt>
                <c:pt idx="34">
                  <c:v>1.5536205234966589</c:v>
                </c:pt>
                <c:pt idx="35">
                  <c:v>0.32582746496312565</c:v>
                </c:pt>
                <c:pt idx="36">
                  <c:v>2.6395578357938074</c:v>
                </c:pt>
                <c:pt idx="37">
                  <c:v>-0.70503349109630609</c:v>
                </c:pt>
                <c:pt idx="38">
                  <c:v>-0.73915204566200998</c:v>
                </c:pt>
                <c:pt idx="39">
                  <c:v>-3.3165687864073927</c:v>
                </c:pt>
                <c:pt idx="40">
                  <c:v>-5.1483533682220814</c:v>
                </c:pt>
                <c:pt idx="41">
                  <c:v>-3.8726424151543348</c:v>
                </c:pt>
                <c:pt idx="42">
                  <c:v>-5.142370803120702</c:v>
                </c:pt>
                <c:pt idx="43">
                  <c:v>-6.7094949225210065</c:v>
                </c:pt>
                <c:pt idx="44">
                  <c:v>-5.4850946262711293</c:v>
                </c:pt>
                <c:pt idx="45">
                  <c:v>-6.5606450828009795</c:v>
                </c:pt>
                <c:pt idx="46">
                  <c:v>-4.185255427367867</c:v>
                </c:pt>
                <c:pt idx="47">
                  <c:v>-4.704450631004053</c:v>
                </c:pt>
                <c:pt idx="48">
                  <c:v>-1.4754871940092311</c:v>
                </c:pt>
                <c:pt idx="49">
                  <c:v>-2.7799372123884099</c:v>
                </c:pt>
                <c:pt idx="50">
                  <c:v>-1.7549427577746286</c:v>
                </c:pt>
                <c:pt idx="51">
                  <c:v>-1.3599699673349974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E-4E83-A06B-D26890C5176F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MovingAverageFilter-WindowSizeRight=3</c:v>
                </c:pt>
              </c:strCache>
            </c:strRef>
          </c:tx>
          <c:spPr>
            <a:ln w="19050" cap="rnd">
              <a:solidFill>
                <a:schemeClr val="accent2">
                  <a:alpha val="1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alpha val="2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Sheet1!$I$2:$I$53</c:f>
              <c:numCache>
                <c:formatCode>General</c:formatCode>
                <c:ptCount val="52"/>
                <c:pt idx="0">
                  <c:v>1.077249395184029</c:v>
                </c:pt>
                <c:pt idx="1">
                  <c:v>2.6815570293089581</c:v>
                </c:pt>
                <c:pt idx="2">
                  <c:v>4.0100013109660066</c:v>
                </c:pt>
                <c:pt idx="3">
                  <c:v>3.2954417638521369</c:v>
                </c:pt>
                <c:pt idx="4">
                  <c:v>2.5155082580553461</c:v>
                </c:pt>
                <c:pt idx="5">
                  <c:v>2.3263564265879229</c:v>
                </c:pt>
                <c:pt idx="6">
                  <c:v>2.6489785990356833</c:v>
                </c:pt>
                <c:pt idx="7">
                  <c:v>2.9390063649763114</c:v>
                </c:pt>
                <c:pt idx="8">
                  <c:v>3.1555719346108737</c:v>
                </c:pt>
                <c:pt idx="9">
                  <c:v>4.4368640691719738</c:v>
                </c:pt>
                <c:pt idx="10">
                  <c:v>6.4802133359840042</c:v>
                </c:pt>
                <c:pt idx="11">
                  <c:v>8.2819371080779689</c:v>
                </c:pt>
                <c:pt idx="12">
                  <c:v>10.219036949561358</c:v>
                </c:pt>
                <c:pt idx="13">
                  <c:v>10.452754169467454</c:v>
                </c:pt>
                <c:pt idx="14">
                  <c:v>10.303464335259102</c:v>
                </c:pt>
                <c:pt idx="15">
                  <c:v>8.9200741776377566</c:v>
                </c:pt>
                <c:pt idx="16">
                  <c:v>7.9099235148709788</c:v>
                </c:pt>
                <c:pt idx="17">
                  <c:v>5.9381965570328896</c:v>
                </c:pt>
                <c:pt idx="18">
                  <c:v>4.9799774039369442</c:v>
                </c:pt>
                <c:pt idx="19">
                  <c:v>3.5781830102917414</c:v>
                </c:pt>
                <c:pt idx="20">
                  <c:v>4.4591664823884498</c:v>
                </c:pt>
                <c:pt idx="21">
                  <c:v>4.5184903021705631</c:v>
                </c:pt>
                <c:pt idx="22">
                  <c:v>5.847015494035432</c:v>
                </c:pt>
                <c:pt idx="23">
                  <c:v>7.1242473419018042</c:v>
                </c:pt>
                <c:pt idx="24">
                  <c:v>7.6975714036610681</c:v>
                </c:pt>
                <c:pt idx="25">
                  <c:v>7.994639078981078</c:v>
                </c:pt>
                <c:pt idx="26">
                  <c:v>6.9162058495905034</c:v>
                </c:pt>
                <c:pt idx="27">
                  <c:v>6.5281768007236529</c:v>
                </c:pt>
                <c:pt idx="28">
                  <c:v>4.7133016672697883</c:v>
                </c:pt>
                <c:pt idx="29">
                  <c:v>2.4528400134198169</c:v>
                </c:pt>
                <c:pt idx="30">
                  <c:v>0.41750102361453639</c:v>
                </c:pt>
                <c:pt idx="31">
                  <c:v>-0.78048113520326845</c:v>
                </c:pt>
                <c:pt idx="32">
                  <c:v>-1.3209216842533913</c:v>
                </c:pt>
                <c:pt idx="33">
                  <c:v>-1.5452084217396809</c:v>
                </c:pt>
                <c:pt idx="34">
                  <c:v>-0.61959381339558295</c:v>
                </c:pt>
                <c:pt idx="35">
                  <c:v>0.17357045404800209</c:v>
                </c:pt>
                <c:pt idx="36">
                  <c:v>1.5063352747511971</c:v>
                </c:pt>
                <c:pt idx="37">
                  <c:v>0.75345060322020896</c:v>
                </c:pt>
                <c:pt idx="38">
                  <c:v>0.39845743301183045</c:v>
                </c:pt>
                <c:pt idx="39">
                  <c:v>-1.586918107721903</c:v>
                </c:pt>
                <c:pt idx="40">
                  <c:v>-3.0680247334304944</c:v>
                </c:pt>
                <c:pt idx="41">
                  <c:v>-4.1125215232612691</c:v>
                </c:pt>
                <c:pt idx="42">
                  <c:v>-4.7211221954990394</c:v>
                </c:pt>
                <c:pt idx="43">
                  <c:v>-5.2415027135986811</c:v>
                </c:pt>
                <c:pt idx="44">
                  <c:v>-5.7789867839709457</c:v>
                </c:pt>
                <c:pt idx="45">
                  <c:v>-6.2517448771977051</c:v>
                </c:pt>
                <c:pt idx="46">
                  <c:v>-5.4103317121466583</c:v>
                </c:pt>
                <c:pt idx="47">
                  <c:v>-5.1501170470576332</c:v>
                </c:pt>
                <c:pt idx="48">
                  <c:v>-3.4550644174603842</c:v>
                </c:pt>
                <c:pt idx="49">
                  <c:v>-2.9866250124672313</c:v>
                </c:pt>
                <c:pt idx="50">
                  <c:v>-2.0034557213907562</c:v>
                </c:pt>
                <c:pt idx="51">
                  <c:v>-1.9649499791660119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CE-4E83-A06B-D26890C5176F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MovingMedianFilter-WindowSize3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Sheet1!$M$2:$M$53</c:f>
              <c:numCache>
                <c:formatCode>General</c:formatCode>
                <c:ptCount val="52"/>
                <c:pt idx="0">
                  <c:v>1.6158740927760435</c:v>
                </c:pt>
                <c:pt idx="1">
                  <c:v>3.2317481855520871</c:v>
                </c:pt>
                <c:pt idx="2">
                  <c:v>3.985332844971146</c:v>
                </c:pt>
                <c:pt idx="3">
                  <c:v>3.985332844971146</c:v>
                </c:pt>
                <c:pt idx="4">
                  <c:v>2.4731223849844168</c:v>
                </c:pt>
                <c:pt idx="5">
                  <c:v>2.4731223849844168</c:v>
                </c:pt>
                <c:pt idx="6">
                  <c:v>2.4731223849844168</c:v>
                </c:pt>
                <c:pt idx="7">
                  <c:v>3.343205682806301</c:v>
                </c:pt>
                <c:pt idx="8">
                  <c:v>3.343205682806301</c:v>
                </c:pt>
                <c:pt idx="9">
                  <c:v>4.0675740594725616</c:v>
                </c:pt>
                <c:pt idx="10">
                  <c:v>5.8998124652370576</c:v>
                </c:pt>
                <c:pt idx="11">
                  <c:v>9.4727453757544566</c:v>
                </c:pt>
                <c:pt idx="12">
                  <c:v>9.4732534832423916</c:v>
                </c:pt>
                <c:pt idx="13">
                  <c:v>10.174405142960675</c:v>
                </c:pt>
                <c:pt idx="14">
                  <c:v>10.174405142960675</c:v>
                </c:pt>
                <c:pt idx="15">
                  <c:v>9.0248758731294032</c:v>
                </c:pt>
                <c:pt idx="16">
                  <c:v>7.5609415168231902</c:v>
                </c:pt>
                <c:pt idx="17">
                  <c:v>7.1439531546603403</c:v>
                </c:pt>
                <c:pt idx="18">
                  <c:v>4.6862840575353513</c:v>
                </c:pt>
                <c:pt idx="19">
                  <c:v>3.1096949996151402</c:v>
                </c:pt>
                <c:pt idx="20">
                  <c:v>4.6862840575353513</c:v>
                </c:pt>
                <c:pt idx="21">
                  <c:v>4.864255516881693</c:v>
                </c:pt>
                <c:pt idx="22">
                  <c:v>5.7526454159052642</c:v>
                </c:pt>
                <c:pt idx="23">
                  <c:v>6.9241455493193396</c:v>
                </c:pt>
                <c:pt idx="24">
                  <c:v>6.9241455493193396</c:v>
                </c:pt>
                <c:pt idx="25">
                  <c:v>7.8153485752793728</c:v>
                </c:pt>
                <c:pt idx="26">
                  <c:v>6.5842277021594811</c:v>
                </c:pt>
                <c:pt idx="27">
                  <c:v>6.3490412713326547</c:v>
                </c:pt>
                <c:pt idx="28">
                  <c:v>5.4201405555589313</c:v>
                </c:pt>
                <c:pt idx="29">
                  <c:v>2.3707231749177797</c:v>
                </c:pt>
                <c:pt idx="30">
                  <c:v>-0.4323436902172606</c:v>
                </c:pt>
                <c:pt idx="31">
                  <c:v>-0.68587641385691001</c:v>
                </c:pt>
                <c:pt idx="32">
                  <c:v>-1.2232233015356346</c:v>
                </c:pt>
                <c:pt idx="33">
                  <c:v>-1.3587366263157783</c:v>
                </c:pt>
                <c:pt idx="34">
                  <c:v>-1.3587366263157783</c:v>
                </c:pt>
                <c:pt idx="35">
                  <c:v>0.32582746496312565</c:v>
                </c:pt>
                <c:pt idx="36">
                  <c:v>1.5536205234966589</c:v>
                </c:pt>
                <c:pt idx="37">
                  <c:v>0.32582746496312565</c:v>
                </c:pt>
                <c:pt idx="38">
                  <c:v>-0.70503349109630609</c:v>
                </c:pt>
                <c:pt idx="39">
                  <c:v>-0.73915204566200998</c:v>
                </c:pt>
                <c:pt idx="40">
                  <c:v>-3.3165687864073927</c:v>
                </c:pt>
                <c:pt idx="41">
                  <c:v>-3.8726424151543348</c:v>
                </c:pt>
                <c:pt idx="42">
                  <c:v>-5.142370803120702</c:v>
                </c:pt>
                <c:pt idx="43">
                  <c:v>-5.142370803120702</c:v>
                </c:pt>
                <c:pt idx="44">
                  <c:v>-5.4850946262711293</c:v>
                </c:pt>
                <c:pt idx="45">
                  <c:v>-6.5606450828009795</c:v>
                </c:pt>
                <c:pt idx="46">
                  <c:v>-5.4850946262711293</c:v>
                </c:pt>
                <c:pt idx="47">
                  <c:v>-4.704450631004053</c:v>
                </c:pt>
                <c:pt idx="48">
                  <c:v>-4.185255427367867</c:v>
                </c:pt>
                <c:pt idx="49">
                  <c:v>-2.7799372123884099</c:v>
                </c:pt>
                <c:pt idx="50">
                  <c:v>-1.7549427577746286</c:v>
                </c:pt>
                <c:pt idx="51">
                  <c:v>-1.7549427577746286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CE-4E83-A06B-D26890C51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87032"/>
        <c:axId val="512987360"/>
      </c:scatterChart>
      <c:valAx>
        <c:axId val="51298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87360"/>
        <c:crosses val="autoZero"/>
        <c:crossBetween val="midCat"/>
      </c:valAx>
      <c:valAx>
        <c:axId val="5129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8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Noisy Fixed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Sheet1!$H$2:$H$53</c:f>
              <c:numCache>
                <c:formatCode>General</c:formatCode>
                <c:ptCount val="52"/>
                <c:pt idx="0">
                  <c:v>3.2317481855520871</c:v>
                </c:pt>
                <c:pt idx="1">
                  <c:v>4.8129229023747868</c:v>
                </c:pt>
                <c:pt idx="2">
                  <c:v>3.985332844971146</c:v>
                </c:pt>
                <c:pt idx="3">
                  <c:v>1.0880695442104757</c:v>
                </c:pt>
                <c:pt idx="4">
                  <c:v>2.4731223849844168</c:v>
                </c:pt>
                <c:pt idx="5">
                  <c:v>3.417877350568876</c:v>
                </c:pt>
                <c:pt idx="6">
                  <c:v>2.0559360615537572</c:v>
                </c:pt>
                <c:pt idx="7">
                  <c:v>3.343205682806301</c:v>
                </c:pt>
                <c:pt idx="8">
                  <c:v>4.0675740594725616</c:v>
                </c:pt>
                <c:pt idx="9">
                  <c:v>5.8998124652370576</c:v>
                </c:pt>
                <c:pt idx="10">
                  <c:v>9.4732534832423916</c:v>
                </c:pt>
                <c:pt idx="11">
                  <c:v>9.4727453757544566</c:v>
                </c:pt>
                <c:pt idx="12">
                  <c:v>11.711111989687229</c:v>
                </c:pt>
                <c:pt idx="13">
                  <c:v>10.174405142960675</c:v>
                </c:pt>
                <c:pt idx="14">
                  <c:v>9.0248758731294032</c:v>
                </c:pt>
                <c:pt idx="15">
                  <c:v>7.5609415168231902</c:v>
                </c:pt>
                <c:pt idx="16">
                  <c:v>7.1439531546603403</c:v>
                </c:pt>
                <c:pt idx="17">
                  <c:v>3.1096949996151402</c:v>
                </c:pt>
                <c:pt idx="18">
                  <c:v>4.6862840575353513</c:v>
                </c:pt>
                <c:pt idx="19">
                  <c:v>2.9385699737247326</c:v>
                </c:pt>
                <c:pt idx="20">
                  <c:v>5.7526454159052642</c:v>
                </c:pt>
                <c:pt idx="21">
                  <c:v>4.864255516881693</c:v>
                </c:pt>
                <c:pt idx="22">
                  <c:v>6.9241455493193396</c:v>
                </c:pt>
                <c:pt idx="23">
                  <c:v>9.5843409595043809</c:v>
                </c:pt>
                <c:pt idx="24">
                  <c:v>6.5842277021594811</c:v>
                </c:pt>
                <c:pt idx="25">
                  <c:v>7.8153485752793728</c:v>
                </c:pt>
                <c:pt idx="26">
                  <c:v>6.3490412713326547</c:v>
                </c:pt>
                <c:pt idx="27">
                  <c:v>5.4201405555589313</c:v>
                </c:pt>
                <c:pt idx="28">
                  <c:v>2.3707231749177797</c:v>
                </c:pt>
                <c:pt idx="29">
                  <c:v>-0.4323436902172606</c:v>
                </c:pt>
                <c:pt idx="30">
                  <c:v>-0.68587641385691001</c:v>
                </c:pt>
                <c:pt idx="31">
                  <c:v>-1.2232233015356346</c:v>
                </c:pt>
                <c:pt idx="32">
                  <c:v>-2.0536653373676295</c:v>
                </c:pt>
                <c:pt idx="33">
                  <c:v>-1.3587366263157783</c:v>
                </c:pt>
                <c:pt idx="34">
                  <c:v>1.5536205234966589</c:v>
                </c:pt>
                <c:pt idx="35">
                  <c:v>0.32582746496312565</c:v>
                </c:pt>
                <c:pt idx="36">
                  <c:v>2.6395578357938074</c:v>
                </c:pt>
                <c:pt idx="37">
                  <c:v>-0.70503349109630609</c:v>
                </c:pt>
                <c:pt idx="38">
                  <c:v>-0.73915204566200998</c:v>
                </c:pt>
                <c:pt idx="39">
                  <c:v>-3.3165687864073927</c:v>
                </c:pt>
                <c:pt idx="40">
                  <c:v>-5.1483533682220814</c:v>
                </c:pt>
                <c:pt idx="41">
                  <c:v>-3.8726424151543348</c:v>
                </c:pt>
                <c:pt idx="42">
                  <c:v>-5.142370803120702</c:v>
                </c:pt>
                <c:pt idx="43">
                  <c:v>-6.7094949225210065</c:v>
                </c:pt>
                <c:pt idx="44">
                  <c:v>-5.4850946262711293</c:v>
                </c:pt>
                <c:pt idx="45">
                  <c:v>-6.5606450828009795</c:v>
                </c:pt>
                <c:pt idx="46">
                  <c:v>-4.185255427367867</c:v>
                </c:pt>
                <c:pt idx="47">
                  <c:v>-4.704450631004053</c:v>
                </c:pt>
                <c:pt idx="48">
                  <c:v>-1.4754871940092311</c:v>
                </c:pt>
                <c:pt idx="49">
                  <c:v>-2.7799372123884099</c:v>
                </c:pt>
                <c:pt idx="50">
                  <c:v>-1.7549427577746286</c:v>
                </c:pt>
                <c:pt idx="51">
                  <c:v>-1.3599699673349974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A9-4407-98BA-B7C19D4D6A94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MovingAverageFilter-WindowSizeRight=3</c:v>
                </c:pt>
              </c:strCache>
            </c:strRef>
          </c:tx>
          <c:spPr>
            <a:ln w="19050" cap="rnd">
              <a:solidFill>
                <a:schemeClr val="accent2">
                  <a:alpha val="2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alpha val="2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Sheet1!$I$2:$I$53</c:f>
              <c:numCache>
                <c:formatCode>General</c:formatCode>
                <c:ptCount val="52"/>
                <c:pt idx="0">
                  <c:v>1.077249395184029</c:v>
                </c:pt>
                <c:pt idx="1">
                  <c:v>2.6815570293089581</c:v>
                </c:pt>
                <c:pt idx="2">
                  <c:v>4.0100013109660066</c:v>
                </c:pt>
                <c:pt idx="3">
                  <c:v>3.2954417638521369</c:v>
                </c:pt>
                <c:pt idx="4">
                  <c:v>2.5155082580553461</c:v>
                </c:pt>
                <c:pt idx="5">
                  <c:v>2.3263564265879229</c:v>
                </c:pt>
                <c:pt idx="6">
                  <c:v>2.6489785990356833</c:v>
                </c:pt>
                <c:pt idx="7">
                  <c:v>2.9390063649763114</c:v>
                </c:pt>
                <c:pt idx="8">
                  <c:v>3.1555719346108737</c:v>
                </c:pt>
                <c:pt idx="9">
                  <c:v>4.4368640691719738</c:v>
                </c:pt>
                <c:pt idx="10">
                  <c:v>6.4802133359840042</c:v>
                </c:pt>
                <c:pt idx="11">
                  <c:v>8.2819371080779689</c:v>
                </c:pt>
                <c:pt idx="12">
                  <c:v>10.219036949561358</c:v>
                </c:pt>
                <c:pt idx="13">
                  <c:v>10.452754169467454</c:v>
                </c:pt>
                <c:pt idx="14">
                  <c:v>10.303464335259102</c:v>
                </c:pt>
                <c:pt idx="15">
                  <c:v>8.9200741776377566</c:v>
                </c:pt>
                <c:pt idx="16">
                  <c:v>7.9099235148709788</c:v>
                </c:pt>
                <c:pt idx="17">
                  <c:v>5.9381965570328896</c:v>
                </c:pt>
                <c:pt idx="18">
                  <c:v>4.9799774039369442</c:v>
                </c:pt>
                <c:pt idx="19">
                  <c:v>3.5781830102917414</c:v>
                </c:pt>
                <c:pt idx="20">
                  <c:v>4.4591664823884498</c:v>
                </c:pt>
                <c:pt idx="21">
                  <c:v>4.5184903021705631</c:v>
                </c:pt>
                <c:pt idx="22">
                  <c:v>5.847015494035432</c:v>
                </c:pt>
                <c:pt idx="23">
                  <c:v>7.1242473419018042</c:v>
                </c:pt>
                <c:pt idx="24">
                  <c:v>7.6975714036610681</c:v>
                </c:pt>
                <c:pt idx="25">
                  <c:v>7.994639078981078</c:v>
                </c:pt>
                <c:pt idx="26">
                  <c:v>6.9162058495905034</c:v>
                </c:pt>
                <c:pt idx="27">
                  <c:v>6.5281768007236529</c:v>
                </c:pt>
                <c:pt idx="28">
                  <c:v>4.7133016672697883</c:v>
                </c:pt>
                <c:pt idx="29">
                  <c:v>2.4528400134198169</c:v>
                </c:pt>
                <c:pt idx="30">
                  <c:v>0.41750102361453639</c:v>
                </c:pt>
                <c:pt idx="31">
                  <c:v>-0.78048113520326845</c:v>
                </c:pt>
                <c:pt idx="32">
                  <c:v>-1.3209216842533913</c:v>
                </c:pt>
                <c:pt idx="33">
                  <c:v>-1.5452084217396809</c:v>
                </c:pt>
                <c:pt idx="34">
                  <c:v>-0.61959381339558295</c:v>
                </c:pt>
                <c:pt idx="35">
                  <c:v>0.17357045404800209</c:v>
                </c:pt>
                <c:pt idx="36">
                  <c:v>1.5063352747511971</c:v>
                </c:pt>
                <c:pt idx="37">
                  <c:v>0.75345060322020896</c:v>
                </c:pt>
                <c:pt idx="38">
                  <c:v>0.39845743301183045</c:v>
                </c:pt>
                <c:pt idx="39">
                  <c:v>-1.586918107721903</c:v>
                </c:pt>
                <c:pt idx="40">
                  <c:v>-3.0680247334304944</c:v>
                </c:pt>
                <c:pt idx="41">
                  <c:v>-4.1125215232612691</c:v>
                </c:pt>
                <c:pt idx="42">
                  <c:v>-4.7211221954990394</c:v>
                </c:pt>
                <c:pt idx="43">
                  <c:v>-5.2415027135986811</c:v>
                </c:pt>
                <c:pt idx="44">
                  <c:v>-5.7789867839709457</c:v>
                </c:pt>
                <c:pt idx="45">
                  <c:v>-6.2517448771977051</c:v>
                </c:pt>
                <c:pt idx="46">
                  <c:v>-5.4103317121466583</c:v>
                </c:pt>
                <c:pt idx="47">
                  <c:v>-5.1501170470576332</c:v>
                </c:pt>
                <c:pt idx="48">
                  <c:v>-3.4550644174603842</c:v>
                </c:pt>
                <c:pt idx="49">
                  <c:v>-2.9866250124672313</c:v>
                </c:pt>
                <c:pt idx="50">
                  <c:v>-2.0034557213907562</c:v>
                </c:pt>
                <c:pt idx="51">
                  <c:v>-1.9649499791660119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A9-4407-98BA-B7C19D4D6A94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MovingMedianFilter-WindowSize3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Sheet1!$M$2:$M$53</c:f>
              <c:numCache>
                <c:formatCode>General</c:formatCode>
                <c:ptCount val="52"/>
                <c:pt idx="0">
                  <c:v>1.6158740927760435</c:v>
                </c:pt>
                <c:pt idx="1">
                  <c:v>3.2317481855520871</c:v>
                </c:pt>
                <c:pt idx="2">
                  <c:v>3.985332844971146</c:v>
                </c:pt>
                <c:pt idx="3">
                  <c:v>3.985332844971146</c:v>
                </c:pt>
                <c:pt idx="4">
                  <c:v>2.4731223849844168</c:v>
                </c:pt>
                <c:pt idx="5">
                  <c:v>2.4731223849844168</c:v>
                </c:pt>
                <c:pt idx="6">
                  <c:v>2.4731223849844168</c:v>
                </c:pt>
                <c:pt idx="7">
                  <c:v>3.343205682806301</c:v>
                </c:pt>
                <c:pt idx="8">
                  <c:v>3.343205682806301</c:v>
                </c:pt>
                <c:pt idx="9">
                  <c:v>4.0675740594725616</c:v>
                </c:pt>
                <c:pt idx="10">
                  <c:v>5.8998124652370576</c:v>
                </c:pt>
                <c:pt idx="11">
                  <c:v>9.4727453757544566</c:v>
                </c:pt>
                <c:pt idx="12">
                  <c:v>9.4732534832423916</c:v>
                </c:pt>
                <c:pt idx="13">
                  <c:v>10.174405142960675</c:v>
                </c:pt>
                <c:pt idx="14">
                  <c:v>10.174405142960675</c:v>
                </c:pt>
                <c:pt idx="15">
                  <c:v>9.0248758731294032</c:v>
                </c:pt>
                <c:pt idx="16">
                  <c:v>7.5609415168231902</c:v>
                </c:pt>
                <c:pt idx="17">
                  <c:v>7.1439531546603403</c:v>
                </c:pt>
                <c:pt idx="18">
                  <c:v>4.6862840575353513</c:v>
                </c:pt>
                <c:pt idx="19">
                  <c:v>3.1096949996151402</c:v>
                </c:pt>
                <c:pt idx="20">
                  <c:v>4.6862840575353513</c:v>
                </c:pt>
                <c:pt idx="21">
                  <c:v>4.864255516881693</c:v>
                </c:pt>
                <c:pt idx="22">
                  <c:v>5.7526454159052642</c:v>
                </c:pt>
                <c:pt idx="23">
                  <c:v>6.9241455493193396</c:v>
                </c:pt>
                <c:pt idx="24">
                  <c:v>6.9241455493193396</c:v>
                </c:pt>
                <c:pt idx="25">
                  <c:v>7.8153485752793728</c:v>
                </c:pt>
                <c:pt idx="26">
                  <c:v>6.5842277021594811</c:v>
                </c:pt>
                <c:pt idx="27">
                  <c:v>6.3490412713326547</c:v>
                </c:pt>
                <c:pt idx="28">
                  <c:v>5.4201405555589313</c:v>
                </c:pt>
                <c:pt idx="29">
                  <c:v>2.3707231749177797</c:v>
                </c:pt>
                <c:pt idx="30">
                  <c:v>-0.4323436902172606</c:v>
                </c:pt>
                <c:pt idx="31">
                  <c:v>-0.68587641385691001</c:v>
                </c:pt>
                <c:pt idx="32">
                  <c:v>-1.2232233015356346</c:v>
                </c:pt>
                <c:pt idx="33">
                  <c:v>-1.3587366263157783</c:v>
                </c:pt>
                <c:pt idx="34">
                  <c:v>-1.3587366263157783</c:v>
                </c:pt>
                <c:pt idx="35">
                  <c:v>0.32582746496312565</c:v>
                </c:pt>
                <c:pt idx="36">
                  <c:v>1.5536205234966589</c:v>
                </c:pt>
                <c:pt idx="37">
                  <c:v>0.32582746496312565</c:v>
                </c:pt>
                <c:pt idx="38">
                  <c:v>-0.70503349109630609</c:v>
                </c:pt>
                <c:pt idx="39">
                  <c:v>-0.73915204566200998</c:v>
                </c:pt>
                <c:pt idx="40">
                  <c:v>-3.3165687864073927</c:v>
                </c:pt>
                <c:pt idx="41">
                  <c:v>-3.8726424151543348</c:v>
                </c:pt>
                <c:pt idx="42">
                  <c:v>-5.142370803120702</c:v>
                </c:pt>
                <c:pt idx="43">
                  <c:v>-5.142370803120702</c:v>
                </c:pt>
                <c:pt idx="44">
                  <c:v>-5.4850946262711293</c:v>
                </c:pt>
                <c:pt idx="45">
                  <c:v>-6.5606450828009795</c:v>
                </c:pt>
                <c:pt idx="46">
                  <c:v>-5.4850946262711293</c:v>
                </c:pt>
                <c:pt idx="47">
                  <c:v>-4.704450631004053</c:v>
                </c:pt>
                <c:pt idx="48">
                  <c:v>-4.185255427367867</c:v>
                </c:pt>
                <c:pt idx="49">
                  <c:v>-2.7799372123884099</c:v>
                </c:pt>
                <c:pt idx="50">
                  <c:v>-1.7549427577746286</c:v>
                </c:pt>
                <c:pt idx="51">
                  <c:v>-1.7549427577746286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A9-4407-98BA-B7C19D4D6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87032"/>
        <c:axId val="512987360"/>
      </c:scatterChart>
      <c:valAx>
        <c:axId val="51298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87360"/>
        <c:crosses val="autoZero"/>
        <c:crossBetween val="midCat"/>
      </c:valAx>
      <c:valAx>
        <c:axId val="5129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8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Noisy Fixed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Sheet1!$H$2:$H$53</c:f>
              <c:numCache>
                <c:formatCode>General</c:formatCode>
                <c:ptCount val="52"/>
                <c:pt idx="0">
                  <c:v>3.2317481855520871</c:v>
                </c:pt>
                <c:pt idx="1">
                  <c:v>4.8129229023747868</c:v>
                </c:pt>
                <c:pt idx="2">
                  <c:v>3.985332844971146</c:v>
                </c:pt>
                <c:pt idx="3">
                  <c:v>1.0880695442104757</c:v>
                </c:pt>
                <c:pt idx="4">
                  <c:v>2.4731223849844168</c:v>
                </c:pt>
                <c:pt idx="5">
                  <c:v>3.417877350568876</c:v>
                </c:pt>
                <c:pt idx="6">
                  <c:v>2.0559360615537572</c:v>
                </c:pt>
                <c:pt idx="7">
                  <c:v>3.343205682806301</c:v>
                </c:pt>
                <c:pt idx="8">
                  <c:v>4.0675740594725616</c:v>
                </c:pt>
                <c:pt idx="9">
                  <c:v>5.8998124652370576</c:v>
                </c:pt>
                <c:pt idx="10">
                  <c:v>9.4732534832423916</c:v>
                </c:pt>
                <c:pt idx="11">
                  <c:v>9.4727453757544566</c:v>
                </c:pt>
                <c:pt idx="12">
                  <c:v>11.711111989687229</c:v>
                </c:pt>
                <c:pt idx="13">
                  <c:v>10.174405142960675</c:v>
                </c:pt>
                <c:pt idx="14">
                  <c:v>9.0248758731294032</c:v>
                </c:pt>
                <c:pt idx="15">
                  <c:v>7.5609415168231902</c:v>
                </c:pt>
                <c:pt idx="16">
                  <c:v>7.1439531546603403</c:v>
                </c:pt>
                <c:pt idx="17">
                  <c:v>3.1096949996151402</c:v>
                </c:pt>
                <c:pt idx="18">
                  <c:v>4.6862840575353513</c:v>
                </c:pt>
                <c:pt idx="19">
                  <c:v>2.9385699737247326</c:v>
                </c:pt>
                <c:pt idx="20">
                  <c:v>5.7526454159052642</c:v>
                </c:pt>
                <c:pt idx="21">
                  <c:v>4.864255516881693</c:v>
                </c:pt>
                <c:pt idx="22">
                  <c:v>6.9241455493193396</c:v>
                </c:pt>
                <c:pt idx="23">
                  <c:v>9.5843409595043809</c:v>
                </c:pt>
                <c:pt idx="24">
                  <c:v>6.5842277021594811</c:v>
                </c:pt>
                <c:pt idx="25">
                  <c:v>7.8153485752793728</c:v>
                </c:pt>
                <c:pt idx="26">
                  <c:v>6.3490412713326547</c:v>
                </c:pt>
                <c:pt idx="27">
                  <c:v>5.4201405555589313</c:v>
                </c:pt>
                <c:pt idx="28">
                  <c:v>2.3707231749177797</c:v>
                </c:pt>
                <c:pt idx="29">
                  <c:v>-0.4323436902172606</c:v>
                </c:pt>
                <c:pt idx="30">
                  <c:v>-0.68587641385691001</c:v>
                </c:pt>
                <c:pt idx="31">
                  <c:v>-1.2232233015356346</c:v>
                </c:pt>
                <c:pt idx="32">
                  <c:v>-2.0536653373676295</c:v>
                </c:pt>
                <c:pt idx="33">
                  <c:v>-1.3587366263157783</c:v>
                </c:pt>
                <c:pt idx="34">
                  <c:v>1.5536205234966589</c:v>
                </c:pt>
                <c:pt idx="35">
                  <c:v>0.32582746496312565</c:v>
                </c:pt>
                <c:pt idx="36">
                  <c:v>2.6395578357938074</c:v>
                </c:pt>
                <c:pt idx="37">
                  <c:v>-0.70503349109630609</c:v>
                </c:pt>
                <c:pt idx="38">
                  <c:v>-0.73915204566200998</c:v>
                </c:pt>
                <c:pt idx="39">
                  <c:v>-3.3165687864073927</c:v>
                </c:pt>
                <c:pt idx="40">
                  <c:v>-5.1483533682220814</c:v>
                </c:pt>
                <c:pt idx="41">
                  <c:v>-3.8726424151543348</c:v>
                </c:pt>
                <c:pt idx="42">
                  <c:v>-5.142370803120702</c:v>
                </c:pt>
                <c:pt idx="43">
                  <c:v>-6.7094949225210065</c:v>
                </c:pt>
                <c:pt idx="44">
                  <c:v>-5.4850946262711293</c:v>
                </c:pt>
                <c:pt idx="45">
                  <c:v>-6.5606450828009795</c:v>
                </c:pt>
                <c:pt idx="46">
                  <c:v>-4.185255427367867</c:v>
                </c:pt>
                <c:pt idx="47">
                  <c:v>-4.704450631004053</c:v>
                </c:pt>
                <c:pt idx="48">
                  <c:v>-1.4754871940092311</c:v>
                </c:pt>
                <c:pt idx="49">
                  <c:v>-2.7799372123884099</c:v>
                </c:pt>
                <c:pt idx="50">
                  <c:v>-1.7549427577746286</c:v>
                </c:pt>
                <c:pt idx="51">
                  <c:v>-1.3599699673349974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A8-4BAF-A7DC-7EF7970C4A3E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MovingAverageFilter-WindowSizeRight=3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alpha val="1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50000"/>
                  <a:alpha val="2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Sheet1!$I$2:$I$53</c:f>
              <c:numCache>
                <c:formatCode>General</c:formatCode>
                <c:ptCount val="52"/>
                <c:pt idx="0">
                  <c:v>1.077249395184029</c:v>
                </c:pt>
                <c:pt idx="1">
                  <c:v>2.6815570293089581</c:v>
                </c:pt>
                <c:pt idx="2">
                  <c:v>4.0100013109660066</c:v>
                </c:pt>
                <c:pt idx="3">
                  <c:v>3.2954417638521369</c:v>
                </c:pt>
                <c:pt idx="4">
                  <c:v>2.5155082580553461</c:v>
                </c:pt>
                <c:pt idx="5">
                  <c:v>2.3263564265879229</c:v>
                </c:pt>
                <c:pt idx="6">
                  <c:v>2.6489785990356833</c:v>
                </c:pt>
                <c:pt idx="7">
                  <c:v>2.9390063649763114</c:v>
                </c:pt>
                <c:pt idx="8">
                  <c:v>3.1555719346108737</c:v>
                </c:pt>
                <c:pt idx="9">
                  <c:v>4.4368640691719738</c:v>
                </c:pt>
                <c:pt idx="10">
                  <c:v>6.4802133359840042</c:v>
                </c:pt>
                <c:pt idx="11">
                  <c:v>8.2819371080779689</c:v>
                </c:pt>
                <c:pt idx="12">
                  <c:v>10.219036949561358</c:v>
                </c:pt>
                <c:pt idx="13">
                  <c:v>10.452754169467454</c:v>
                </c:pt>
                <c:pt idx="14">
                  <c:v>10.303464335259102</c:v>
                </c:pt>
                <c:pt idx="15">
                  <c:v>8.9200741776377566</c:v>
                </c:pt>
                <c:pt idx="16">
                  <c:v>7.9099235148709788</c:v>
                </c:pt>
                <c:pt idx="17">
                  <c:v>5.9381965570328896</c:v>
                </c:pt>
                <c:pt idx="18">
                  <c:v>4.9799774039369442</c:v>
                </c:pt>
                <c:pt idx="19">
                  <c:v>3.5781830102917414</c:v>
                </c:pt>
                <c:pt idx="20">
                  <c:v>4.4591664823884498</c:v>
                </c:pt>
                <c:pt idx="21">
                  <c:v>4.5184903021705631</c:v>
                </c:pt>
                <c:pt idx="22">
                  <c:v>5.847015494035432</c:v>
                </c:pt>
                <c:pt idx="23">
                  <c:v>7.1242473419018042</c:v>
                </c:pt>
                <c:pt idx="24">
                  <c:v>7.6975714036610681</c:v>
                </c:pt>
                <c:pt idx="25">
                  <c:v>7.994639078981078</c:v>
                </c:pt>
                <c:pt idx="26">
                  <c:v>6.9162058495905034</c:v>
                </c:pt>
                <c:pt idx="27">
                  <c:v>6.5281768007236529</c:v>
                </c:pt>
                <c:pt idx="28">
                  <c:v>4.7133016672697883</c:v>
                </c:pt>
                <c:pt idx="29">
                  <c:v>2.4528400134198169</c:v>
                </c:pt>
                <c:pt idx="30">
                  <c:v>0.41750102361453639</c:v>
                </c:pt>
                <c:pt idx="31">
                  <c:v>-0.78048113520326845</c:v>
                </c:pt>
                <c:pt idx="32">
                  <c:v>-1.3209216842533913</c:v>
                </c:pt>
                <c:pt idx="33">
                  <c:v>-1.5452084217396809</c:v>
                </c:pt>
                <c:pt idx="34">
                  <c:v>-0.61959381339558295</c:v>
                </c:pt>
                <c:pt idx="35">
                  <c:v>0.17357045404800209</c:v>
                </c:pt>
                <c:pt idx="36">
                  <c:v>1.5063352747511971</c:v>
                </c:pt>
                <c:pt idx="37">
                  <c:v>0.75345060322020896</c:v>
                </c:pt>
                <c:pt idx="38">
                  <c:v>0.39845743301183045</c:v>
                </c:pt>
                <c:pt idx="39">
                  <c:v>-1.586918107721903</c:v>
                </c:pt>
                <c:pt idx="40">
                  <c:v>-3.0680247334304944</c:v>
                </c:pt>
                <c:pt idx="41">
                  <c:v>-4.1125215232612691</c:v>
                </c:pt>
                <c:pt idx="42">
                  <c:v>-4.7211221954990394</c:v>
                </c:pt>
                <c:pt idx="43">
                  <c:v>-5.2415027135986811</c:v>
                </c:pt>
                <c:pt idx="44">
                  <c:v>-5.7789867839709457</c:v>
                </c:pt>
                <c:pt idx="45">
                  <c:v>-6.2517448771977051</c:v>
                </c:pt>
                <c:pt idx="46">
                  <c:v>-5.4103317121466583</c:v>
                </c:pt>
                <c:pt idx="47">
                  <c:v>-5.1501170470576332</c:v>
                </c:pt>
                <c:pt idx="48">
                  <c:v>-3.4550644174603842</c:v>
                </c:pt>
                <c:pt idx="49">
                  <c:v>-2.9866250124672313</c:v>
                </c:pt>
                <c:pt idx="50">
                  <c:v>-2.0034557213907562</c:v>
                </c:pt>
                <c:pt idx="51">
                  <c:v>-1.9649499791660119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A8-4BAF-A7DC-7EF7970C4A3E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MovingMedianFilter-WindowSize3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Sheet1!$M$2:$M$53</c:f>
              <c:numCache>
                <c:formatCode>General</c:formatCode>
                <c:ptCount val="52"/>
                <c:pt idx="0">
                  <c:v>1.6158740927760435</c:v>
                </c:pt>
                <c:pt idx="1">
                  <c:v>3.2317481855520871</c:v>
                </c:pt>
                <c:pt idx="2">
                  <c:v>3.985332844971146</c:v>
                </c:pt>
                <c:pt idx="3">
                  <c:v>3.985332844971146</c:v>
                </c:pt>
                <c:pt idx="4">
                  <c:v>2.4731223849844168</c:v>
                </c:pt>
                <c:pt idx="5">
                  <c:v>2.4731223849844168</c:v>
                </c:pt>
                <c:pt idx="6">
                  <c:v>2.4731223849844168</c:v>
                </c:pt>
                <c:pt idx="7">
                  <c:v>3.343205682806301</c:v>
                </c:pt>
                <c:pt idx="8">
                  <c:v>3.343205682806301</c:v>
                </c:pt>
                <c:pt idx="9">
                  <c:v>4.0675740594725616</c:v>
                </c:pt>
                <c:pt idx="10">
                  <c:v>5.8998124652370576</c:v>
                </c:pt>
                <c:pt idx="11">
                  <c:v>9.4727453757544566</c:v>
                </c:pt>
                <c:pt idx="12">
                  <c:v>9.4732534832423916</c:v>
                </c:pt>
                <c:pt idx="13">
                  <c:v>10.174405142960675</c:v>
                </c:pt>
                <c:pt idx="14">
                  <c:v>10.174405142960675</c:v>
                </c:pt>
                <c:pt idx="15">
                  <c:v>9.0248758731294032</c:v>
                </c:pt>
                <c:pt idx="16">
                  <c:v>7.5609415168231902</c:v>
                </c:pt>
                <c:pt idx="17">
                  <c:v>7.1439531546603403</c:v>
                </c:pt>
                <c:pt idx="18">
                  <c:v>4.6862840575353513</c:v>
                </c:pt>
                <c:pt idx="19">
                  <c:v>3.1096949996151402</c:v>
                </c:pt>
                <c:pt idx="20">
                  <c:v>4.6862840575353513</c:v>
                </c:pt>
                <c:pt idx="21">
                  <c:v>4.864255516881693</c:v>
                </c:pt>
                <c:pt idx="22">
                  <c:v>5.7526454159052642</c:v>
                </c:pt>
                <c:pt idx="23">
                  <c:v>6.9241455493193396</c:v>
                </c:pt>
                <c:pt idx="24">
                  <c:v>6.9241455493193396</c:v>
                </c:pt>
                <c:pt idx="25">
                  <c:v>7.8153485752793728</c:v>
                </c:pt>
                <c:pt idx="26">
                  <c:v>6.5842277021594811</c:v>
                </c:pt>
                <c:pt idx="27">
                  <c:v>6.3490412713326547</c:v>
                </c:pt>
                <c:pt idx="28">
                  <c:v>5.4201405555589313</c:v>
                </c:pt>
                <c:pt idx="29">
                  <c:v>2.3707231749177797</c:v>
                </c:pt>
                <c:pt idx="30">
                  <c:v>-0.4323436902172606</c:v>
                </c:pt>
                <c:pt idx="31">
                  <c:v>-0.68587641385691001</c:v>
                </c:pt>
                <c:pt idx="32">
                  <c:v>-1.2232233015356346</c:v>
                </c:pt>
                <c:pt idx="33">
                  <c:v>-1.3587366263157783</c:v>
                </c:pt>
                <c:pt idx="34">
                  <c:v>-1.3587366263157783</c:v>
                </c:pt>
                <c:pt idx="35">
                  <c:v>0.32582746496312565</c:v>
                </c:pt>
                <c:pt idx="36">
                  <c:v>1.5536205234966589</c:v>
                </c:pt>
                <c:pt idx="37">
                  <c:v>0.32582746496312565</c:v>
                </c:pt>
                <c:pt idx="38">
                  <c:v>-0.70503349109630609</c:v>
                </c:pt>
                <c:pt idx="39">
                  <c:v>-0.73915204566200998</c:v>
                </c:pt>
                <c:pt idx="40">
                  <c:v>-3.3165687864073927</c:v>
                </c:pt>
                <c:pt idx="41">
                  <c:v>-3.8726424151543348</c:v>
                </c:pt>
                <c:pt idx="42">
                  <c:v>-5.142370803120702</c:v>
                </c:pt>
                <c:pt idx="43">
                  <c:v>-5.142370803120702</c:v>
                </c:pt>
                <c:pt idx="44">
                  <c:v>-5.4850946262711293</c:v>
                </c:pt>
                <c:pt idx="45">
                  <c:v>-6.5606450828009795</c:v>
                </c:pt>
                <c:pt idx="46">
                  <c:v>-5.4850946262711293</c:v>
                </c:pt>
                <c:pt idx="47">
                  <c:v>-4.704450631004053</c:v>
                </c:pt>
                <c:pt idx="48">
                  <c:v>-4.185255427367867</c:v>
                </c:pt>
                <c:pt idx="49">
                  <c:v>-2.7799372123884099</c:v>
                </c:pt>
                <c:pt idx="50">
                  <c:v>-1.7549427577746286</c:v>
                </c:pt>
                <c:pt idx="51">
                  <c:v>-1.7549427577746286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A8-4BAF-A7DC-7EF7970C4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87032"/>
        <c:axId val="512987360"/>
      </c:scatterChart>
      <c:valAx>
        <c:axId val="51298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87360"/>
        <c:crosses val="autoZero"/>
        <c:crossBetween val="midCat"/>
      </c:valAx>
      <c:valAx>
        <c:axId val="5129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8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Original Signal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Sheet1!$F$2:$F$53</c:f>
              <c:numCache>
                <c:formatCode>General</c:formatCode>
                <c:ptCount val="52"/>
                <c:pt idx="0">
                  <c:v>3.2317481855520871</c:v>
                </c:pt>
                <c:pt idx="1">
                  <c:v>2.8129229023747868</c:v>
                </c:pt>
                <c:pt idx="2">
                  <c:v>1.9853328449711458</c:v>
                </c:pt>
                <c:pt idx="3">
                  <c:v>1.0880695442104757</c:v>
                </c:pt>
                <c:pt idx="4">
                  <c:v>0.47312238498441683</c:v>
                </c:pt>
                <c:pt idx="5">
                  <c:v>0.41787735056887598</c:v>
                </c:pt>
                <c:pt idx="6">
                  <c:v>1.0559360615537572</c:v>
                </c:pt>
                <c:pt idx="7">
                  <c:v>2.343205682806301</c:v>
                </c:pt>
                <c:pt idx="8">
                  <c:v>4.0675740594725616</c:v>
                </c:pt>
                <c:pt idx="9">
                  <c:v>5.8998124652370576</c:v>
                </c:pt>
                <c:pt idx="10">
                  <c:v>7.4732534832423925</c:v>
                </c:pt>
                <c:pt idx="11">
                  <c:v>8.4727453757544566</c:v>
                </c:pt>
                <c:pt idx="12">
                  <c:v>8.7111119896872289</c:v>
                </c:pt>
                <c:pt idx="13">
                  <c:v>8.1744051429606746</c:v>
                </c:pt>
                <c:pt idx="14">
                  <c:v>7.0248758731294041</c:v>
                </c:pt>
                <c:pt idx="15">
                  <c:v>5.5609415168231902</c:v>
                </c:pt>
                <c:pt idx="16">
                  <c:v>4.1439531546603403</c:v>
                </c:pt>
                <c:pt idx="17">
                  <c:v>3.1096949996151402</c:v>
                </c:pt>
                <c:pt idx="18">
                  <c:v>2.6862840575353513</c:v>
                </c:pt>
                <c:pt idx="19">
                  <c:v>2.9385699737247326</c:v>
                </c:pt>
                <c:pt idx="20">
                  <c:v>3.7526454159052642</c:v>
                </c:pt>
                <c:pt idx="21">
                  <c:v>4.864255516881693</c:v>
                </c:pt>
                <c:pt idx="22">
                  <c:v>5.9241455493193396</c:v>
                </c:pt>
                <c:pt idx="23">
                  <c:v>6.5843409595043818</c:v>
                </c:pt>
                <c:pt idx="24">
                  <c:v>6.5842277021594811</c:v>
                </c:pt>
                <c:pt idx="25">
                  <c:v>5.8153485752793728</c:v>
                </c:pt>
                <c:pt idx="26">
                  <c:v>4.3490412713326547</c:v>
                </c:pt>
                <c:pt idx="27">
                  <c:v>2.4201405555589313</c:v>
                </c:pt>
                <c:pt idx="28">
                  <c:v>0.37072317491777951</c:v>
                </c:pt>
                <c:pt idx="29">
                  <c:v>-1.4323436902172606</c:v>
                </c:pt>
                <c:pt idx="30">
                  <c:v>-2.68587641385691</c:v>
                </c:pt>
                <c:pt idx="31">
                  <c:v>-3.2232233015356346</c:v>
                </c:pt>
                <c:pt idx="32">
                  <c:v>-3.0536653373676295</c:v>
                </c:pt>
                <c:pt idx="33">
                  <c:v>-2.3587366263157783</c:v>
                </c:pt>
                <c:pt idx="34">
                  <c:v>-1.4463794765033411</c:v>
                </c:pt>
                <c:pt idx="35">
                  <c:v>-0.67417253503687435</c:v>
                </c:pt>
                <c:pt idx="36">
                  <c:v>-0.36044216420619257</c:v>
                </c:pt>
                <c:pt idx="37">
                  <c:v>-0.70503349109630609</c:v>
                </c:pt>
                <c:pt idx="38">
                  <c:v>-1.73915204566201</c:v>
                </c:pt>
                <c:pt idx="39">
                  <c:v>-3.3165687864073927</c:v>
                </c:pt>
                <c:pt idx="40">
                  <c:v>-5.1483533682220814</c:v>
                </c:pt>
                <c:pt idx="41">
                  <c:v>-6.8726424151543348</c:v>
                </c:pt>
                <c:pt idx="42">
                  <c:v>-8.142370803120702</c:v>
                </c:pt>
                <c:pt idx="43">
                  <c:v>-8.7094949225210065</c:v>
                </c:pt>
                <c:pt idx="44">
                  <c:v>-8.4850946262711293</c:v>
                </c:pt>
                <c:pt idx="45">
                  <c:v>-7.5606450828009795</c:v>
                </c:pt>
                <c:pt idx="46">
                  <c:v>-6.185255427367867</c:v>
                </c:pt>
                <c:pt idx="47">
                  <c:v>-4.704450631004053</c:v>
                </c:pt>
                <c:pt idx="48">
                  <c:v>-3.4754871940092311</c:v>
                </c:pt>
                <c:pt idx="49">
                  <c:v>-2.7799372123884099</c:v>
                </c:pt>
                <c:pt idx="50">
                  <c:v>-2.7549427577746286</c:v>
                </c:pt>
                <c:pt idx="51">
                  <c:v>-3.3599699673349974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2-49D9-AD93-5CD9D0652C38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Noisy Fixed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Sheet1!$H$2:$H$53</c:f>
              <c:numCache>
                <c:formatCode>General</c:formatCode>
                <c:ptCount val="52"/>
                <c:pt idx="0">
                  <c:v>3.2317481855520871</c:v>
                </c:pt>
                <c:pt idx="1">
                  <c:v>4.8129229023747868</c:v>
                </c:pt>
                <c:pt idx="2">
                  <c:v>3.985332844971146</c:v>
                </c:pt>
                <c:pt idx="3">
                  <c:v>1.0880695442104757</c:v>
                </c:pt>
                <c:pt idx="4">
                  <c:v>2.4731223849844168</c:v>
                </c:pt>
                <c:pt idx="5">
                  <c:v>3.417877350568876</c:v>
                </c:pt>
                <c:pt idx="6">
                  <c:v>2.0559360615537572</c:v>
                </c:pt>
                <c:pt idx="7">
                  <c:v>3.343205682806301</c:v>
                </c:pt>
                <c:pt idx="8">
                  <c:v>4.0675740594725616</c:v>
                </c:pt>
                <c:pt idx="9">
                  <c:v>5.8998124652370576</c:v>
                </c:pt>
                <c:pt idx="10">
                  <c:v>9.4732534832423916</c:v>
                </c:pt>
                <c:pt idx="11">
                  <c:v>9.4727453757544566</c:v>
                </c:pt>
                <c:pt idx="12">
                  <c:v>11.711111989687229</c:v>
                </c:pt>
                <c:pt idx="13">
                  <c:v>10.174405142960675</c:v>
                </c:pt>
                <c:pt idx="14">
                  <c:v>9.0248758731294032</c:v>
                </c:pt>
                <c:pt idx="15">
                  <c:v>7.5609415168231902</c:v>
                </c:pt>
                <c:pt idx="16">
                  <c:v>7.1439531546603403</c:v>
                </c:pt>
                <c:pt idx="17">
                  <c:v>3.1096949996151402</c:v>
                </c:pt>
                <c:pt idx="18">
                  <c:v>4.6862840575353513</c:v>
                </c:pt>
                <c:pt idx="19">
                  <c:v>2.9385699737247326</c:v>
                </c:pt>
                <c:pt idx="20">
                  <c:v>5.7526454159052642</c:v>
                </c:pt>
                <c:pt idx="21">
                  <c:v>4.864255516881693</c:v>
                </c:pt>
                <c:pt idx="22">
                  <c:v>6.9241455493193396</c:v>
                </c:pt>
                <c:pt idx="23">
                  <c:v>9.5843409595043809</c:v>
                </c:pt>
                <c:pt idx="24">
                  <c:v>6.5842277021594811</c:v>
                </c:pt>
                <c:pt idx="25">
                  <c:v>7.8153485752793728</c:v>
                </c:pt>
                <c:pt idx="26">
                  <c:v>6.3490412713326547</c:v>
                </c:pt>
                <c:pt idx="27">
                  <c:v>5.4201405555589313</c:v>
                </c:pt>
                <c:pt idx="28">
                  <c:v>2.3707231749177797</c:v>
                </c:pt>
                <c:pt idx="29">
                  <c:v>-0.4323436902172606</c:v>
                </c:pt>
                <c:pt idx="30">
                  <c:v>-0.68587641385691001</c:v>
                </c:pt>
                <c:pt idx="31">
                  <c:v>-1.2232233015356346</c:v>
                </c:pt>
                <c:pt idx="32">
                  <c:v>-2.0536653373676295</c:v>
                </c:pt>
                <c:pt idx="33">
                  <c:v>-1.3587366263157783</c:v>
                </c:pt>
                <c:pt idx="34">
                  <c:v>1.5536205234966589</c:v>
                </c:pt>
                <c:pt idx="35">
                  <c:v>0.32582746496312565</c:v>
                </c:pt>
                <c:pt idx="36">
                  <c:v>2.6395578357938074</c:v>
                </c:pt>
                <c:pt idx="37">
                  <c:v>-0.70503349109630609</c:v>
                </c:pt>
                <c:pt idx="38">
                  <c:v>-0.73915204566200998</c:v>
                </c:pt>
                <c:pt idx="39">
                  <c:v>-3.3165687864073927</c:v>
                </c:pt>
                <c:pt idx="40">
                  <c:v>-5.1483533682220814</c:v>
                </c:pt>
                <c:pt idx="41">
                  <c:v>-3.8726424151543348</c:v>
                </c:pt>
                <c:pt idx="42">
                  <c:v>-5.142370803120702</c:v>
                </c:pt>
                <c:pt idx="43">
                  <c:v>-6.7094949225210065</c:v>
                </c:pt>
                <c:pt idx="44">
                  <c:v>-5.4850946262711293</c:v>
                </c:pt>
                <c:pt idx="45">
                  <c:v>-6.5606450828009795</c:v>
                </c:pt>
                <c:pt idx="46">
                  <c:v>-4.185255427367867</c:v>
                </c:pt>
                <c:pt idx="47">
                  <c:v>-4.704450631004053</c:v>
                </c:pt>
                <c:pt idx="48">
                  <c:v>-1.4754871940092311</c:v>
                </c:pt>
                <c:pt idx="49">
                  <c:v>-2.7799372123884099</c:v>
                </c:pt>
                <c:pt idx="50">
                  <c:v>-1.7549427577746286</c:v>
                </c:pt>
                <c:pt idx="51">
                  <c:v>-1.3599699673349974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2-49D9-AD93-5CD9D0652C38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MovingAverageFilter-WindowSizeRight=5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Sheet1!$J$2:$J$53</c:f>
              <c:numCache>
                <c:formatCode>General</c:formatCode>
                <c:ptCount val="52"/>
                <c:pt idx="0">
                  <c:v>0.64634963711041737</c:v>
                </c:pt>
                <c:pt idx="1">
                  <c:v>1.6089342175853747</c:v>
                </c:pt>
                <c:pt idx="2">
                  <c:v>2.4060007865796038</c:v>
                </c:pt>
                <c:pt idx="3">
                  <c:v>2.6236146954216992</c:v>
                </c:pt>
                <c:pt idx="4">
                  <c:v>3.1182391724185825</c:v>
                </c:pt>
                <c:pt idx="5">
                  <c:v>3.1554650054219406</c:v>
                </c:pt>
                <c:pt idx="6">
                  <c:v>2.6040676372577343</c:v>
                </c:pt>
                <c:pt idx="7">
                  <c:v>2.4756422048247653</c:v>
                </c:pt>
                <c:pt idx="8">
                  <c:v>3.0715431078771829</c:v>
                </c:pt>
                <c:pt idx="9">
                  <c:v>3.7568811239277111</c:v>
                </c:pt>
                <c:pt idx="10">
                  <c:v>4.9679563504624138</c:v>
                </c:pt>
                <c:pt idx="11">
                  <c:v>6.4513182133025539</c:v>
                </c:pt>
                <c:pt idx="12">
                  <c:v>8.1248994746787382</c:v>
                </c:pt>
                <c:pt idx="13">
                  <c:v>9.3462656913763613</c:v>
                </c:pt>
                <c:pt idx="14">
                  <c:v>9.9712783729548313</c:v>
                </c:pt>
                <c:pt idx="15">
                  <c:v>9.5888159796709918</c:v>
                </c:pt>
                <c:pt idx="16">
                  <c:v>9.1230575354521672</c:v>
                </c:pt>
                <c:pt idx="17">
                  <c:v>7.4027741374377483</c:v>
                </c:pt>
                <c:pt idx="18">
                  <c:v>6.3051499203526857</c:v>
                </c:pt>
                <c:pt idx="19">
                  <c:v>5.0878887404717501</c:v>
                </c:pt>
                <c:pt idx="20">
                  <c:v>4.7262295202881663</c:v>
                </c:pt>
                <c:pt idx="21">
                  <c:v>4.2702899927324367</c:v>
                </c:pt>
                <c:pt idx="22">
                  <c:v>5.0331801026732759</c:v>
                </c:pt>
                <c:pt idx="23">
                  <c:v>6.0127914830670814</c:v>
                </c:pt>
                <c:pt idx="24">
                  <c:v>6.7419230287540319</c:v>
                </c:pt>
                <c:pt idx="25">
                  <c:v>7.1544636606288536</c:v>
                </c:pt>
                <c:pt idx="26">
                  <c:v>7.4514208115190455</c:v>
                </c:pt>
                <c:pt idx="27">
                  <c:v>7.1506198127669647</c:v>
                </c:pt>
                <c:pt idx="28">
                  <c:v>5.7078962558496444</c:v>
                </c:pt>
                <c:pt idx="29">
                  <c:v>4.3045819773742959</c:v>
                </c:pt>
                <c:pt idx="30">
                  <c:v>2.604336979547039</c:v>
                </c:pt>
                <c:pt idx="31">
                  <c:v>1.0898840649733812</c:v>
                </c:pt>
                <c:pt idx="32">
                  <c:v>-0.40487711361193102</c:v>
                </c:pt>
                <c:pt idx="33">
                  <c:v>-1.1507690738586427</c:v>
                </c:pt>
                <c:pt idx="34">
                  <c:v>-0.7535762311158587</c:v>
                </c:pt>
                <c:pt idx="35">
                  <c:v>-0.55123545535185159</c:v>
                </c:pt>
                <c:pt idx="36">
                  <c:v>0.22132077211403683</c:v>
                </c:pt>
                <c:pt idx="37">
                  <c:v>0.49104714136830152</c:v>
                </c:pt>
                <c:pt idx="38">
                  <c:v>0.61496405749905514</c:v>
                </c:pt>
                <c:pt idx="39">
                  <c:v>-0.35907380448175513</c:v>
                </c:pt>
                <c:pt idx="40">
                  <c:v>-1.4539099711187966</c:v>
                </c:pt>
                <c:pt idx="41">
                  <c:v>-2.7563500213084251</c:v>
                </c:pt>
                <c:pt idx="42">
                  <c:v>-3.6438174837133039</c:v>
                </c:pt>
                <c:pt idx="43">
                  <c:v>-4.8378860590851032</c:v>
                </c:pt>
                <c:pt idx="44">
                  <c:v>-5.2715912270578515</c:v>
                </c:pt>
                <c:pt idx="45">
                  <c:v>-5.554049569973631</c:v>
                </c:pt>
                <c:pt idx="46">
                  <c:v>-5.6165721724163369</c:v>
                </c:pt>
                <c:pt idx="47">
                  <c:v>-5.5289881379930073</c:v>
                </c:pt>
                <c:pt idx="48">
                  <c:v>-4.4821865922906525</c:v>
                </c:pt>
                <c:pt idx="49">
                  <c:v>-3.9411551095141077</c:v>
                </c:pt>
                <c:pt idx="50">
                  <c:v>-2.980014644508838</c:v>
                </c:pt>
                <c:pt idx="51">
                  <c:v>-2.4149575525022642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2-49D9-AD93-5CD9D0652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595232"/>
        <c:axId val="505594248"/>
      </c:lineChart>
      <c:catAx>
        <c:axId val="50559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94248"/>
        <c:crosses val="autoZero"/>
        <c:auto val="1"/>
        <c:lblAlgn val="ctr"/>
        <c:lblOffset val="100"/>
        <c:noMultiLvlLbl val="0"/>
      </c:catAx>
      <c:valAx>
        <c:axId val="50559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9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Original Signal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Sheet1!$F$2:$F$53</c:f>
              <c:numCache>
                <c:formatCode>General</c:formatCode>
                <c:ptCount val="52"/>
                <c:pt idx="0">
                  <c:v>3.2317481855520871</c:v>
                </c:pt>
                <c:pt idx="1">
                  <c:v>2.8129229023747868</c:v>
                </c:pt>
                <c:pt idx="2">
                  <c:v>1.9853328449711458</c:v>
                </c:pt>
                <c:pt idx="3">
                  <c:v>1.0880695442104757</c:v>
                </c:pt>
                <c:pt idx="4">
                  <c:v>0.47312238498441683</c:v>
                </c:pt>
                <c:pt idx="5">
                  <c:v>0.41787735056887598</c:v>
                </c:pt>
                <c:pt idx="6">
                  <c:v>1.0559360615537572</c:v>
                </c:pt>
                <c:pt idx="7">
                  <c:v>2.343205682806301</c:v>
                </c:pt>
                <c:pt idx="8">
                  <c:v>4.0675740594725616</c:v>
                </c:pt>
                <c:pt idx="9">
                  <c:v>5.8998124652370576</c:v>
                </c:pt>
                <c:pt idx="10">
                  <c:v>7.4732534832423925</c:v>
                </c:pt>
                <c:pt idx="11">
                  <c:v>8.4727453757544566</c:v>
                </c:pt>
                <c:pt idx="12">
                  <c:v>8.7111119896872289</c:v>
                </c:pt>
                <c:pt idx="13">
                  <c:v>8.1744051429606746</c:v>
                </c:pt>
                <c:pt idx="14">
                  <c:v>7.0248758731294041</c:v>
                </c:pt>
                <c:pt idx="15">
                  <c:v>5.5609415168231902</c:v>
                </c:pt>
                <c:pt idx="16">
                  <c:v>4.1439531546603403</c:v>
                </c:pt>
                <c:pt idx="17">
                  <c:v>3.1096949996151402</c:v>
                </c:pt>
                <c:pt idx="18">
                  <c:v>2.6862840575353513</c:v>
                </c:pt>
                <c:pt idx="19">
                  <c:v>2.9385699737247326</c:v>
                </c:pt>
                <c:pt idx="20">
                  <c:v>3.7526454159052642</c:v>
                </c:pt>
                <c:pt idx="21">
                  <c:v>4.864255516881693</c:v>
                </c:pt>
                <c:pt idx="22">
                  <c:v>5.9241455493193396</c:v>
                </c:pt>
                <c:pt idx="23">
                  <c:v>6.5843409595043818</c:v>
                </c:pt>
                <c:pt idx="24">
                  <c:v>6.5842277021594811</c:v>
                </c:pt>
                <c:pt idx="25">
                  <c:v>5.8153485752793728</c:v>
                </c:pt>
                <c:pt idx="26">
                  <c:v>4.3490412713326547</c:v>
                </c:pt>
                <c:pt idx="27">
                  <c:v>2.4201405555589313</c:v>
                </c:pt>
                <c:pt idx="28">
                  <c:v>0.37072317491777951</c:v>
                </c:pt>
                <c:pt idx="29">
                  <c:v>-1.4323436902172606</c:v>
                </c:pt>
                <c:pt idx="30">
                  <c:v>-2.68587641385691</c:v>
                </c:pt>
                <c:pt idx="31">
                  <c:v>-3.2232233015356346</c:v>
                </c:pt>
                <c:pt idx="32">
                  <c:v>-3.0536653373676295</c:v>
                </c:pt>
                <c:pt idx="33">
                  <c:v>-2.3587366263157783</c:v>
                </c:pt>
                <c:pt idx="34">
                  <c:v>-1.4463794765033411</c:v>
                </c:pt>
                <c:pt idx="35">
                  <c:v>-0.67417253503687435</c:v>
                </c:pt>
                <c:pt idx="36">
                  <c:v>-0.36044216420619257</c:v>
                </c:pt>
                <c:pt idx="37">
                  <c:v>-0.70503349109630609</c:v>
                </c:pt>
                <c:pt idx="38">
                  <c:v>-1.73915204566201</c:v>
                </c:pt>
                <c:pt idx="39">
                  <c:v>-3.3165687864073927</c:v>
                </c:pt>
                <c:pt idx="40">
                  <c:v>-5.1483533682220814</c:v>
                </c:pt>
                <c:pt idx="41">
                  <c:v>-6.8726424151543348</c:v>
                </c:pt>
                <c:pt idx="42">
                  <c:v>-8.142370803120702</c:v>
                </c:pt>
                <c:pt idx="43">
                  <c:v>-8.7094949225210065</c:v>
                </c:pt>
                <c:pt idx="44">
                  <c:v>-8.4850946262711293</c:v>
                </c:pt>
                <c:pt idx="45">
                  <c:v>-7.5606450828009795</c:v>
                </c:pt>
                <c:pt idx="46">
                  <c:v>-6.185255427367867</c:v>
                </c:pt>
                <c:pt idx="47">
                  <c:v>-4.704450631004053</c:v>
                </c:pt>
                <c:pt idx="48">
                  <c:v>-3.4754871940092311</c:v>
                </c:pt>
                <c:pt idx="49">
                  <c:v>-2.7799372123884099</c:v>
                </c:pt>
                <c:pt idx="50">
                  <c:v>-2.7549427577746286</c:v>
                </c:pt>
                <c:pt idx="51">
                  <c:v>-3.3599699673349974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9-4AD2-9408-DCFBBEBCC2A3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Noisy Fixed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Sheet1!$H$2:$H$53</c:f>
              <c:numCache>
                <c:formatCode>General</c:formatCode>
                <c:ptCount val="52"/>
                <c:pt idx="0">
                  <c:v>3.2317481855520871</c:v>
                </c:pt>
                <c:pt idx="1">
                  <c:v>4.8129229023747868</c:v>
                </c:pt>
                <c:pt idx="2">
                  <c:v>3.985332844971146</c:v>
                </c:pt>
                <c:pt idx="3">
                  <c:v>1.0880695442104757</c:v>
                </c:pt>
                <c:pt idx="4">
                  <c:v>2.4731223849844168</c:v>
                </c:pt>
                <c:pt idx="5">
                  <c:v>3.417877350568876</c:v>
                </c:pt>
                <c:pt idx="6">
                  <c:v>2.0559360615537572</c:v>
                </c:pt>
                <c:pt idx="7">
                  <c:v>3.343205682806301</c:v>
                </c:pt>
                <c:pt idx="8">
                  <c:v>4.0675740594725616</c:v>
                </c:pt>
                <c:pt idx="9">
                  <c:v>5.8998124652370576</c:v>
                </c:pt>
                <c:pt idx="10">
                  <c:v>9.4732534832423916</c:v>
                </c:pt>
                <c:pt idx="11">
                  <c:v>9.4727453757544566</c:v>
                </c:pt>
                <c:pt idx="12">
                  <c:v>11.711111989687229</c:v>
                </c:pt>
                <c:pt idx="13">
                  <c:v>10.174405142960675</c:v>
                </c:pt>
                <c:pt idx="14">
                  <c:v>9.0248758731294032</c:v>
                </c:pt>
                <c:pt idx="15">
                  <c:v>7.5609415168231902</c:v>
                </c:pt>
                <c:pt idx="16">
                  <c:v>7.1439531546603403</c:v>
                </c:pt>
                <c:pt idx="17">
                  <c:v>3.1096949996151402</c:v>
                </c:pt>
                <c:pt idx="18">
                  <c:v>4.6862840575353513</c:v>
                </c:pt>
                <c:pt idx="19">
                  <c:v>2.9385699737247326</c:v>
                </c:pt>
                <c:pt idx="20">
                  <c:v>5.7526454159052642</c:v>
                </c:pt>
                <c:pt idx="21">
                  <c:v>4.864255516881693</c:v>
                </c:pt>
                <c:pt idx="22">
                  <c:v>6.9241455493193396</c:v>
                </c:pt>
                <c:pt idx="23">
                  <c:v>9.5843409595043809</c:v>
                </c:pt>
                <c:pt idx="24">
                  <c:v>6.5842277021594811</c:v>
                </c:pt>
                <c:pt idx="25">
                  <c:v>7.8153485752793728</c:v>
                </c:pt>
                <c:pt idx="26">
                  <c:v>6.3490412713326547</c:v>
                </c:pt>
                <c:pt idx="27">
                  <c:v>5.4201405555589313</c:v>
                </c:pt>
                <c:pt idx="28">
                  <c:v>2.3707231749177797</c:v>
                </c:pt>
                <c:pt idx="29">
                  <c:v>-0.4323436902172606</c:v>
                </c:pt>
                <c:pt idx="30">
                  <c:v>-0.68587641385691001</c:v>
                </c:pt>
                <c:pt idx="31">
                  <c:v>-1.2232233015356346</c:v>
                </c:pt>
                <c:pt idx="32">
                  <c:v>-2.0536653373676295</c:v>
                </c:pt>
                <c:pt idx="33">
                  <c:v>-1.3587366263157783</c:v>
                </c:pt>
                <c:pt idx="34">
                  <c:v>1.5536205234966589</c:v>
                </c:pt>
                <c:pt idx="35">
                  <c:v>0.32582746496312565</c:v>
                </c:pt>
                <c:pt idx="36">
                  <c:v>2.6395578357938074</c:v>
                </c:pt>
                <c:pt idx="37">
                  <c:v>-0.70503349109630609</c:v>
                </c:pt>
                <c:pt idx="38">
                  <c:v>-0.73915204566200998</c:v>
                </c:pt>
                <c:pt idx="39">
                  <c:v>-3.3165687864073927</c:v>
                </c:pt>
                <c:pt idx="40">
                  <c:v>-5.1483533682220814</c:v>
                </c:pt>
                <c:pt idx="41">
                  <c:v>-3.8726424151543348</c:v>
                </c:pt>
                <c:pt idx="42">
                  <c:v>-5.142370803120702</c:v>
                </c:pt>
                <c:pt idx="43">
                  <c:v>-6.7094949225210065</c:v>
                </c:pt>
                <c:pt idx="44">
                  <c:v>-5.4850946262711293</c:v>
                </c:pt>
                <c:pt idx="45">
                  <c:v>-6.5606450828009795</c:v>
                </c:pt>
                <c:pt idx="46">
                  <c:v>-4.185255427367867</c:v>
                </c:pt>
                <c:pt idx="47">
                  <c:v>-4.704450631004053</c:v>
                </c:pt>
                <c:pt idx="48">
                  <c:v>-1.4754871940092311</c:v>
                </c:pt>
                <c:pt idx="49">
                  <c:v>-2.7799372123884099</c:v>
                </c:pt>
                <c:pt idx="50">
                  <c:v>-1.7549427577746286</c:v>
                </c:pt>
                <c:pt idx="51">
                  <c:v>-1.3599699673349974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9-4AD2-9408-DCFBBEBCC2A3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MovingAverageFilter-WindowSizeRight=5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Sheet1!$J$2:$J$53</c:f>
              <c:numCache>
                <c:formatCode>General</c:formatCode>
                <c:ptCount val="52"/>
                <c:pt idx="0">
                  <c:v>0.64634963711041737</c:v>
                </c:pt>
                <c:pt idx="1">
                  <c:v>1.6089342175853747</c:v>
                </c:pt>
                <c:pt idx="2">
                  <c:v>2.4060007865796038</c:v>
                </c:pt>
                <c:pt idx="3">
                  <c:v>2.6236146954216992</c:v>
                </c:pt>
                <c:pt idx="4">
                  <c:v>3.1182391724185825</c:v>
                </c:pt>
                <c:pt idx="5">
                  <c:v>3.1554650054219406</c:v>
                </c:pt>
                <c:pt idx="6">
                  <c:v>2.6040676372577343</c:v>
                </c:pt>
                <c:pt idx="7">
                  <c:v>2.4756422048247653</c:v>
                </c:pt>
                <c:pt idx="8">
                  <c:v>3.0715431078771829</c:v>
                </c:pt>
                <c:pt idx="9">
                  <c:v>3.7568811239277111</c:v>
                </c:pt>
                <c:pt idx="10">
                  <c:v>4.9679563504624138</c:v>
                </c:pt>
                <c:pt idx="11">
                  <c:v>6.4513182133025539</c:v>
                </c:pt>
                <c:pt idx="12">
                  <c:v>8.1248994746787382</c:v>
                </c:pt>
                <c:pt idx="13">
                  <c:v>9.3462656913763613</c:v>
                </c:pt>
                <c:pt idx="14">
                  <c:v>9.9712783729548313</c:v>
                </c:pt>
                <c:pt idx="15">
                  <c:v>9.5888159796709918</c:v>
                </c:pt>
                <c:pt idx="16">
                  <c:v>9.1230575354521672</c:v>
                </c:pt>
                <c:pt idx="17">
                  <c:v>7.4027741374377483</c:v>
                </c:pt>
                <c:pt idx="18">
                  <c:v>6.3051499203526857</c:v>
                </c:pt>
                <c:pt idx="19">
                  <c:v>5.0878887404717501</c:v>
                </c:pt>
                <c:pt idx="20">
                  <c:v>4.7262295202881663</c:v>
                </c:pt>
                <c:pt idx="21">
                  <c:v>4.2702899927324367</c:v>
                </c:pt>
                <c:pt idx="22">
                  <c:v>5.0331801026732759</c:v>
                </c:pt>
                <c:pt idx="23">
                  <c:v>6.0127914830670814</c:v>
                </c:pt>
                <c:pt idx="24">
                  <c:v>6.7419230287540319</c:v>
                </c:pt>
                <c:pt idx="25">
                  <c:v>7.1544636606288536</c:v>
                </c:pt>
                <c:pt idx="26">
                  <c:v>7.4514208115190455</c:v>
                </c:pt>
                <c:pt idx="27">
                  <c:v>7.1506198127669647</c:v>
                </c:pt>
                <c:pt idx="28">
                  <c:v>5.7078962558496444</c:v>
                </c:pt>
                <c:pt idx="29">
                  <c:v>4.3045819773742959</c:v>
                </c:pt>
                <c:pt idx="30">
                  <c:v>2.604336979547039</c:v>
                </c:pt>
                <c:pt idx="31">
                  <c:v>1.0898840649733812</c:v>
                </c:pt>
                <c:pt idx="32">
                  <c:v>-0.40487711361193102</c:v>
                </c:pt>
                <c:pt idx="33">
                  <c:v>-1.1507690738586427</c:v>
                </c:pt>
                <c:pt idx="34">
                  <c:v>-0.7535762311158587</c:v>
                </c:pt>
                <c:pt idx="35">
                  <c:v>-0.55123545535185159</c:v>
                </c:pt>
                <c:pt idx="36">
                  <c:v>0.22132077211403683</c:v>
                </c:pt>
                <c:pt idx="37">
                  <c:v>0.49104714136830152</c:v>
                </c:pt>
                <c:pt idx="38">
                  <c:v>0.61496405749905514</c:v>
                </c:pt>
                <c:pt idx="39">
                  <c:v>-0.35907380448175513</c:v>
                </c:pt>
                <c:pt idx="40">
                  <c:v>-1.4539099711187966</c:v>
                </c:pt>
                <c:pt idx="41">
                  <c:v>-2.7563500213084251</c:v>
                </c:pt>
                <c:pt idx="42">
                  <c:v>-3.6438174837133039</c:v>
                </c:pt>
                <c:pt idx="43">
                  <c:v>-4.8378860590851032</c:v>
                </c:pt>
                <c:pt idx="44">
                  <c:v>-5.2715912270578515</c:v>
                </c:pt>
                <c:pt idx="45">
                  <c:v>-5.554049569973631</c:v>
                </c:pt>
                <c:pt idx="46">
                  <c:v>-5.6165721724163369</c:v>
                </c:pt>
                <c:pt idx="47">
                  <c:v>-5.5289881379930073</c:v>
                </c:pt>
                <c:pt idx="48">
                  <c:v>-4.4821865922906525</c:v>
                </c:pt>
                <c:pt idx="49">
                  <c:v>-3.9411551095141077</c:v>
                </c:pt>
                <c:pt idx="50">
                  <c:v>-2.980014644508838</c:v>
                </c:pt>
                <c:pt idx="51">
                  <c:v>-2.4149575525022642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9-4AD2-9408-DCFBBEBCC2A3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MovingAverageFilter-WindowSizeCentered=5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Sheet1!$K$2:$K$53</c:f>
              <c:numCache>
                <c:formatCode>General</c:formatCode>
                <c:ptCount val="52"/>
                <c:pt idx="0">
                  <c:v>0</c:v>
                </c:pt>
                <c:pt idx="1">
                  <c:v>3.2795183692771239</c:v>
                </c:pt>
                <c:pt idx="2">
                  <c:v>3.1182391724185825</c:v>
                </c:pt>
                <c:pt idx="3">
                  <c:v>3.1554650054219406</c:v>
                </c:pt>
                <c:pt idx="4">
                  <c:v>2.6040676372577343</c:v>
                </c:pt>
                <c:pt idx="5">
                  <c:v>2.4756422048247653</c:v>
                </c:pt>
                <c:pt idx="6">
                  <c:v>3.0715431078771829</c:v>
                </c:pt>
                <c:pt idx="7">
                  <c:v>3.7568811239277111</c:v>
                </c:pt>
                <c:pt idx="8">
                  <c:v>4.9679563504624138</c:v>
                </c:pt>
                <c:pt idx="9">
                  <c:v>6.4513182133025539</c:v>
                </c:pt>
                <c:pt idx="10">
                  <c:v>8.1248994746787382</c:v>
                </c:pt>
                <c:pt idx="11">
                  <c:v>9.3462656913763613</c:v>
                </c:pt>
                <c:pt idx="12">
                  <c:v>9.9712783729548313</c:v>
                </c:pt>
                <c:pt idx="13">
                  <c:v>9.5888159796709918</c:v>
                </c:pt>
                <c:pt idx="14">
                  <c:v>9.1230575354521672</c:v>
                </c:pt>
                <c:pt idx="15">
                  <c:v>7.4027741374377483</c:v>
                </c:pt>
                <c:pt idx="16">
                  <c:v>6.3051499203526857</c:v>
                </c:pt>
                <c:pt idx="17">
                  <c:v>5.0878887404717501</c:v>
                </c:pt>
                <c:pt idx="18">
                  <c:v>4.7262295202881663</c:v>
                </c:pt>
                <c:pt idx="19">
                  <c:v>4.2702899927324367</c:v>
                </c:pt>
                <c:pt idx="20">
                  <c:v>5.0331801026732759</c:v>
                </c:pt>
                <c:pt idx="21">
                  <c:v>6.0127914830670814</c:v>
                </c:pt>
                <c:pt idx="22">
                  <c:v>6.7419230287540319</c:v>
                </c:pt>
                <c:pt idx="23">
                  <c:v>7.1544636606288536</c:v>
                </c:pt>
                <c:pt idx="24">
                  <c:v>7.4514208115190455</c:v>
                </c:pt>
                <c:pt idx="25">
                  <c:v>7.1506198127669647</c:v>
                </c:pt>
                <c:pt idx="26">
                  <c:v>5.7078962558496444</c:v>
                </c:pt>
                <c:pt idx="27">
                  <c:v>4.3045819773742959</c:v>
                </c:pt>
                <c:pt idx="28">
                  <c:v>2.604336979547039</c:v>
                </c:pt>
                <c:pt idx="29">
                  <c:v>1.0898840649733812</c:v>
                </c:pt>
                <c:pt idx="30">
                  <c:v>-0.40487711361193102</c:v>
                </c:pt>
                <c:pt idx="31">
                  <c:v>-1.1507690738586427</c:v>
                </c:pt>
                <c:pt idx="32">
                  <c:v>-0.7535762311158587</c:v>
                </c:pt>
                <c:pt idx="33">
                  <c:v>-0.55123545535185159</c:v>
                </c:pt>
                <c:pt idx="34">
                  <c:v>0.22132077211403683</c:v>
                </c:pt>
                <c:pt idx="35">
                  <c:v>0.49104714136830152</c:v>
                </c:pt>
                <c:pt idx="36">
                  <c:v>0.61496405749905514</c:v>
                </c:pt>
                <c:pt idx="37">
                  <c:v>-0.35907380448175513</c:v>
                </c:pt>
                <c:pt idx="38">
                  <c:v>-1.4539099711187966</c:v>
                </c:pt>
                <c:pt idx="39">
                  <c:v>-2.7563500213084251</c:v>
                </c:pt>
                <c:pt idx="40">
                  <c:v>-3.6438174837133039</c:v>
                </c:pt>
                <c:pt idx="41">
                  <c:v>-4.8378860590851032</c:v>
                </c:pt>
                <c:pt idx="42">
                  <c:v>-5.2715912270578515</c:v>
                </c:pt>
                <c:pt idx="43">
                  <c:v>-5.554049569973631</c:v>
                </c:pt>
                <c:pt idx="44">
                  <c:v>-5.6165721724163369</c:v>
                </c:pt>
                <c:pt idx="45">
                  <c:v>-5.5289881379930073</c:v>
                </c:pt>
                <c:pt idx="46">
                  <c:v>-4.4821865922906525</c:v>
                </c:pt>
                <c:pt idx="47">
                  <c:v>-3.9411551095141077</c:v>
                </c:pt>
                <c:pt idx="48">
                  <c:v>-2.980014644508838</c:v>
                </c:pt>
                <c:pt idx="49">
                  <c:v>-2.4149575525022642</c:v>
                </c:pt>
                <c:pt idx="50">
                  <c:v>-1.8425842828768166</c:v>
                </c:pt>
                <c:pt idx="51">
                  <c:v>-1.9649499791660119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09-4AD2-9408-DCFBBEBCC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806224"/>
        <c:axId val="318810160"/>
      </c:lineChart>
      <c:catAx>
        <c:axId val="318806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10160"/>
        <c:crosses val="autoZero"/>
        <c:auto val="1"/>
        <c:lblAlgn val="ctr"/>
        <c:lblOffset val="100"/>
        <c:noMultiLvlLbl val="0"/>
      </c:catAx>
      <c:valAx>
        <c:axId val="3188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0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Original Signal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Sheet1!$F$2:$F$53</c:f>
              <c:numCache>
                <c:formatCode>General</c:formatCode>
                <c:ptCount val="52"/>
                <c:pt idx="0">
                  <c:v>3.2317481855520871</c:v>
                </c:pt>
                <c:pt idx="1">
                  <c:v>2.8129229023747868</c:v>
                </c:pt>
                <c:pt idx="2">
                  <c:v>1.9853328449711458</c:v>
                </c:pt>
                <c:pt idx="3">
                  <c:v>1.0880695442104757</c:v>
                </c:pt>
                <c:pt idx="4">
                  <c:v>0.47312238498441683</c:v>
                </c:pt>
                <c:pt idx="5">
                  <c:v>0.41787735056887598</c:v>
                </c:pt>
                <c:pt idx="6">
                  <c:v>1.0559360615537572</c:v>
                </c:pt>
                <c:pt idx="7">
                  <c:v>2.343205682806301</c:v>
                </c:pt>
                <c:pt idx="8">
                  <c:v>4.0675740594725616</c:v>
                </c:pt>
                <c:pt idx="9">
                  <c:v>5.8998124652370576</c:v>
                </c:pt>
                <c:pt idx="10">
                  <c:v>7.4732534832423925</c:v>
                </c:pt>
                <c:pt idx="11">
                  <c:v>8.4727453757544566</c:v>
                </c:pt>
                <c:pt idx="12">
                  <c:v>8.7111119896872289</c:v>
                </c:pt>
                <c:pt idx="13">
                  <c:v>8.1744051429606746</c:v>
                </c:pt>
                <c:pt idx="14">
                  <c:v>7.0248758731294041</c:v>
                </c:pt>
                <c:pt idx="15">
                  <c:v>5.5609415168231902</c:v>
                </c:pt>
                <c:pt idx="16">
                  <c:v>4.1439531546603403</c:v>
                </c:pt>
                <c:pt idx="17">
                  <c:v>3.1096949996151402</c:v>
                </c:pt>
                <c:pt idx="18">
                  <c:v>2.6862840575353513</c:v>
                </c:pt>
                <c:pt idx="19">
                  <c:v>2.9385699737247326</c:v>
                </c:pt>
                <c:pt idx="20">
                  <c:v>3.7526454159052642</c:v>
                </c:pt>
                <c:pt idx="21">
                  <c:v>4.864255516881693</c:v>
                </c:pt>
                <c:pt idx="22">
                  <c:v>5.9241455493193396</c:v>
                </c:pt>
                <c:pt idx="23">
                  <c:v>6.5843409595043818</c:v>
                </c:pt>
                <c:pt idx="24">
                  <c:v>6.5842277021594811</c:v>
                </c:pt>
                <c:pt idx="25">
                  <c:v>5.8153485752793728</c:v>
                </c:pt>
                <c:pt idx="26">
                  <c:v>4.3490412713326547</c:v>
                </c:pt>
                <c:pt idx="27">
                  <c:v>2.4201405555589313</c:v>
                </c:pt>
                <c:pt idx="28">
                  <c:v>0.37072317491777951</c:v>
                </c:pt>
                <c:pt idx="29">
                  <c:v>-1.4323436902172606</c:v>
                </c:pt>
                <c:pt idx="30">
                  <c:v>-2.68587641385691</c:v>
                </c:pt>
                <c:pt idx="31">
                  <c:v>-3.2232233015356346</c:v>
                </c:pt>
                <c:pt idx="32">
                  <c:v>-3.0536653373676295</c:v>
                </c:pt>
                <c:pt idx="33">
                  <c:v>-2.3587366263157783</c:v>
                </c:pt>
                <c:pt idx="34">
                  <c:v>-1.4463794765033411</c:v>
                </c:pt>
                <c:pt idx="35">
                  <c:v>-0.67417253503687435</c:v>
                </c:pt>
                <c:pt idx="36">
                  <c:v>-0.36044216420619257</c:v>
                </c:pt>
                <c:pt idx="37">
                  <c:v>-0.70503349109630609</c:v>
                </c:pt>
                <c:pt idx="38">
                  <c:v>-1.73915204566201</c:v>
                </c:pt>
                <c:pt idx="39">
                  <c:v>-3.3165687864073927</c:v>
                </c:pt>
                <c:pt idx="40">
                  <c:v>-5.1483533682220814</c:v>
                </c:pt>
                <c:pt idx="41">
                  <c:v>-6.8726424151543348</c:v>
                </c:pt>
                <c:pt idx="42">
                  <c:v>-8.142370803120702</c:v>
                </c:pt>
                <c:pt idx="43">
                  <c:v>-8.7094949225210065</c:v>
                </c:pt>
                <c:pt idx="44">
                  <c:v>-8.4850946262711293</c:v>
                </c:pt>
                <c:pt idx="45">
                  <c:v>-7.5606450828009795</c:v>
                </c:pt>
                <c:pt idx="46">
                  <c:v>-6.185255427367867</c:v>
                </c:pt>
                <c:pt idx="47">
                  <c:v>-4.704450631004053</c:v>
                </c:pt>
                <c:pt idx="48">
                  <c:v>-3.4754871940092311</c:v>
                </c:pt>
                <c:pt idx="49">
                  <c:v>-2.7799372123884099</c:v>
                </c:pt>
                <c:pt idx="50">
                  <c:v>-2.7549427577746286</c:v>
                </c:pt>
                <c:pt idx="51">
                  <c:v>-3.3599699673349974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2-4CE4-9DD7-06D624206969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Noisy Fixed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Sheet1!$H$2:$H$53</c:f>
              <c:numCache>
                <c:formatCode>General</c:formatCode>
                <c:ptCount val="52"/>
                <c:pt idx="0">
                  <c:v>3.2317481855520871</c:v>
                </c:pt>
                <c:pt idx="1">
                  <c:v>4.8129229023747868</c:v>
                </c:pt>
                <c:pt idx="2">
                  <c:v>3.985332844971146</c:v>
                </c:pt>
                <c:pt idx="3">
                  <c:v>1.0880695442104757</c:v>
                </c:pt>
                <c:pt idx="4">
                  <c:v>2.4731223849844168</c:v>
                </c:pt>
                <c:pt idx="5">
                  <c:v>3.417877350568876</c:v>
                </c:pt>
                <c:pt idx="6">
                  <c:v>2.0559360615537572</c:v>
                </c:pt>
                <c:pt idx="7">
                  <c:v>3.343205682806301</c:v>
                </c:pt>
                <c:pt idx="8">
                  <c:v>4.0675740594725616</c:v>
                </c:pt>
                <c:pt idx="9">
                  <c:v>5.8998124652370576</c:v>
                </c:pt>
                <c:pt idx="10">
                  <c:v>9.4732534832423916</c:v>
                </c:pt>
                <c:pt idx="11">
                  <c:v>9.4727453757544566</c:v>
                </c:pt>
                <c:pt idx="12">
                  <c:v>11.711111989687229</c:v>
                </c:pt>
                <c:pt idx="13">
                  <c:v>10.174405142960675</c:v>
                </c:pt>
                <c:pt idx="14">
                  <c:v>9.0248758731294032</c:v>
                </c:pt>
                <c:pt idx="15">
                  <c:v>7.5609415168231902</c:v>
                </c:pt>
                <c:pt idx="16">
                  <c:v>7.1439531546603403</c:v>
                </c:pt>
                <c:pt idx="17">
                  <c:v>3.1096949996151402</c:v>
                </c:pt>
                <c:pt idx="18">
                  <c:v>4.6862840575353513</c:v>
                </c:pt>
                <c:pt idx="19">
                  <c:v>2.9385699737247326</c:v>
                </c:pt>
                <c:pt idx="20">
                  <c:v>5.7526454159052642</c:v>
                </c:pt>
                <c:pt idx="21">
                  <c:v>4.864255516881693</c:v>
                </c:pt>
                <c:pt idx="22">
                  <c:v>6.9241455493193396</c:v>
                </c:pt>
                <c:pt idx="23">
                  <c:v>9.5843409595043809</c:v>
                </c:pt>
                <c:pt idx="24">
                  <c:v>6.5842277021594811</c:v>
                </c:pt>
                <c:pt idx="25">
                  <c:v>7.8153485752793728</c:v>
                </c:pt>
                <c:pt idx="26">
                  <c:v>6.3490412713326547</c:v>
                </c:pt>
                <c:pt idx="27">
                  <c:v>5.4201405555589313</c:v>
                </c:pt>
                <c:pt idx="28">
                  <c:v>2.3707231749177797</c:v>
                </c:pt>
                <c:pt idx="29">
                  <c:v>-0.4323436902172606</c:v>
                </c:pt>
                <c:pt idx="30">
                  <c:v>-0.68587641385691001</c:v>
                </c:pt>
                <c:pt idx="31">
                  <c:v>-1.2232233015356346</c:v>
                </c:pt>
                <c:pt idx="32">
                  <c:v>-2.0536653373676295</c:v>
                </c:pt>
                <c:pt idx="33">
                  <c:v>-1.3587366263157783</c:v>
                </c:pt>
                <c:pt idx="34">
                  <c:v>1.5536205234966589</c:v>
                </c:pt>
                <c:pt idx="35">
                  <c:v>0.32582746496312565</c:v>
                </c:pt>
                <c:pt idx="36">
                  <c:v>2.6395578357938074</c:v>
                </c:pt>
                <c:pt idx="37">
                  <c:v>-0.70503349109630609</c:v>
                </c:pt>
                <c:pt idx="38">
                  <c:v>-0.73915204566200998</c:v>
                </c:pt>
                <c:pt idx="39">
                  <c:v>-3.3165687864073927</c:v>
                </c:pt>
                <c:pt idx="40">
                  <c:v>-5.1483533682220814</c:v>
                </c:pt>
                <c:pt idx="41">
                  <c:v>-3.8726424151543348</c:v>
                </c:pt>
                <c:pt idx="42">
                  <c:v>-5.142370803120702</c:v>
                </c:pt>
                <c:pt idx="43">
                  <c:v>-6.7094949225210065</c:v>
                </c:pt>
                <c:pt idx="44">
                  <c:v>-5.4850946262711293</c:v>
                </c:pt>
                <c:pt idx="45">
                  <c:v>-6.5606450828009795</c:v>
                </c:pt>
                <c:pt idx="46">
                  <c:v>-4.185255427367867</c:v>
                </c:pt>
                <c:pt idx="47">
                  <c:v>-4.704450631004053</c:v>
                </c:pt>
                <c:pt idx="48">
                  <c:v>-1.4754871940092311</c:v>
                </c:pt>
                <c:pt idx="49">
                  <c:v>-2.7799372123884099</c:v>
                </c:pt>
                <c:pt idx="50">
                  <c:v>-1.7549427577746286</c:v>
                </c:pt>
                <c:pt idx="51">
                  <c:v>-1.3599699673349974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2-4CE4-9DD7-06D624206969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MovingAverageFilter-WindowSizeRight=5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Sheet1!$J$2:$J$53</c:f>
              <c:numCache>
                <c:formatCode>General</c:formatCode>
                <c:ptCount val="52"/>
                <c:pt idx="0">
                  <c:v>0.64634963711041737</c:v>
                </c:pt>
                <c:pt idx="1">
                  <c:v>1.6089342175853747</c:v>
                </c:pt>
                <c:pt idx="2">
                  <c:v>2.4060007865796038</c:v>
                </c:pt>
                <c:pt idx="3">
                  <c:v>2.6236146954216992</c:v>
                </c:pt>
                <c:pt idx="4">
                  <c:v>3.1182391724185825</c:v>
                </c:pt>
                <c:pt idx="5">
                  <c:v>3.1554650054219406</c:v>
                </c:pt>
                <c:pt idx="6">
                  <c:v>2.6040676372577343</c:v>
                </c:pt>
                <c:pt idx="7">
                  <c:v>2.4756422048247653</c:v>
                </c:pt>
                <c:pt idx="8">
                  <c:v>3.0715431078771829</c:v>
                </c:pt>
                <c:pt idx="9">
                  <c:v>3.7568811239277111</c:v>
                </c:pt>
                <c:pt idx="10">
                  <c:v>4.9679563504624138</c:v>
                </c:pt>
                <c:pt idx="11">
                  <c:v>6.4513182133025539</c:v>
                </c:pt>
                <c:pt idx="12">
                  <c:v>8.1248994746787382</c:v>
                </c:pt>
                <c:pt idx="13">
                  <c:v>9.3462656913763613</c:v>
                </c:pt>
                <c:pt idx="14">
                  <c:v>9.9712783729548313</c:v>
                </c:pt>
                <c:pt idx="15">
                  <c:v>9.5888159796709918</c:v>
                </c:pt>
                <c:pt idx="16">
                  <c:v>9.1230575354521672</c:v>
                </c:pt>
                <c:pt idx="17">
                  <c:v>7.4027741374377483</c:v>
                </c:pt>
                <c:pt idx="18">
                  <c:v>6.3051499203526857</c:v>
                </c:pt>
                <c:pt idx="19">
                  <c:v>5.0878887404717501</c:v>
                </c:pt>
                <c:pt idx="20">
                  <c:v>4.7262295202881663</c:v>
                </c:pt>
                <c:pt idx="21">
                  <c:v>4.2702899927324367</c:v>
                </c:pt>
                <c:pt idx="22">
                  <c:v>5.0331801026732759</c:v>
                </c:pt>
                <c:pt idx="23">
                  <c:v>6.0127914830670814</c:v>
                </c:pt>
                <c:pt idx="24">
                  <c:v>6.7419230287540319</c:v>
                </c:pt>
                <c:pt idx="25">
                  <c:v>7.1544636606288536</c:v>
                </c:pt>
                <c:pt idx="26">
                  <c:v>7.4514208115190455</c:v>
                </c:pt>
                <c:pt idx="27">
                  <c:v>7.1506198127669647</c:v>
                </c:pt>
                <c:pt idx="28">
                  <c:v>5.7078962558496444</c:v>
                </c:pt>
                <c:pt idx="29">
                  <c:v>4.3045819773742959</c:v>
                </c:pt>
                <c:pt idx="30">
                  <c:v>2.604336979547039</c:v>
                </c:pt>
                <c:pt idx="31">
                  <c:v>1.0898840649733812</c:v>
                </c:pt>
                <c:pt idx="32">
                  <c:v>-0.40487711361193102</c:v>
                </c:pt>
                <c:pt idx="33">
                  <c:v>-1.1507690738586427</c:v>
                </c:pt>
                <c:pt idx="34">
                  <c:v>-0.7535762311158587</c:v>
                </c:pt>
                <c:pt idx="35">
                  <c:v>-0.55123545535185159</c:v>
                </c:pt>
                <c:pt idx="36">
                  <c:v>0.22132077211403683</c:v>
                </c:pt>
                <c:pt idx="37">
                  <c:v>0.49104714136830152</c:v>
                </c:pt>
                <c:pt idx="38">
                  <c:v>0.61496405749905514</c:v>
                </c:pt>
                <c:pt idx="39">
                  <c:v>-0.35907380448175513</c:v>
                </c:pt>
                <c:pt idx="40">
                  <c:v>-1.4539099711187966</c:v>
                </c:pt>
                <c:pt idx="41">
                  <c:v>-2.7563500213084251</c:v>
                </c:pt>
                <c:pt idx="42">
                  <c:v>-3.6438174837133039</c:v>
                </c:pt>
                <c:pt idx="43">
                  <c:v>-4.8378860590851032</c:v>
                </c:pt>
                <c:pt idx="44">
                  <c:v>-5.2715912270578515</c:v>
                </c:pt>
                <c:pt idx="45">
                  <c:v>-5.554049569973631</c:v>
                </c:pt>
                <c:pt idx="46">
                  <c:v>-5.6165721724163369</c:v>
                </c:pt>
                <c:pt idx="47">
                  <c:v>-5.5289881379930073</c:v>
                </c:pt>
                <c:pt idx="48">
                  <c:v>-4.4821865922906525</c:v>
                </c:pt>
                <c:pt idx="49">
                  <c:v>-3.9411551095141077</c:v>
                </c:pt>
                <c:pt idx="50">
                  <c:v>-2.980014644508838</c:v>
                </c:pt>
                <c:pt idx="51">
                  <c:v>-2.4149575525022642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C2-4CE4-9DD7-06D624206969}"/>
            </c:ext>
          </c:extLst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MovingAverageFilter-WindowSizeRight=10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Sheet1!$L$2:$L$53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3.9862595422703504</c:v>
                </c:pt>
                <c:pt idx="11">
                  <c:v>4.5536229231978389</c:v>
                </c:pt>
                <c:pt idx="12">
                  <c:v>5.1807310220444238</c:v>
                </c:pt>
                <c:pt idx="13">
                  <c:v>5.7433739582252903</c:v>
                </c:pt>
                <c:pt idx="14">
                  <c:v>6.4649018063088306</c:v>
                </c:pt>
                <c:pt idx="15">
                  <c:v>6.9274308182941722</c:v>
                </c:pt>
                <c:pt idx="16">
                  <c:v>7.2661649823024881</c:v>
                </c:pt>
                <c:pt idx="17">
                  <c:v>7.3619612493989761</c:v>
                </c:pt>
                <c:pt idx="18">
                  <c:v>7.4840592834652533</c:v>
                </c:pt>
                <c:pt idx="19">
                  <c:v>7.3814225483972704</c:v>
                </c:pt>
                <c:pt idx="20">
                  <c:v>7.3680437257307432</c:v>
                </c:pt>
                <c:pt idx="21">
                  <c:v>6.9490439106070445</c:v>
                </c:pt>
                <c:pt idx="22">
                  <c:v>6.7173530172947604</c:v>
                </c:pt>
                <c:pt idx="23">
                  <c:v>6.5240101963690469</c:v>
                </c:pt>
                <c:pt idx="24">
                  <c:v>6.1976304290234827</c:v>
                </c:pt>
                <c:pt idx="25">
                  <c:v>6.0876734019462075</c:v>
                </c:pt>
                <c:pt idx="26">
                  <c:v>5.9775006523561593</c:v>
                </c:pt>
                <c:pt idx="27">
                  <c:v>5.8207904160742139</c:v>
                </c:pt>
                <c:pt idx="28">
                  <c:v>5.7536111592835431</c:v>
                </c:pt>
                <c:pt idx="29">
                  <c:v>5.2882813640333062</c:v>
                </c:pt>
                <c:pt idx="30">
                  <c:v>4.9587862378895204</c:v>
                </c:pt>
                <c:pt idx="31">
                  <c:v>4.3246163544858023</c:v>
                </c:pt>
                <c:pt idx="32">
                  <c:v>3.6957144586449546</c:v>
                </c:pt>
                <c:pt idx="33">
                  <c:v>2.9427251699508541</c:v>
                </c:pt>
                <c:pt idx="34">
                  <c:v>2.2126596757683337</c:v>
                </c:pt>
                <c:pt idx="35">
                  <c:v>1.6437141996595741</c:v>
                </c:pt>
                <c:pt idx="36">
                  <c:v>1.1731877687972496</c:v>
                </c:pt>
                <c:pt idx="37">
                  <c:v>0.53190824494007127</c:v>
                </c:pt>
                <c:pt idx="38">
                  <c:v>-2.8027446080014305E-2</c:v>
                </c:pt>
                <c:pt idx="39">
                  <c:v>-0.54505398801866634</c:v>
                </c:pt>
                <c:pt idx="40">
                  <c:v>-0.97378214056455903</c:v>
                </c:pt>
                <c:pt idx="41">
                  <c:v>-1.2634881406825067</c:v>
                </c:pt>
                <c:pt idx="42">
                  <c:v>-1.6197742771902404</c:v>
                </c:pt>
                <c:pt idx="43">
                  <c:v>-2.0430315122041836</c:v>
                </c:pt>
                <c:pt idx="44">
                  <c:v>-2.4181549667455795</c:v>
                </c:pt>
                <c:pt idx="45">
                  <c:v>-3.1558154764090007</c:v>
                </c:pt>
                <c:pt idx="46">
                  <c:v>-3.5659139211663633</c:v>
                </c:pt>
                <c:pt idx="47">
                  <c:v>-4.2335510545116231</c:v>
                </c:pt>
                <c:pt idx="48">
                  <c:v>-4.3035923002309806</c:v>
                </c:pt>
                <c:pt idx="49">
                  <c:v>-4.4891182244788359</c:v>
                </c:pt>
                <c:pt idx="50">
                  <c:v>-4.3471522218758576</c:v>
                </c:pt>
                <c:pt idx="51">
                  <c:v>-4.0027537308861225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C2-4CE4-9DD7-06D624206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545792"/>
        <c:axId val="505543496"/>
      </c:lineChart>
      <c:catAx>
        <c:axId val="505545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43496"/>
        <c:crosses val="autoZero"/>
        <c:auto val="1"/>
        <c:lblAlgn val="ctr"/>
        <c:lblOffset val="100"/>
        <c:noMultiLvlLbl val="0"/>
      </c:catAx>
      <c:valAx>
        <c:axId val="50554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4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Noisy Fixed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Sheet1!$H$2:$H$53</c:f>
              <c:numCache>
                <c:formatCode>General</c:formatCode>
                <c:ptCount val="52"/>
                <c:pt idx="0">
                  <c:v>3.2317481855520871</c:v>
                </c:pt>
                <c:pt idx="1">
                  <c:v>4.8129229023747868</c:v>
                </c:pt>
                <c:pt idx="2">
                  <c:v>3.985332844971146</c:v>
                </c:pt>
                <c:pt idx="3">
                  <c:v>1.0880695442104757</c:v>
                </c:pt>
                <c:pt idx="4">
                  <c:v>2.4731223849844168</c:v>
                </c:pt>
                <c:pt idx="5">
                  <c:v>3.417877350568876</c:v>
                </c:pt>
                <c:pt idx="6">
                  <c:v>2.0559360615537572</c:v>
                </c:pt>
                <c:pt idx="7">
                  <c:v>3.343205682806301</c:v>
                </c:pt>
                <c:pt idx="8">
                  <c:v>4.0675740594725616</c:v>
                </c:pt>
                <c:pt idx="9">
                  <c:v>5.8998124652370576</c:v>
                </c:pt>
                <c:pt idx="10">
                  <c:v>9.4732534832423916</c:v>
                </c:pt>
                <c:pt idx="11">
                  <c:v>9.4727453757544566</c:v>
                </c:pt>
                <c:pt idx="12">
                  <c:v>11.711111989687229</c:v>
                </c:pt>
                <c:pt idx="13">
                  <c:v>10.174405142960675</c:v>
                </c:pt>
                <c:pt idx="14">
                  <c:v>9.0248758731294032</c:v>
                </c:pt>
                <c:pt idx="15">
                  <c:v>7.5609415168231902</c:v>
                </c:pt>
                <c:pt idx="16">
                  <c:v>7.1439531546603403</c:v>
                </c:pt>
                <c:pt idx="17">
                  <c:v>3.1096949996151402</c:v>
                </c:pt>
                <c:pt idx="18">
                  <c:v>4.6862840575353513</c:v>
                </c:pt>
                <c:pt idx="19">
                  <c:v>2.9385699737247326</c:v>
                </c:pt>
                <c:pt idx="20">
                  <c:v>5.7526454159052642</c:v>
                </c:pt>
                <c:pt idx="21">
                  <c:v>4.864255516881693</c:v>
                </c:pt>
                <c:pt idx="22">
                  <c:v>6.9241455493193396</c:v>
                </c:pt>
                <c:pt idx="23">
                  <c:v>9.5843409595043809</c:v>
                </c:pt>
                <c:pt idx="24">
                  <c:v>6.5842277021594811</c:v>
                </c:pt>
                <c:pt idx="25">
                  <c:v>7.8153485752793728</c:v>
                </c:pt>
                <c:pt idx="26">
                  <c:v>6.3490412713326547</c:v>
                </c:pt>
                <c:pt idx="27">
                  <c:v>5.4201405555589313</c:v>
                </c:pt>
                <c:pt idx="28">
                  <c:v>2.3707231749177797</c:v>
                </c:pt>
                <c:pt idx="29">
                  <c:v>-0.4323436902172606</c:v>
                </c:pt>
                <c:pt idx="30">
                  <c:v>-0.68587641385691001</c:v>
                </c:pt>
                <c:pt idx="31">
                  <c:v>-1.2232233015356346</c:v>
                </c:pt>
                <c:pt idx="32">
                  <c:v>-2.0536653373676295</c:v>
                </c:pt>
                <c:pt idx="33">
                  <c:v>-1.3587366263157783</c:v>
                </c:pt>
                <c:pt idx="34">
                  <c:v>1.5536205234966589</c:v>
                </c:pt>
                <c:pt idx="35">
                  <c:v>0.32582746496312565</c:v>
                </c:pt>
                <c:pt idx="36">
                  <c:v>2.6395578357938074</c:v>
                </c:pt>
                <c:pt idx="37">
                  <c:v>-0.70503349109630609</c:v>
                </c:pt>
                <c:pt idx="38">
                  <c:v>-0.73915204566200998</c:v>
                </c:pt>
                <c:pt idx="39">
                  <c:v>-3.3165687864073927</c:v>
                </c:pt>
                <c:pt idx="40">
                  <c:v>-5.1483533682220814</c:v>
                </c:pt>
                <c:pt idx="41">
                  <c:v>-3.8726424151543348</c:v>
                </c:pt>
                <c:pt idx="42">
                  <c:v>-5.142370803120702</c:v>
                </c:pt>
                <c:pt idx="43">
                  <c:v>-6.7094949225210065</c:v>
                </c:pt>
                <c:pt idx="44">
                  <c:v>-5.4850946262711293</c:v>
                </c:pt>
                <c:pt idx="45">
                  <c:v>-6.5606450828009795</c:v>
                </c:pt>
                <c:pt idx="46">
                  <c:v>-4.185255427367867</c:v>
                </c:pt>
                <c:pt idx="47">
                  <c:v>-4.704450631004053</c:v>
                </c:pt>
                <c:pt idx="48">
                  <c:v>-1.4754871940092311</c:v>
                </c:pt>
                <c:pt idx="49">
                  <c:v>-2.7799372123884099</c:v>
                </c:pt>
                <c:pt idx="50">
                  <c:v>-1.7549427577746286</c:v>
                </c:pt>
                <c:pt idx="51">
                  <c:v>-1.3599699673349974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8-4890-A47C-D08F259F9EAA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MovingAverageFilter-WindowSizeRight=5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Sheet1!$J$2:$J$53</c:f>
              <c:numCache>
                <c:formatCode>General</c:formatCode>
                <c:ptCount val="52"/>
                <c:pt idx="0">
                  <c:v>0.64634963711041737</c:v>
                </c:pt>
                <c:pt idx="1">
                  <c:v>1.6089342175853747</c:v>
                </c:pt>
                <c:pt idx="2">
                  <c:v>2.4060007865796038</c:v>
                </c:pt>
                <c:pt idx="3">
                  <c:v>2.6236146954216992</c:v>
                </c:pt>
                <c:pt idx="4">
                  <c:v>3.1182391724185825</c:v>
                </c:pt>
                <c:pt idx="5">
                  <c:v>3.1554650054219406</c:v>
                </c:pt>
                <c:pt idx="6">
                  <c:v>2.6040676372577343</c:v>
                </c:pt>
                <c:pt idx="7">
                  <c:v>2.4756422048247653</c:v>
                </c:pt>
                <c:pt idx="8">
                  <c:v>3.0715431078771829</c:v>
                </c:pt>
                <c:pt idx="9">
                  <c:v>3.7568811239277111</c:v>
                </c:pt>
                <c:pt idx="10">
                  <c:v>4.9679563504624138</c:v>
                </c:pt>
                <c:pt idx="11">
                  <c:v>6.4513182133025539</c:v>
                </c:pt>
                <c:pt idx="12">
                  <c:v>8.1248994746787382</c:v>
                </c:pt>
                <c:pt idx="13">
                  <c:v>9.3462656913763613</c:v>
                </c:pt>
                <c:pt idx="14">
                  <c:v>9.9712783729548313</c:v>
                </c:pt>
                <c:pt idx="15">
                  <c:v>9.5888159796709918</c:v>
                </c:pt>
                <c:pt idx="16">
                  <c:v>9.1230575354521672</c:v>
                </c:pt>
                <c:pt idx="17">
                  <c:v>7.4027741374377483</c:v>
                </c:pt>
                <c:pt idx="18">
                  <c:v>6.3051499203526857</c:v>
                </c:pt>
                <c:pt idx="19">
                  <c:v>5.0878887404717501</c:v>
                </c:pt>
                <c:pt idx="20">
                  <c:v>4.7262295202881663</c:v>
                </c:pt>
                <c:pt idx="21">
                  <c:v>4.2702899927324367</c:v>
                </c:pt>
                <c:pt idx="22">
                  <c:v>5.0331801026732759</c:v>
                </c:pt>
                <c:pt idx="23">
                  <c:v>6.0127914830670814</c:v>
                </c:pt>
                <c:pt idx="24">
                  <c:v>6.7419230287540319</c:v>
                </c:pt>
                <c:pt idx="25">
                  <c:v>7.1544636606288536</c:v>
                </c:pt>
                <c:pt idx="26">
                  <c:v>7.4514208115190455</c:v>
                </c:pt>
                <c:pt idx="27">
                  <c:v>7.1506198127669647</c:v>
                </c:pt>
                <c:pt idx="28">
                  <c:v>5.7078962558496444</c:v>
                </c:pt>
                <c:pt idx="29">
                  <c:v>4.3045819773742959</c:v>
                </c:pt>
                <c:pt idx="30">
                  <c:v>2.604336979547039</c:v>
                </c:pt>
                <c:pt idx="31">
                  <c:v>1.0898840649733812</c:v>
                </c:pt>
                <c:pt idx="32">
                  <c:v>-0.40487711361193102</c:v>
                </c:pt>
                <c:pt idx="33">
                  <c:v>-1.1507690738586427</c:v>
                </c:pt>
                <c:pt idx="34">
                  <c:v>-0.7535762311158587</c:v>
                </c:pt>
                <c:pt idx="35">
                  <c:v>-0.55123545535185159</c:v>
                </c:pt>
                <c:pt idx="36">
                  <c:v>0.22132077211403683</c:v>
                </c:pt>
                <c:pt idx="37">
                  <c:v>0.49104714136830152</c:v>
                </c:pt>
                <c:pt idx="38">
                  <c:v>0.61496405749905514</c:v>
                </c:pt>
                <c:pt idx="39">
                  <c:v>-0.35907380448175513</c:v>
                </c:pt>
                <c:pt idx="40">
                  <c:v>-1.4539099711187966</c:v>
                </c:pt>
                <c:pt idx="41">
                  <c:v>-2.7563500213084251</c:v>
                </c:pt>
                <c:pt idx="42">
                  <c:v>-3.6438174837133039</c:v>
                </c:pt>
                <c:pt idx="43">
                  <c:v>-4.8378860590851032</c:v>
                </c:pt>
                <c:pt idx="44">
                  <c:v>-5.2715912270578515</c:v>
                </c:pt>
                <c:pt idx="45">
                  <c:v>-5.554049569973631</c:v>
                </c:pt>
                <c:pt idx="46">
                  <c:v>-5.6165721724163369</c:v>
                </c:pt>
                <c:pt idx="47">
                  <c:v>-5.5289881379930073</c:v>
                </c:pt>
                <c:pt idx="48">
                  <c:v>-4.4821865922906525</c:v>
                </c:pt>
                <c:pt idx="49">
                  <c:v>-3.9411551095141077</c:v>
                </c:pt>
                <c:pt idx="50">
                  <c:v>-2.980014644508838</c:v>
                </c:pt>
                <c:pt idx="51">
                  <c:v>-2.4149575525022642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8-4890-A47C-D08F259F9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374968"/>
        <c:axId val="597375624"/>
      </c:lineChart>
      <c:catAx>
        <c:axId val="59737496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75624"/>
        <c:crosses val="autoZero"/>
        <c:auto val="1"/>
        <c:lblAlgn val="ctr"/>
        <c:lblOffset val="100"/>
        <c:tickLblSkip val="10"/>
        <c:noMultiLvlLbl val="0"/>
      </c:catAx>
      <c:valAx>
        <c:axId val="59737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74968"/>
        <c:crossesAt val="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Noisy Fixed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Sheet1!$H$2:$H$53</c:f>
              <c:numCache>
                <c:formatCode>General</c:formatCode>
                <c:ptCount val="52"/>
                <c:pt idx="0">
                  <c:v>3.2317481855520871</c:v>
                </c:pt>
                <c:pt idx="1">
                  <c:v>4.8129229023747868</c:v>
                </c:pt>
                <c:pt idx="2">
                  <c:v>3.985332844971146</c:v>
                </c:pt>
                <c:pt idx="3">
                  <c:v>1.0880695442104757</c:v>
                </c:pt>
                <c:pt idx="4">
                  <c:v>2.4731223849844168</c:v>
                </c:pt>
                <c:pt idx="5">
                  <c:v>3.417877350568876</c:v>
                </c:pt>
                <c:pt idx="6">
                  <c:v>2.0559360615537572</c:v>
                </c:pt>
                <c:pt idx="7">
                  <c:v>3.343205682806301</c:v>
                </c:pt>
                <c:pt idx="8">
                  <c:v>4.0675740594725616</c:v>
                </c:pt>
                <c:pt idx="9">
                  <c:v>5.8998124652370576</c:v>
                </c:pt>
                <c:pt idx="10">
                  <c:v>9.4732534832423916</c:v>
                </c:pt>
                <c:pt idx="11">
                  <c:v>9.4727453757544566</c:v>
                </c:pt>
                <c:pt idx="12">
                  <c:v>11.711111989687229</c:v>
                </c:pt>
                <c:pt idx="13">
                  <c:v>10.174405142960675</c:v>
                </c:pt>
                <c:pt idx="14">
                  <c:v>9.0248758731294032</c:v>
                </c:pt>
                <c:pt idx="15">
                  <c:v>7.5609415168231902</c:v>
                </c:pt>
                <c:pt idx="16">
                  <c:v>7.1439531546603403</c:v>
                </c:pt>
                <c:pt idx="17">
                  <c:v>3.1096949996151402</c:v>
                </c:pt>
                <c:pt idx="18">
                  <c:v>4.6862840575353513</c:v>
                </c:pt>
                <c:pt idx="19">
                  <c:v>2.9385699737247326</c:v>
                </c:pt>
                <c:pt idx="20">
                  <c:v>5.7526454159052642</c:v>
                </c:pt>
                <c:pt idx="21">
                  <c:v>4.864255516881693</c:v>
                </c:pt>
                <c:pt idx="22">
                  <c:v>6.9241455493193396</c:v>
                </c:pt>
                <c:pt idx="23">
                  <c:v>9.5843409595043809</c:v>
                </c:pt>
                <c:pt idx="24">
                  <c:v>6.5842277021594811</c:v>
                </c:pt>
                <c:pt idx="25">
                  <c:v>7.8153485752793728</c:v>
                </c:pt>
                <c:pt idx="26">
                  <c:v>6.3490412713326547</c:v>
                </c:pt>
                <c:pt idx="27">
                  <c:v>5.4201405555589313</c:v>
                </c:pt>
                <c:pt idx="28">
                  <c:v>2.3707231749177797</c:v>
                </c:pt>
                <c:pt idx="29">
                  <c:v>-0.4323436902172606</c:v>
                </c:pt>
                <c:pt idx="30">
                  <c:v>-0.68587641385691001</c:v>
                </c:pt>
                <c:pt idx="31">
                  <c:v>-1.2232233015356346</c:v>
                </c:pt>
                <c:pt idx="32">
                  <c:v>-2.0536653373676295</c:v>
                </c:pt>
                <c:pt idx="33">
                  <c:v>-1.3587366263157783</c:v>
                </c:pt>
                <c:pt idx="34">
                  <c:v>1.5536205234966589</c:v>
                </c:pt>
                <c:pt idx="35">
                  <c:v>0.32582746496312565</c:v>
                </c:pt>
                <c:pt idx="36">
                  <c:v>2.6395578357938074</c:v>
                </c:pt>
                <c:pt idx="37">
                  <c:v>-0.70503349109630609</c:v>
                </c:pt>
                <c:pt idx="38">
                  <c:v>-0.73915204566200998</c:v>
                </c:pt>
                <c:pt idx="39">
                  <c:v>-3.3165687864073927</c:v>
                </c:pt>
                <c:pt idx="40">
                  <c:v>-5.1483533682220814</c:v>
                </c:pt>
                <c:pt idx="41">
                  <c:v>-3.8726424151543348</c:v>
                </c:pt>
                <c:pt idx="42">
                  <c:v>-5.142370803120702</c:v>
                </c:pt>
                <c:pt idx="43">
                  <c:v>-6.7094949225210065</c:v>
                </c:pt>
                <c:pt idx="44">
                  <c:v>-5.4850946262711293</c:v>
                </c:pt>
                <c:pt idx="45">
                  <c:v>-6.5606450828009795</c:v>
                </c:pt>
                <c:pt idx="46">
                  <c:v>-4.185255427367867</c:v>
                </c:pt>
                <c:pt idx="47">
                  <c:v>-4.704450631004053</c:v>
                </c:pt>
                <c:pt idx="48">
                  <c:v>-1.4754871940092311</c:v>
                </c:pt>
                <c:pt idx="49">
                  <c:v>-2.7799372123884099</c:v>
                </c:pt>
                <c:pt idx="50">
                  <c:v>-1.7549427577746286</c:v>
                </c:pt>
                <c:pt idx="51">
                  <c:v>-1.3599699673349974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9A-471E-AA78-FBB34FBE3A8B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MovingAverageFilter-WindowSizeRight=5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Sheet1!$J$2:$J$53</c:f>
              <c:numCache>
                <c:formatCode>General</c:formatCode>
                <c:ptCount val="52"/>
                <c:pt idx="0">
                  <c:v>0.64634963711041737</c:v>
                </c:pt>
                <c:pt idx="1">
                  <c:v>1.6089342175853747</c:v>
                </c:pt>
                <c:pt idx="2">
                  <c:v>2.4060007865796038</c:v>
                </c:pt>
                <c:pt idx="3">
                  <c:v>2.6236146954216992</c:v>
                </c:pt>
                <c:pt idx="4">
                  <c:v>3.1182391724185825</c:v>
                </c:pt>
                <c:pt idx="5">
                  <c:v>3.1554650054219406</c:v>
                </c:pt>
                <c:pt idx="6">
                  <c:v>2.6040676372577343</c:v>
                </c:pt>
                <c:pt idx="7">
                  <c:v>2.4756422048247653</c:v>
                </c:pt>
                <c:pt idx="8">
                  <c:v>3.0715431078771829</c:v>
                </c:pt>
                <c:pt idx="9">
                  <c:v>3.7568811239277111</c:v>
                </c:pt>
                <c:pt idx="10">
                  <c:v>4.9679563504624138</c:v>
                </c:pt>
                <c:pt idx="11">
                  <c:v>6.4513182133025539</c:v>
                </c:pt>
                <c:pt idx="12">
                  <c:v>8.1248994746787382</c:v>
                </c:pt>
                <c:pt idx="13">
                  <c:v>9.3462656913763613</c:v>
                </c:pt>
                <c:pt idx="14">
                  <c:v>9.9712783729548313</c:v>
                </c:pt>
                <c:pt idx="15">
                  <c:v>9.5888159796709918</c:v>
                </c:pt>
                <c:pt idx="16">
                  <c:v>9.1230575354521672</c:v>
                </c:pt>
                <c:pt idx="17">
                  <c:v>7.4027741374377483</c:v>
                </c:pt>
                <c:pt idx="18">
                  <c:v>6.3051499203526857</c:v>
                </c:pt>
                <c:pt idx="19">
                  <c:v>5.0878887404717501</c:v>
                </c:pt>
                <c:pt idx="20">
                  <c:v>4.7262295202881663</c:v>
                </c:pt>
                <c:pt idx="21">
                  <c:v>4.2702899927324367</c:v>
                </c:pt>
                <c:pt idx="22">
                  <c:v>5.0331801026732759</c:v>
                </c:pt>
                <c:pt idx="23">
                  <c:v>6.0127914830670814</c:v>
                </c:pt>
                <c:pt idx="24">
                  <c:v>6.7419230287540319</c:v>
                </c:pt>
                <c:pt idx="25">
                  <c:v>7.1544636606288536</c:v>
                </c:pt>
                <c:pt idx="26">
                  <c:v>7.4514208115190455</c:v>
                </c:pt>
                <c:pt idx="27">
                  <c:v>7.1506198127669647</c:v>
                </c:pt>
                <c:pt idx="28">
                  <c:v>5.7078962558496444</c:v>
                </c:pt>
                <c:pt idx="29">
                  <c:v>4.3045819773742959</c:v>
                </c:pt>
                <c:pt idx="30">
                  <c:v>2.604336979547039</c:v>
                </c:pt>
                <c:pt idx="31">
                  <c:v>1.0898840649733812</c:v>
                </c:pt>
                <c:pt idx="32">
                  <c:v>-0.40487711361193102</c:v>
                </c:pt>
                <c:pt idx="33">
                  <c:v>-1.1507690738586427</c:v>
                </c:pt>
                <c:pt idx="34">
                  <c:v>-0.7535762311158587</c:v>
                </c:pt>
                <c:pt idx="35">
                  <c:v>-0.55123545535185159</c:v>
                </c:pt>
                <c:pt idx="36">
                  <c:v>0.22132077211403683</c:v>
                </c:pt>
                <c:pt idx="37">
                  <c:v>0.49104714136830152</c:v>
                </c:pt>
                <c:pt idx="38">
                  <c:v>0.61496405749905514</c:v>
                </c:pt>
                <c:pt idx="39">
                  <c:v>-0.35907380448175513</c:v>
                </c:pt>
                <c:pt idx="40">
                  <c:v>-1.4539099711187966</c:v>
                </c:pt>
                <c:pt idx="41">
                  <c:v>-2.7563500213084251</c:v>
                </c:pt>
                <c:pt idx="42">
                  <c:v>-3.6438174837133039</c:v>
                </c:pt>
                <c:pt idx="43">
                  <c:v>-4.8378860590851032</c:v>
                </c:pt>
                <c:pt idx="44">
                  <c:v>-5.2715912270578515</c:v>
                </c:pt>
                <c:pt idx="45">
                  <c:v>-5.554049569973631</c:v>
                </c:pt>
                <c:pt idx="46">
                  <c:v>-5.6165721724163369</c:v>
                </c:pt>
                <c:pt idx="47">
                  <c:v>-5.5289881379930073</c:v>
                </c:pt>
                <c:pt idx="48">
                  <c:v>-4.4821865922906525</c:v>
                </c:pt>
                <c:pt idx="49">
                  <c:v>-3.9411551095141077</c:v>
                </c:pt>
                <c:pt idx="50">
                  <c:v>-2.980014644508838</c:v>
                </c:pt>
                <c:pt idx="51">
                  <c:v>-2.4149575525022642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9A-471E-AA78-FBB34FBE3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401040"/>
        <c:axId val="510400712"/>
      </c:scatterChart>
      <c:valAx>
        <c:axId val="51040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00712"/>
        <c:crosses val="autoZero"/>
        <c:crossBetween val="midCat"/>
      </c:valAx>
      <c:valAx>
        <c:axId val="51040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0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Noisy Fixed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Sheet1!$H$2:$H$53</c:f>
              <c:numCache>
                <c:formatCode>General</c:formatCode>
                <c:ptCount val="52"/>
                <c:pt idx="0">
                  <c:v>3.2317481855520871</c:v>
                </c:pt>
                <c:pt idx="1">
                  <c:v>4.8129229023747868</c:v>
                </c:pt>
                <c:pt idx="2">
                  <c:v>3.985332844971146</c:v>
                </c:pt>
                <c:pt idx="3">
                  <c:v>1.0880695442104757</c:v>
                </c:pt>
                <c:pt idx="4">
                  <c:v>2.4731223849844168</c:v>
                </c:pt>
                <c:pt idx="5">
                  <c:v>3.417877350568876</c:v>
                </c:pt>
                <c:pt idx="6">
                  <c:v>2.0559360615537572</c:v>
                </c:pt>
                <c:pt idx="7">
                  <c:v>3.343205682806301</c:v>
                </c:pt>
                <c:pt idx="8">
                  <c:v>4.0675740594725616</c:v>
                </c:pt>
                <c:pt idx="9">
                  <c:v>5.8998124652370576</c:v>
                </c:pt>
                <c:pt idx="10">
                  <c:v>9.4732534832423916</c:v>
                </c:pt>
                <c:pt idx="11">
                  <c:v>9.4727453757544566</c:v>
                </c:pt>
                <c:pt idx="12">
                  <c:v>11.711111989687229</c:v>
                </c:pt>
                <c:pt idx="13">
                  <c:v>10.174405142960675</c:v>
                </c:pt>
                <c:pt idx="14">
                  <c:v>9.0248758731294032</c:v>
                </c:pt>
                <c:pt idx="15">
                  <c:v>7.5609415168231902</c:v>
                </c:pt>
                <c:pt idx="16">
                  <c:v>7.1439531546603403</c:v>
                </c:pt>
                <c:pt idx="17">
                  <c:v>3.1096949996151402</c:v>
                </c:pt>
                <c:pt idx="18">
                  <c:v>4.6862840575353513</c:v>
                </c:pt>
                <c:pt idx="19">
                  <c:v>2.9385699737247326</c:v>
                </c:pt>
                <c:pt idx="20">
                  <c:v>5.7526454159052642</c:v>
                </c:pt>
                <c:pt idx="21">
                  <c:v>4.864255516881693</c:v>
                </c:pt>
                <c:pt idx="22">
                  <c:v>6.9241455493193396</c:v>
                </c:pt>
                <c:pt idx="23">
                  <c:v>9.5843409595043809</c:v>
                </c:pt>
                <c:pt idx="24">
                  <c:v>6.5842277021594811</c:v>
                </c:pt>
                <c:pt idx="25">
                  <c:v>7.8153485752793728</c:v>
                </c:pt>
                <c:pt idx="26">
                  <c:v>6.3490412713326547</c:v>
                </c:pt>
                <c:pt idx="27">
                  <c:v>5.4201405555589313</c:v>
                </c:pt>
                <c:pt idx="28">
                  <c:v>2.3707231749177797</c:v>
                </c:pt>
                <c:pt idx="29">
                  <c:v>-0.4323436902172606</c:v>
                </c:pt>
                <c:pt idx="30">
                  <c:v>-0.68587641385691001</c:v>
                </c:pt>
                <c:pt idx="31">
                  <c:v>-1.2232233015356346</c:v>
                </c:pt>
                <c:pt idx="32">
                  <c:v>-2.0536653373676295</c:v>
                </c:pt>
                <c:pt idx="33">
                  <c:v>-1.3587366263157783</c:v>
                </c:pt>
                <c:pt idx="34">
                  <c:v>1.5536205234966589</c:v>
                </c:pt>
                <c:pt idx="35">
                  <c:v>0.32582746496312565</c:v>
                </c:pt>
                <c:pt idx="36">
                  <c:v>2.6395578357938074</c:v>
                </c:pt>
                <c:pt idx="37">
                  <c:v>-0.70503349109630609</c:v>
                </c:pt>
                <c:pt idx="38">
                  <c:v>-0.73915204566200998</c:v>
                </c:pt>
                <c:pt idx="39">
                  <c:v>-3.3165687864073927</c:v>
                </c:pt>
                <c:pt idx="40">
                  <c:v>-5.1483533682220814</c:v>
                </c:pt>
                <c:pt idx="41">
                  <c:v>-3.8726424151543348</c:v>
                </c:pt>
                <c:pt idx="42">
                  <c:v>-5.142370803120702</c:v>
                </c:pt>
                <c:pt idx="43">
                  <c:v>-6.7094949225210065</c:v>
                </c:pt>
                <c:pt idx="44">
                  <c:v>-5.4850946262711293</c:v>
                </c:pt>
                <c:pt idx="45">
                  <c:v>-6.5606450828009795</c:v>
                </c:pt>
                <c:pt idx="46">
                  <c:v>-4.185255427367867</c:v>
                </c:pt>
                <c:pt idx="47">
                  <c:v>-4.704450631004053</c:v>
                </c:pt>
                <c:pt idx="48">
                  <c:v>-1.4754871940092311</c:v>
                </c:pt>
                <c:pt idx="49">
                  <c:v>-2.7799372123884099</c:v>
                </c:pt>
                <c:pt idx="50">
                  <c:v>-1.7549427577746286</c:v>
                </c:pt>
                <c:pt idx="51">
                  <c:v>-1.3599699673349974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A-4FDE-B14B-217832F08A47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MovingAverageFilter-WindowSizeRight=3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Sheet1!$I$2:$I$53</c:f>
              <c:numCache>
                <c:formatCode>General</c:formatCode>
                <c:ptCount val="52"/>
                <c:pt idx="0">
                  <c:v>1.077249395184029</c:v>
                </c:pt>
                <c:pt idx="1">
                  <c:v>2.6815570293089581</c:v>
                </c:pt>
                <c:pt idx="2">
                  <c:v>4.0100013109660066</c:v>
                </c:pt>
                <c:pt idx="3">
                  <c:v>3.2954417638521369</c:v>
                </c:pt>
                <c:pt idx="4">
                  <c:v>2.5155082580553461</c:v>
                </c:pt>
                <c:pt idx="5">
                  <c:v>2.3263564265879229</c:v>
                </c:pt>
                <c:pt idx="6">
                  <c:v>2.6489785990356833</c:v>
                </c:pt>
                <c:pt idx="7">
                  <c:v>2.9390063649763114</c:v>
                </c:pt>
                <c:pt idx="8">
                  <c:v>3.1555719346108737</c:v>
                </c:pt>
                <c:pt idx="9">
                  <c:v>4.4368640691719738</c:v>
                </c:pt>
                <c:pt idx="10">
                  <c:v>6.4802133359840042</c:v>
                </c:pt>
                <c:pt idx="11">
                  <c:v>8.2819371080779689</c:v>
                </c:pt>
                <c:pt idx="12">
                  <c:v>10.219036949561358</c:v>
                </c:pt>
                <c:pt idx="13">
                  <c:v>10.452754169467454</c:v>
                </c:pt>
                <c:pt idx="14">
                  <c:v>10.303464335259102</c:v>
                </c:pt>
                <c:pt idx="15">
                  <c:v>8.9200741776377566</c:v>
                </c:pt>
                <c:pt idx="16">
                  <c:v>7.9099235148709788</c:v>
                </c:pt>
                <c:pt idx="17">
                  <c:v>5.9381965570328896</c:v>
                </c:pt>
                <c:pt idx="18">
                  <c:v>4.9799774039369442</c:v>
                </c:pt>
                <c:pt idx="19">
                  <c:v>3.5781830102917414</c:v>
                </c:pt>
                <c:pt idx="20">
                  <c:v>4.4591664823884498</c:v>
                </c:pt>
                <c:pt idx="21">
                  <c:v>4.5184903021705631</c:v>
                </c:pt>
                <c:pt idx="22">
                  <c:v>5.847015494035432</c:v>
                </c:pt>
                <c:pt idx="23">
                  <c:v>7.1242473419018042</c:v>
                </c:pt>
                <c:pt idx="24">
                  <c:v>7.6975714036610681</c:v>
                </c:pt>
                <c:pt idx="25">
                  <c:v>7.994639078981078</c:v>
                </c:pt>
                <c:pt idx="26">
                  <c:v>6.9162058495905034</c:v>
                </c:pt>
                <c:pt idx="27">
                  <c:v>6.5281768007236529</c:v>
                </c:pt>
                <c:pt idx="28">
                  <c:v>4.7133016672697883</c:v>
                </c:pt>
                <c:pt idx="29">
                  <c:v>2.4528400134198169</c:v>
                </c:pt>
                <c:pt idx="30">
                  <c:v>0.41750102361453639</c:v>
                </c:pt>
                <c:pt idx="31">
                  <c:v>-0.78048113520326845</c:v>
                </c:pt>
                <c:pt idx="32">
                  <c:v>-1.3209216842533913</c:v>
                </c:pt>
                <c:pt idx="33">
                  <c:v>-1.5452084217396809</c:v>
                </c:pt>
                <c:pt idx="34">
                  <c:v>-0.61959381339558295</c:v>
                </c:pt>
                <c:pt idx="35">
                  <c:v>0.17357045404800209</c:v>
                </c:pt>
                <c:pt idx="36">
                  <c:v>1.5063352747511971</c:v>
                </c:pt>
                <c:pt idx="37">
                  <c:v>0.75345060322020896</c:v>
                </c:pt>
                <c:pt idx="38">
                  <c:v>0.39845743301183045</c:v>
                </c:pt>
                <c:pt idx="39">
                  <c:v>-1.586918107721903</c:v>
                </c:pt>
                <c:pt idx="40">
                  <c:v>-3.0680247334304944</c:v>
                </c:pt>
                <c:pt idx="41">
                  <c:v>-4.1125215232612691</c:v>
                </c:pt>
                <c:pt idx="42">
                  <c:v>-4.7211221954990394</c:v>
                </c:pt>
                <c:pt idx="43">
                  <c:v>-5.2415027135986811</c:v>
                </c:pt>
                <c:pt idx="44">
                  <c:v>-5.7789867839709457</c:v>
                </c:pt>
                <c:pt idx="45">
                  <c:v>-6.2517448771977051</c:v>
                </c:pt>
                <c:pt idx="46">
                  <c:v>-5.4103317121466583</c:v>
                </c:pt>
                <c:pt idx="47">
                  <c:v>-5.1501170470576332</c:v>
                </c:pt>
                <c:pt idx="48">
                  <c:v>-3.4550644174603842</c:v>
                </c:pt>
                <c:pt idx="49">
                  <c:v>-2.9866250124672313</c:v>
                </c:pt>
                <c:pt idx="50">
                  <c:v>-2.0034557213907562</c:v>
                </c:pt>
                <c:pt idx="51">
                  <c:v>-1.9649499791660119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1A-4FDE-B14B-217832F08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718272"/>
        <c:axId val="308718600"/>
      </c:scatterChart>
      <c:valAx>
        <c:axId val="30871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18600"/>
        <c:crosses val="autoZero"/>
        <c:crossBetween val="midCat"/>
      </c:valAx>
      <c:valAx>
        <c:axId val="30871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1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Noisy Fixed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Sheet1!$H$2:$H$53</c:f>
              <c:numCache>
                <c:formatCode>General</c:formatCode>
                <c:ptCount val="52"/>
                <c:pt idx="0">
                  <c:v>3.2317481855520871</c:v>
                </c:pt>
                <c:pt idx="1">
                  <c:v>4.8129229023747868</c:v>
                </c:pt>
                <c:pt idx="2">
                  <c:v>3.985332844971146</c:v>
                </c:pt>
                <c:pt idx="3">
                  <c:v>1.0880695442104757</c:v>
                </c:pt>
                <c:pt idx="4">
                  <c:v>2.4731223849844168</c:v>
                </c:pt>
                <c:pt idx="5">
                  <c:v>3.417877350568876</c:v>
                </c:pt>
                <c:pt idx="6">
                  <c:v>2.0559360615537572</c:v>
                </c:pt>
                <c:pt idx="7">
                  <c:v>3.343205682806301</c:v>
                </c:pt>
                <c:pt idx="8">
                  <c:v>4.0675740594725616</c:v>
                </c:pt>
                <c:pt idx="9">
                  <c:v>5.8998124652370576</c:v>
                </c:pt>
                <c:pt idx="10">
                  <c:v>9.4732534832423916</c:v>
                </c:pt>
                <c:pt idx="11">
                  <c:v>9.4727453757544566</c:v>
                </c:pt>
                <c:pt idx="12">
                  <c:v>11.711111989687229</c:v>
                </c:pt>
                <c:pt idx="13">
                  <c:v>10.174405142960675</c:v>
                </c:pt>
                <c:pt idx="14">
                  <c:v>9.0248758731294032</c:v>
                </c:pt>
                <c:pt idx="15">
                  <c:v>7.5609415168231902</c:v>
                </c:pt>
                <c:pt idx="16">
                  <c:v>7.1439531546603403</c:v>
                </c:pt>
                <c:pt idx="17">
                  <c:v>3.1096949996151402</c:v>
                </c:pt>
                <c:pt idx="18">
                  <c:v>4.6862840575353513</c:v>
                </c:pt>
                <c:pt idx="19">
                  <c:v>2.9385699737247326</c:v>
                </c:pt>
                <c:pt idx="20">
                  <c:v>5.7526454159052642</c:v>
                </c:pt>
                <c:pt idx="21">
                  <c:v>4.864255516881693</c:v>
                </c:pt>
                <c:pt idx="22">
                  <c:v>6.9241455493193396</c:v>
                </c:pt>
                <c:pt idx="23">
                  <c:v>9.5843409595043809</c:v>
                </c:pt>
                <c:pt idx="24">
                  <c:v>6.5842277021594811</c:v>
                </c:pt>
                <c:pt idx="25">
                  <c:v>7.8153485752793728</c:v>
                </c:pt>
                <c:pt idx="26">
                  <c:v>6.3490412713326547</c:v>
                </c:pt>
                <c:pt idx="27">
                  <c:v>5.4201405555589313</c:v>
                </c:pt>
                <c:pt idx="28">
                  <c:v>2.3707231749177797</c:v>
                </c:pt>
                <c:pt idx="29">
                  <c:v>-0.4323436902172606</c:v>
                </c:pt>
                <c:pt idx="30">
                  <c:v>-0.68587641385691001</c:v>
                </c:pt>
                <c:pt idx="31">
                  <c:v>-1.2232233015356346</c:v>
                </c:pt>
                <c:pt idx="32">
                  <c:v>-2.0536653373676295</c:v>
                </c:pt>
                <c:pt idx="33">
                  <c:v>-1.3587366263157783</c:v>
                </c:pt>
                <c:pt idx="34">
                  <c:v>1.5536205234966589</c:v>
                </c:pt>
                <c:pt idx="35">
                  <c:v>0.32582746496312565</c:v>
                </c:pt>
                <c:pt idx="36">
                  <c:v>2.6395578357938074</c:v>
                </c:pt>
                <c:pt idx="37">
                  <c:v>-0.70503349109630609</c:v>
                </c:pt>
                <c:pt idx="38">
                  <c:v>-0.73915204566200998</c:v>
                </c:pt>
                <c:pt idx="39">
                  <c:v>-3.3165687864073927</c:v>
                </c:pt>
                <c:pt idx="40">
                  <c:v>-5.1483533682220814</c:v>
                </c:pt>
                <c:pt idx="41">
                  <c:v>-3.8726424151543348</c:v>
                </c:pt>
                <c:pt idx="42">
                  <c:v>-5.142370803120702</c:v>
                </c:pt>
                <c:pt idx="43">
                  <c:v>-6.7094949225210065</c:v>
                </c:pt>
                <c:pt idx="44">
                  <c:v>-5.4850946262711293</c:v>
                </c:pt>
                <c:pt idx="45">
                  <c:v>-6.5606450828009795</c:v>
                </c:pt>
                <c:pt idx="46">
                  <c:v>-4.185255427367867</c:v>
                </c:pt>
                <c:pt idx="47">
                  <c:v>-4.704450631004053</c:v>
                </c:pt>
                <c:pt idx="48">
                  <c:v>-1.4754871940092311</c:v>
                </c:pt>
                <c:pt idx="49">
                  <c:v>-2.7799372123884099</c:v>
                </c:pt>
                <c:pt idx="50">
                  <c:v>-1.7549427577746286</c:v>
                </c:pt>
                <c:pt idx="51">
                  <c:v>-1.3599699673349974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7-44C2-8C99-984CB24C249B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MovingAverageFilter-WindowSizeRight=3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Sheet1!$I$2:$I$53</c:f>
              <c:numCache>
                <c:formatCode>General</c:formatCode>
                <c:ptCount val="52"/>
                <c:pt idx="0">
                  <c:v>1.077249395184029</c:v>
                </c:pt>
                <c:pt idx="1">
                  <c:v>2.6815570293089581</c:v>
                </c:pt>
                <c:pt idx="2">
                  <c:v>4.0100013109660066</c:v>
                </c:pt>
                <c:pt idx="3">
                  <c:v>3.2954417638521369</c:v>
                </c:pt>
                <c:pt idx="4">
                  <c:v>2.5155082580553461</c:v>
                </c:pt>
                <c:pt idx="5">
                  <c:v>2.3263564265879229</c:v>
                </c:pt>
                <c:pt idx="6">
                  <c:v>2.6489785990356833</c:v>
                </c:pt>
                <c:pt idx="7">
                  <c:v>2.9390063649763114</c:v>
                </c:pt>
                <c:pt idx="8">
                  <c:v>3.1555719346108737</c:v>
                </c:pt>
                <c:pt idx="9">
                  <c:v>4.4368640691719738</c:v>
                </c:pt>
                <c:pt idx="10">
                  <c:v>6.4802133359840042</c:v>
                </c:pt>
                <c:pt idx="11">
                  <c:v>8.2819371080779689</c:v>
                </c:pt>
                <c:pt idx="12">
                  <c:v>10.219036949561358</c:v>
                </c:pt>
                <c:pt idx="13">
                  <c:v>10.452754169467454</c:v>
                </c:pt>
                <c:pt idx="14">
                  <c:v>10.303464335259102</c:v>
                </c:pt>
                <c:pt idx="15">
                  <c:v>8.9200741776377566</c:v>
                </c:pt>
                <c:pt idx="16">
                  <c:v>7.9099235148709788</c:v>
                </c:pt>
                <c:pt idx="17">
                  <c:v>5.9381965570328896</c:v>
                </c:pt>
                <c:pt idx="18">
                  <c:v>4.9799774039369442</c:v>
                </c:pt>
                <c:pt idx="19">
                  <c:v>3.5781830102917414</c:v>
                </c:pt>
                <c:pt idx="20">
                  <c:v>4.4591664823884498</c:v>
                </c:pt>
                <c:pt idx="21">
                  <c:v>4.5184903021705631</c:v>
                </c:pt>
                <c:pt idx="22">
                  <c:v>5.847015494035432</c:v>
                </c:pt>
                <c:pt idx="23">
                  <c:v>7.1242473419018042</c:v>
                </c:pt>
                <c:pt idx="24">
                  <c:v>7.6975714036610681</c:v>
                </c:pt>
                <c:pt idx="25">
                  <c:v>7.994639078981078</c:v>
                </c:pt>
                <c:pt idx="26">
                  <c:v>6.9162058495905034</c:v>
                </c:pt>
                <c:pt idx="27">
                  <c:v>6.5281768007236529</c:v>
                </c:pt>
                <c:pt idx="28">
                  <c:v>4.7133016672697883</c:v>
                </c:pt>
                <c:pt idx="29">
                  <c:v>2.4528400134198169</c:v>
                </c:pt>
                <c:pt idx="30">
                  <c:v>0.41750102361453639</c:v>
                </c:pt>
                <c:pt idx="31">
                  <c:v>-0.78048113520326845</c:v>
                </c:pt>
                <c:pt idx="32">
                  <c:v>-1.3209216842533913</c:v>
                </c:pt>
                <c:pt idx="33">
                  <c:v>-1.5452084217396809</c:v>
                </c:pt>
                <c:pt idx="34">
                  <c:v>-0.61959381339558295</c:v>
                </c:pt>
                <c:pt idx="35">
                  <c:v>0.17357045404800209</c:v>
                </c:pt>
                <c:pt idx="36">
                  <c:v>1.5063352747511971</c:v>
                </c:pt>
                <c:pt idx="37">
                  <c:v>0.75345060322020896</c:v>
                </c:pt>
                <c:pt idx="38">
                  <c:v>0.39845743301183045</c:v>
                </c:pt>
                <c:pt idx="39">
                  <c:v>-1.586918107721903</c:v>
                </c:pt>
                <c:pt idx="40">
                  <c:v>-3.0680247334304944</c:v>
                </c:pt>
                <c:pt idx="41">
                  <c:v>-4.1125215232612691</c:v>
                </c:pt>
                <c:pt idx="42">
                  <c:v>-4.7211221954990394</c:v>
                </c:pt>
                <c:pt idx="43">
                  <c:v>-5.2415027135986811</c:v>
                </c:pt>
                <c:pt idx="44">
                  <c:v>-5.7789867839709457</c:v>
                </c:pt>
                <c:pt idx="45">
                  <c:v>-6.2517448771977051</c:v>
                </c:pt>
                <c:pt idx="46">
                  <c:v>-5.4103317121466583</c:v>
                </c:pt>
                <c:pt idx="47">
                  <c:v>-5.1501170470576332</c:v>
                </c:pt>
                <c:pt idx="48">
                  <c:v>-3.4550644174603842</c:v>
                </c:pt>
                <c:pt idx="49">
                  <c:v>-2.9866250124672313</c:v>
                </c:pt>
                <c:pt idx="50">
                  <c:v>-2.0034557213907562</c:v>
                </c:pt>
                <c:pt idx="51">
                  <c:v>-1.9649499791660119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37-44C2-8C99-984CB24C2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718272"/>
        <c:axId val="308718600"/>
      </c:scatterChart>
      <c:valAx>
        <c:axId val="30871827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18600"/>
        <c:crosses val="autoZero"/>
        <c:crossBetween val="midCat"/>
      </c:valAx>
      <c:valAx>
        <c:axId val="30871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1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Noisy Fixed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Sheet1!$H$2:$H$53</c:f>
              <c:numCache>
                <c:formatCode>General</c:formatCode>
                <c:ptCount val="52"/>
                <c:pt idx="0">
                  <c:v>3.2317481855520871</c:v>
                </c:pt>
                <c:pt idx="1">
                  <c:v>4.8129229023747868</c:v>
                </c:pt>
                <c:pt idx="2">
                  <c:v>3.985332844971146</c:v>
                </c:pt>
                <c:pt idx="3">
                  <c:v>1.0880695442104757</c:v>
                </c:pt>
                <c:pt idx="4">
                  <c:v>2.4731223849844168</c:v>
                </c:pt>
                <c:pt idx="5">
                  <c:v>3.417877350568876</c:v>
                </c:pt>
                <c:pt idx="6">
                  <c:v>2.0559360615537572</c:v>
                </c:pt>
                <c:pt idx="7">
                  <c:v>3.343205682806301</c:v>
                </c:pt>
                <c:pt idx="8">
                  <c:v>4.0675740594725616</c:v>
                </c:pt>
                <c:pt idx="9">
                  <c:v>5.8998124652370576</c:v>
                </c:pt>
                <c:pt idx="10">
                  <c:v>9.4732534832423916</c:v>
                </c:pt>
                <c:pt idx="11">
                  <c:v>9.4727453757544566</c:v>
                </c:pt>
                <c:pt idx="12">
                  <c:v>11.711111989687229</c:v>
                </c:pt>
                <c:pt idx="13">
                  <c:v>10.174405142960675</c:v>
                </c:pt>
                <c:pt idx="14">
                  <c:v>9.0248758731294032</c:v>
                </c:pt>
                <c:pt idx="15">
                  <c:v>7.5609415168231902</c:v>
                </c:pt>
                <c:pt idx="16">
                  <c:v>7.1439531546603403</c:v>
                </c:pt>
                <c:pt idx="17">
                  <c:v>3.1096949996151402</c:v>
                </c:pt>
                <c:pt idx="18">
                  <c:v>4.6862840575353513</c:v>
                </c:pt>
                <c:pt idx="19">
                  <c:v>2.9385699737247326</c:v>
                </c:pt>
                <c:pt idx="20">
                  <c:v>5.7526454159052642</c:v>
                </c:pt>
                <c:pt idx="21">
                  <c:v>4.864255516881693</c:v>
                </c:pt>
                <c:pt idx="22">
                  <c:v>6.9241455493193396</c:v>
                </c:pt>
                <c:pt idx="23">
                  <c:v>9.5843409595043809</c:v>
                </c:pt>
                <c:pt idx="24">
                  <c:v>6.5842277021594811</c:v>
                </c:pt>
                <c:pt idx="25">
                  <c:v>7.8153485752793728</c:v>
                </c:pt>
                <c:pt idx="26">
                  <c:v>6.3490412713326547</c:v>
                </c:pt>
                <c:pt idx="27">
                  <c:v>5.4201405555589313</c:v>
                </c:pt>
                <c:pt idx="28">
                  <c:v>2.3707231749177797</c:v>
                </c:pt>
                <c:pt idx="29">
                  <c:v>-0.4323436902172606</c:v>
                </c:pt>
                <c:pt idx="30">
                  <c:v>-0.68587641385691001</c:v>
                </c:pt>
                <c:pt idx="31">
                  <c:v>-1.2232233015356346</c:v>
                </c:pt>
                <c:pt idx="32">
                  <c:v>-2.0536653373676295</c:v>
                </c:pt>
                <c:pt idx="33">
                  <c:v>-1.3587366263157783</c:v>
                </c:pt>
                <c:pt idx="34">
                  <c:v>1.5536205234966589</c:v>
                </c:pt>
                <c:pt idx="35">
                  <c:v>0.32582746496312565</c:v>
                </c:pt>
                <c:pt idx="36">
                  <c:v>2.6395578357938074</c:v>
                </c:pt>
                <c:pt idx="37">
                  <c:v>-0.70503349109630609</c:v>
                </c:pt>
                <c:pt idx="38">
                  <c:v>-0.73915204566200998</c:v>
                </c:pt>
                <c:pt idx="39">
                  <c:v>-3.3165687864073927</c:v>
                </c:pt>
                <c:pt idx="40">
                  <c:v>-5.1483533682220814</c:v>
                </c:pt>
                <c:pt idx="41">
                  <c:v>-3.8726424151543348</c:v>
                </c:pt>
                <c:pt idx="42">
                  <c:v>-5.142370803120702</c:v>
                </c:pt>
                <c:pt idx="43">
                  <c:v>-6.7094949225210065</c:v>
                </c:pt>
                <c:pt idx="44">
                  <c:v>-5.4850946262711293</c:v>
                </c:pt>
                <c:pt idx="45">
                  <c:v>-6.5606450828009795</c:v>
                </c:pt>
                <c:pt idx="46">
                  <c:v>-4.185255427367867</c:v>
                </c:pt>
                <c:pt idx="47">
                  <c:v>-4.704450631004053</c:v>
                </c:pt>
                <c:pt idx="48">
                  <c:v>-1.4754871940092311</c:v>
                </c:pt>
                <c:pt idx="49">
                  <c:v>-2.7799372123884099</c:v>
                </c:pt>
                <c:pt idx="50">
                  <c:v>-1.7549427577746286</c:v>
                </c:pt>
                <c:pt idx="51">
                  <c:v>-1.3599699673349974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9-4DB6-8226-AEFD30FBA6CC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MovingAverageFilter-WindowSizeRight=3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Sheet1!$I$2:$I$53</c:f>
              <c:numCache>
                <c:formatCode>General</c:formatCode>
                <c:ptCount val="52"/>
                <c:pt idx="0">
                  <c:v>1.077249395184029</c:v>
                </c:pt>
                <c:pt idx="1">
                  <c:v>2.6815570293089581</c:v>
                </c:pt>
                <c:pt idx="2">
                  <c:v>4.0100013109660066</c:v>
                </c:pt>
                <c:pt idx="3">
                  <c:v>3.2954417638521369</c:v>
                </c:pt>
                <c:pt idx="4">
                  <c:v>2.5155082580553461</c:v>
                </c:pt>
                <c:pt idx="5">
                  <c:v>2.3263564265879229</c:v>
                </c:pt>
                <c:pt idx="6">
                  <c:v>2.6489785990356833</c:v>
                </c:pt>
                <c:pt idx="7">
                  <c:v>2.9390063649763114</c:v>
                </c:pt>
                <c:pt idx="8">
                  <c:v>3.1555719346108737</c:v>
                </c:pt>
                <c:pt idx="9">
                  <c:v>4.4368640691719738</c:v>
                </c:pt>
                <c:pt idx="10">
                  <c:v>6.4802133359840042</c:v>
                </c:pt>
                <c:pt idx="11">
                  <c:v>8.2819371080779689</c:v>
                </c:pt>
                <c:pt idx="12">
                  <c:v>10.219036949561358</c:v>
                </c:pt>
                <c:pt idx="13">
                  <c:v>10.452754169467454</c:v>
                </c:pt>
                <c:pt idx="14">
                  <c:v>10.303464335259102</c:v>
                </c:pt>
                <c:pt idx="15">
                  <c:v>8.9200741776377566</c:v>
                </c:pt>
                <c:pt idx="16">
                  <c:v>7.9099235148709788</c:v>
                </c:pt>
                <c:pt idx="17">
                  <c:v>5.9381965570328896</c:v>
                </c:pt>
                <c:pt idx="18">
                  <c:v>4.9799774039369442</c:v>
                </c:pt>
                <c:pt idx="19">
                  <c:v>3.5781830102917414</c:v>
                </c:pt>
                <c:pt idx="20">
                  <c:v>4.4591664823884498</c:v>
                </c:pt>
                <c:pt idx="21">
                  <c:v>4.5184903021705631</c:v>
                </c:pt>
                <c:pt idx="22">
                  <c:v>5.847015494035432</c:v>
                </c:pt>
                <c:pt idx="23">
                  <c:v>7.1242473419018042</c:v>
                </c:pt>
                <c:pt idx="24">
                  <c:v>7.6975714036610681</c:v>
                </c:pt>
                <c:pt idx="25">
                  <c:v>7.994639078981078</c:v>
                </c:pt>
                <c:pt idx="26">
                  <c:v>6.9162058495905034</c:v>
                </c:pt>
                <c:pt idx="27">
                  <c:v>6.5281768007236529</c:v>
                </c:pt>
                <c:pt idx="28">
                  <c:v>4.7133016672697883</c:v>
                </c:pt>
                <c:pt idx="29">
                  <c:v>2.4528400134198169</c:v>
                </c:pt>
                <c:pt idx="30">
                  <c:v>0.41750102361453639</c:v>
                </c:pt>
                <c:pt idx="31">
                  <c:v>-0.78048113520326845</c:v>
                </c:pt>
                <c:pt idx="32">
                  <c:v>-1.3209216842533913</c:v>
                </c:pt>
                <c:pt idx="33">
                  <c:v>-1.5452084217396809</c:v>
                </c:pt>
                <c:pt idx="34">
                  <c:v>-0.61959381339558295</c:v>
                </c:pt>
                <c:pt idx="35">
                  <c:v>0.17357045404800209</c:v>
                </c:pt>
                <c:pt idx="36">
                  <c:v>1.5063352747511971</c:v>
                </c:pt>
                <c:pt idx="37">
                  <c:v>0.75345060322020896</c:v>
                </c:pt>
                <c:pt idx="38">
                  <c:v>0.39845743301183045</c:v>
                </c:pt>
                <c:pt idx="39">
                  <c:v>-1.586918107721903</c:v>
                </c:pt>
                <c:pt idx="40">
                  <c:v>-3.0680247334304944</c:v>
                </c:pt>
                <c:pt idx="41">
                  <c:v>-4.1125215232612691</c:v>
                </c:pt>
                <c:pt idx="42">
                  <c:v>-4.7211221954990394</c:v>
                </c:pt>
                <c:pt idx="43">
                  <c:v>-5.2415027135986811</c:v>
                </c:pt>
                <c:pt idx="44">
                  <c:v>-5.7789867839709457</c:v>
                </c:pt>
                <c:pt idx="45">
                  <c:v>-6.2517448771977051</c:v>
                </c:pt>
                <c:pt idx="46">
                  <c:v>-5.4103317121466583</c:v>
                </c:pt>
                <c:pt idx="47">
                  <c:v>-5.1501170470576332</c:v>
                </c:pt>
                <c:pt idx="48">
                  <c:v>-3.4550644174603842</c:v>
                </c:pt>
                <c:pt idx="49">
                  <c:v>-2.9866250124672313</c:v>
                </c:pt>
                <c:pt idx="50">
                  <c:v>-2.0034557213907562</c:v>
                </c:pt>
                <c:pt idx="51">
                  <c:v>-1.9649499791660119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29-4DB6-8226-AEFD30FBA6CC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MovingMedianFilter-WindowSize3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Sheet1!$M$2:$M$53</c:f>
              <c:numCache>
                <c:formatCode>General</c:formatCode>
                <c:ptCount val="52"/>
                <c:pt idx="0">
                  <c:v>1.6158740927760435</c:v>
                </c:pt>
                <c:pt idx="1">
                  <c:v>3.2317481855520871</c:v>
                </c:pt>
                <c:pt idx="2">
                  <c:v>3.985332844971146</c:v>
                </c:pt>
                <c:pt idx="3">
                  <c:v>3.985332844971146</c:v>
                </c:pt>
                <c:pt idx="4">
                  <c:v>2.4731223849844168</c:v>
                </c:pt>
                <c:pt idx="5">
                  <c:v>2.4731223849844168</c:v>
                </c:pt>
                <c:pt idx="6">
                  <c:v>2.4731223849844168</c:v>
                </c:pt>
                <c:pt idx="7">
                  <c:v>3.343205682806301</c:v>
                </c:pt>
                <c:pt idx="8">
                  <c:v>3.343205682806301</c:v>
                </c:pt>
                <c:pt idx="9">
                  <c:v>4.0675740594725616</c:v>
                </c:pt>
                <c:pt idx="10">
                  <c:v>5.8998124652370576</c:v>
                </c:pt>
                <c:pt idx="11">
                  <c:v>9.4727453757544566</c:v>
                </c:pt>
                <c:pt idx="12">
                  <c:v>9.4732534832423916</c:v>
                </c:pt>
                <c:pt idx="13">
                  <c:v>10.174405142960675</c:v>
                </c:pt>
                <c:pt idx="14">
                  <c:v>10.174405142960675</c:v>
                </c:pt>
                <c:pt idx="15">
                  <c:v>9.0248758731294032</c:v>
                </c:pt>
                <c:pt idx="16">
                  <c:v>7.5609415168231902</c:v>
                </c:pt>
                <c:pt idx="17">
                  <c:v>7.1439531546603403</c:v>
                </c:pt>
                <c:pt idx="18">
                  <c:v>4.6862840575353513</c:v>
                </c:pt>
                <c:pt idx="19">
                  <c:v>3.1096949996151402</c:v>
                </c:pt>
                <c:pt idx="20">
                  <c:v>4.6862840575353513</c:v>
                </c:pt>
                <c:pt idx="21">
                  <c:v>4.864255516881693</c:v>
                </c:pt>
                <c:pt idx="22">
                  <c:v>5.7526454159052642</c:v>
                </c:pt>
                <c:pt idx="23">
                  <c:v>6.9241455493193396</c:v>
                </c:pt>
                <c:pt idx="24">
                  <c:v>6.9241455493193396</c:v>
                </c:pt>
                <c:pt idx="25">
                  <c:v>7.8153485752793728</c:v>
                </c:pt>
                <c:pt idx="26">
                  <c:v>6.5842277021594811</c:v>
                </c:pt>
                <c:pt idx="27">
                  <c:v>6.3490412713326547</c:v>
                </c:pt>
                <c:pt idx="28">
                  <c:v>5.4201405555589313</c:v>
                </c:pt>
                <c:pt idx="29">
                  <c:v>2.3707231749177797</c:v>
                </c:pt>
                <c:pt idx="30">
                  <c:v>-0.4323436902172606</c:v>
                </c:pt>
                <c:pt idx="31">
                  <c:v>-0.68587641385691001</c:v>
                </c:pt>
                <c:pt idx="32">
                  <c:v>-1.2232233015356346</c:v>
                </c:pt>
                <c:pt idx="33">
                  <c:v>-1.3587366263157783</c:v>
                </c:pt>
                <c:pt idx="34">
                  <c:v>-1.3587366263157783</c:v>
                </c:pt>
                <c:pt idx="35">
                  <c:v>0.32582746496312565</c:v>
                </c:pt>
                <c:pt idx="36">
                  <c:v>1.5536205234966589</c:v>
                </c:pt>
                <c:pt idx="37">
                  <c:v>0.32582746496312565</c:v>
                </c:pt>
                <c:pt idx="38">
                  <c:v>-0.70503349109630609</c:v>
                </c:pt>
                <c:pt idx="39">
                  <c:v>-0.73915204566200998</c:v>
                </c:pt>
                <c:pt idx="40">
                  <c:v>-3.3165687864073927</c:v>
                </c:pt>
                <c:pt idx="41">
                  <c:v>-3.8726424151543348</c:v>
                </c:pt>
                <c:pt idx="42">
                  <c:v>-5.142370803120702</c:v>
                </c:pt>
                <c:pt idx="43">
                  <c:v>-5.142370803120702</c:v>
                </c:pt>
                <c:pt idx="44">
                  <c:v>-5.4850946262711293</c:v>
                </c:pt>
                <c:pt idx="45">
                  <c:v>-6.5606450828009795</c:v>
                </c:pt>
                <c:pt idx="46">
                  <c:v>-5.4850946262711293</c:v>
                </c:pt>
                <c:pt idx="47">
                  <c:v>-4.704450631004053</c:v>
                </c:pt>
                <c:pt idx="48">
                  <c:v>-4.185255427367867</c:v>
                </c:pt>
                <c:pt idx="49">
                  <c:v>-2.7799372123884099</c:v>
                </c:pt>
                <c:pt idx="50">
                  <c:v>-1.7549427577746286</c:v>
                </c:pt>
                <c:pt idx="51">
                  <c:v>-1.7549427577746286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29-4DB6-8226-AEFD30FBA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87032"/>
        <c:axId val="512987360"/>
      </c:scatterChart>
      <c:valAx>
        <c:axId val="51298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87360"/>
        <c:crosses val="autoZero"/>
        <c:crossBetween val="midCat"/>
      </c:valAx>
      <c:valAx>
        <c:axId val="5129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8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85724</xdr:colOff>
      <xdr:row>22</xdr:row>
      <xdr:rowOff>76200</xdr:rowOff>
    </xdr:from>
    <xdr:to>
      <xdr:col>33</xdr:col>
      <xdr:colOff>95250</xdr:colOff>
      <xdr:row>42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4C59F1-29F0-400A-9A67-7C3CB9B43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73025</xdr:colOff>
      <xdr:row>2</xdr:row>
      <xdr:rowOff>165100</xdr:rowOff>
    </xdr:from>
    <xdr:to>
      <xdr:col>23</xdr:col>
      <xdr:colOff>377825</xdr:colOff>
      <xdr:row>17</xdr:row>
      <xdr:rowOff>146050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380BE0B-56E9-41AA-9B06-BA0BDCE9F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536575</xdr:colOff>
      <xdr:row>6</xdr:row>
      <xdr:rowOff>19050</xdr:rowOff>
    </xdr:from>
    <xdr:to>
      <xdr:col>41</xdr:col>
      <xdr:colOff>231775</xdr:colOff>
      <xdr:row>21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A63611B-5603-475C-BFA2-A84AAD142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187325</xdr:colOff>
      <xdr:row>2</xdr:row>
      <xdr:rowOff>107950</xdr:rowOff>
    </xdr:from>
    <xdr:to>
      <xdr:col>35</xdr:col>
      <xdr:colOff>492125</xdr:colOff>
      <xdr:row>17</xdr:row>
      <xdr:rowOff>88900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7FD721F-CC78-4523-AA41-B7BB92C13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73024</xdr:colOff>
      <xdr:row>8</xdr:row>
      <xdr:rowOff>114300</xdr:rowOff>
    </xdr:from>
    <xdr:to>
      <xdr:col>29</xdr:col>
      <xdr:colOff>152399</xdr:colOff>
      <xdr:row>32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587054D-A271-499B-9BD1-CD2AED050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269874</xdr:colOff>
      <xdr:row>24</xdr:row>
      <xdr:rowOff>168274</xdr:rowOff>
    </xdr:from>
    <xdr:to>
      <xdr:col>27</xdr:col>
      <xdr:colOff>469899</xdr:colOff>
      <xdr:row>48</xdr:row>
      <xdr:rowOff>25399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15B3E0D-0F72-4D23-8C4A-5624F39B2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92074</xdr:colOff>
      <xdr:row>21</xdr:row>
      <xdr:rowOff>180974</xdr:rowOff>
    </xdr:from>
    <xdr:to>
      <xdr:col>50</xdr:col>
      <xdr:colOff>292099</xdr:colOff>
      <xdr:row>52</xdr:row>
      <xdr:rowOff>44449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85B1D62-6562-493F-9E05-C2710CA26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87992</xdr:colOff>
      <xdr:row>78</xdr:row>
      <xdr:rowOff>64407</xdr:rowOff>
    </xdr:from>
    <xdr:to>
      <xdr:col>21</xdr:col>
      <xdr:colOff>288017</xdr:colOff>
      <xdr:row>108</xdr:row>
      <xdr:rowOff>109310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E48E3F2-73C1-43C8-B9C3-CA75F246E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266700</xdr:colOff>
      <xdr:row>54</xdr:row>
      <xdr:rowOff>38100</xdr:rowOff>
    </xdr:from>
    <xdr:to>
      <xdr:col>36</xdr:col>
      <xdr:colOff>180975</xdr:colOff>
      <xdr:row>82</xdr:row>
      <xdr:rowOff>9525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A13C423-DC39-4179-8537-F58A56A6A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95250</xdr:colOff>
      <xdr:row>25</xdr:row>
      <xdr:rowOff>69850</xdr:rowOff>
    </xdr:from>
    <xdr:to>
      <xdr:col>37</xdr:col>
      <xdr:colOff>434975</xdr:colOff>
      <xdr:row>49</xdr:row>
      <xdr:rowOff>174625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3DEDF26-E5BA-43C2-A3CE-F6D3C8B2B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576036</xdr:colOff>
      <xdr:row>57</xdr:row>
      <xdr:rowOff>131535</xdr:rowOff>
    </xdr:from>
    <xdr:to>
      <xdr:col>11</xdr:col>
      <xdr:colOff>377825</xdr:colOff>
      <xdr:row>76</xdr:row>
      <xdr:rowOff>179161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08337DB-60BF-4238-8D40-0850B9168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39</xdr:col>
      <xdr:colOff>0</xdr:colOff>
      <xdr:row>54</xdr:row>
      <xdr:rowOff>0</xdr:rowOff>
    </xdr:from>
    <xdr:to>
      <xdr:col>52</xdr:col>
      <xdr:colOff>524852</xdr:colOff>
      <xdr:row>81</xdr:row>
      <xdr:rowOff>157041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9376702-9DA9-4580-B327-7882B732C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46</xdr:col>
      <xdr:colOff>526142</xdr:colOff>
      <xdr:row>83</xdr:row>
      <xdr:rowOff>18143</xdr:rowOff>
    </xdr:from>
    <xdr:to>
      <xdr:col>60</xdr:col>
      <xdr:colOff>443208</xdr:colOff>
      <xdr:row>110</xdr:row>
      <xdr:rowOff>175183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2F97DFF-329B-4142-95A9-77CBE5253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0</xdr:colOff>
      <xdr:row>86</xdr:row>
      <xdr:rowOff>0</xdr:rowOff>
    </xdr:from>
    <xdr:to>
      <xdr:col>46</xdr:col>
      <xdr:colOff>524852</xdr:colOff>
      <xdr:row>113</xdr:row>
      <xdr:rowOff>157040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E092F5C-41BC-40A4-A18E-57BC7FF68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C926-8083-409A-950B-AC33FBD27D40}">
  <dimension ref="A1:O53"/>
  <sheetViews>
    <sheetView tabSelected="1" zoomScale="81" zoomScaleNormal="81" workbookViewId="0">
      <selection activeCell="M1" sqref="M1"/>
    </sheetView>
  </sheetViews>
  <sheetFormatPr defaultRowHeight="14.5" x14ac:dyDescent="0.35"/>
  <sheetData>
    <row r="1" spans="1:15" x14ac:dyDescent="0.35">
      <c r="F1" s="1" t="s">
        <v>2</v>
      </c>
      <c r="G1" s="1" t="s">
        <v>0</v>
      </c>
      <c r="H1" s="1" t="s">
        <v>1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8</v>
      </c>
      <c r="N1" s="1" t="s">
        <v>7</v>
      </c>
      <c r="O1" s="1" t="s">
        <v>9</v>
      </c>
    </row>
    <row r="2" spans="1:15" x14ac:dyDescent="0.35">
      <c r="A2">
        <v>1</v>
      </c>
      <c r="B2">
        <v>0.5</v>
      </c>
      <c r="C2">
        <v>0.1</v>
      </c>
      <c r="D2">
        <f>6 *SIN(C2)</f>
        <v>0.59900049988096893</v>
      </c>
      <c r="E2">
        <f>3*COS(B2)</f>
        <v>2.6327476856711183</v>
      </c>
      <c r="F2">
        <f>D2+E2</f>
        <v>3.2317481855520871</v>
      </c>
      <c r="G2">
        <f ca="1">F2+RANDBETWEEN(0,3)</f>
        <v>5.2317481855520871</v>
      </c>
      <c r="H2">
        <v>3.2317481855520871</v>
      </c>
      <c r="I2">
        <f>AVERAGE(H2, 0, 0)</f>
        <v>1.077249395184029</v>
      </c>
      <c r="J2">
        <f>AVERAGE(H2, 0, 0, 0, 0)</f>
        <v>0.64634963711041737</v>
      </c>
      <c r="K2">
        <v>0</v>
      </c>
      <c r="L2">
        <v>0</v>
      </c>
      <c r="M2">
        <f>MEDIAN(H2:H3, 0, 0)</f>
        <v>1.6158740927760435</v>
      </c>
      <c r="N2">
        <f>MEDIAN(H2, 0, 0, 0, 0)</f>
        <v>0</v>
      </c>
      <c r="O2">
        <f>MEDIAN($H$2:H2, 0, 0, 0, 0, 0, 0, 0, 0)</f>
        <v>0</v>
      </c>
    </row>
    <row r="3" spans="1:15" x14ac:dyDescent="0.35">
      <c r="A3">
        <v>2</v>
      </c>
      <c r="B3">
        <v>1</v>
      </c>
      <c r="C3">
        <v>0.2</v>
      </c>
      <c r="D3">
        <f t="shared" ref="D3:D53" si="0">6 *SIN(C3)</f>
        <v>1.1920159847703673</v>
      </c>
      <c r="E3">
        <f t="shared" ref="E3:E53" si="1">3*COS(B3)</f>
        <v>1.6209069176044193</v>
      </c>
      <c r="F3">
        <f t="shared" ref="F3:F53" si="2">D3+E3</f>
        <v>2.8129229023747868</v>
      </c>
      <c r="G3">
        <f t="shared" ref="G3:G53" ca="1" si="3">F3+RANDBETWEEN(0,3)</f>
        <v>5.8129229023747868</v>
      </c>
      <c r="H3">
        <v>4.8129229023747868</v>
      </c>
      <c r="I3">
        <f>AVERAGE(H2:H3, 0)</f>
        <v>2.6815570293089581</v>
      </c>
      <c r="J3">
        <f>AVERAGE(H2:H3, 0, 0, 0)</f>
        <v>1.6089342175853747</v>
      </c>
      <c r="K3">
        <f t="shared" ref="K3:K5" si="4">AVERAGE(H1:H5)</f>
        <v>3.2795183692771239</v>
      </c>
      <c r="L3">
        <v>0</v>
      </c>
      <c r="M3">
        <f>MEDIAN(H2:H3, 0)</f>
        <v>3.2317481855520871</v>
      </c>
      <c r="N3">
        <f>MEDIAN(H2:H3,0,0,0)</f>
        <v>0</v>
      </c>
      <c r="O3">
        <f>MEDIAN($H$2:H3, 0, 0, 0, 0, 0, 0, 0)</f>
        <v>0</v>
      </c>
    </row>
    <row r="4" spans="1:15" x14ac:dyDescent="0.35">
      <c r="A4">
        <v>3</v>
      </c>
      <c r="B4">
        <v>1.5</v>
      </c>
      <c r="C4">
        <v>0.3</v>
      </c>
      <c r="D4">
        <f t="shared" si="0"/>
        <v>1.7731212399680372</v>
      </c>
      <c r="E4">
        <f t="shared" si="1"/>
        <v>0.21221160500310871</v>
      </c>
      <c r="F4">
        <f t="shared" si="2"/>
        <v>1.9853328449711458</v>
      </c>
      <c r="G4">
        <f t="shared" ca="1" si="3"/>
        <v>3.985332844971146</v>
      </c>
      <c r="H4">
        <v>3.985332844971146</v>
      </c>
      <c r="I4">
        <f>AVERAGE(H2:H4)</f>
        <v>4.0100013109660066</v>
      </c>
      <c r="J4">
        <f>AVERAGE(H2:H4, 0, 0)</f>
        <v>2.4060007865796038</v>
      </c>
      <c r="K4">
        <f t="shared" si="4"/>
        <v>3.1182391724185825</v>
      </c>
      <c r="L4">
        <v>0</v>
      </c>
      <c r="M4">
        <f>MEDIAN(H2:H4)</f>
        <v>3.985332844971146</v>
      </c>
      <c r="N4">
        <f>MEDIAN(H2:H3, 0, 0)</f>
        <v>1.6158740927760435</v>
      </c>
      <c r="O4">
        <f>MEDIAN($H$2:H4, 0, 0,0,0,0,0)</f>
        <v>0</v>
      </c>
    </row>
    <row r="5" spans="1:15" x14ac:dyDescent="0.35">
      <c r="A5">
        <v>4</v>
      </c>
      <c r="B5">
        <v>2</v>
      </c>
      <c r="C5">
        <v>0.4</v>
      </c>
      <c r="D5">
        <f t="shared" si="0"/>
        <v>2.336510053851903</v>
      </c>
      <c r="E5">
        <f t="shared" si="1"/>
        <v>-1.2484405096414273</v>
      </c>
      <c r="F5">
        <f t="shared" si="2"/>
        <v>1.0880695442104757</v>
      </c>
      <c r="G5">
        <f t="shared" ca="1" si="3"/>
        <v>3.0880695442104757</v>
      </c>
      <c r="H5">
        <v>1.0880695442104757</v>
      </c>
      <c r="I5">
        <f t="shared" ref="I5:I53" si="5">AVERAGE(H3:H5)</f>
        <v>3.2954417638521369</v>
      </c>
      <c r="J5">
        <f>AVERAGE(H2:H5,0)</f>
        <v>2.6236146954216992</v>
      </c>
      <c r="K5">
        <f t="shared" si="4"/>
        <v>3.1554650054219406</v>
      </c>
      <c r="L5">
        <v>0</v>
      </c>
      <c r="M5">
        <f t="shared" ref="M5:M53" si="6">MEDIAN(H3:H5)</f>
        <v>3.985332844971146</v>
      </c>
      <c r="N5">
        <f>MEDIAN(H2:H5, 0)</f>
        <v>3.2317481855520871</v>
      </c>
      <c r="O5">
        <f>MEDIAN($H$2:H5, 0,0,0,0,0)</f>
        <v>0</v>
      </c>
    </row>
    <row r="6" spans="1:15" x14ac:dyDescent="0.35">
      <c r="A6">
        <v>5</v>
      </c>
      <c r="B6">
        <v>2.5</v>
      </c>
      <c r="C6">
        <v>0.5</v>
      </c>
      <c r="D6">
        <f t="shared" si="0"/>
        <v>2.876553231625218</v>
      </c>
      <c r="E6">
        <f t="shared" si="1"/>
        <v>-2.4034308466408012</v>
      </c>
      <c r="F6">
        <f t="shared" si="2"/>
        <v>0.47312238498441683</v>
      </c>
      <c r="G6">
        <f t="shared" ca="1" si="3"/>
        <v>3.4731223849844168</v>
      </c>
      <c r="H6">
        <v>2.4731223849844168</v>
      </c>
      <c r="I6">
        <f t="shared" si="5"/>
        <v>2.5155082580553461</v>
      </c>
      <c r="J6">
        <f>AVERAGE(H2:H6)</f>
        <v>3.1182391724185825</v>
      </c>
      <c r="K6">
        <f>AVERAGE(H4:H8)</f>
        <v>2.6040676372577343</v>
      </c>
      <c r="L6">
        <v>0</v>
      </c>
      <c r="M6">
        <f t="shared" si="6"/>
        <v>2.4731223849844168</v>
      </c>
      <c r="N6">
        <f>MEDIAN(H2:H6)</f>
        <v>3.2317481855520871</v>
      </c>
      <c r="O6">
        <f>MEDIAN($H$2:H6, 0,0,0,0)</f>
        <v>1.0880695442104757</v>
      </c>
    </row>
    <row r="7" spans="1:15" x14ac:dyDescent="0.35">
      <c r="A7">
        <v>6</v>
      </c>
      <c r="B7">
        <v>3</v>
      </c>
      <c r="C7">
        <v>0.6</v>
      </c>
      <c r="D7">
        <f t="shared" si="0"/>
        <v>3.3878548403702125</v>
      </c>
      <c r="E7">
        <f t="shared" si="1"/>
        <v>-2.9699774898013365</v>
      </c>
      <c r="F7">
        <f t="shared" si="2"/>
        <v>0.41787735056887598</v>
      </c>
      <c r="G7">
        <f t="shared" ca="1" si="3"/>
        <v>2.417877350568876</v>
      </c>
      <c r="H7">
        <v>3.417877350568876</v>
      </c>
      <c r="I7">
        <f t="shared" si="5"/>
        <v>2.3263564265879229</v>
      </c>
      <c r="J7">
        <f t="shared" ref="J7:J53" si="7">AVERAGE(H3:H7)</f>
        <v>3.1554650054219406</v>
      </c>
      <c r="K7">
        <f t="shared" ref="K7:K53" si="8">AVERAGE(H5:H9)</f>
        <v>2.4756422048247653</v>
      </c>
      <c r="L7">
        <v>0</v>
      </c>
      <c r="M7">
        <f t="shared" si="6"/>
        <v>2.4731223849844168</v>
      </c>
      <c r="N7">
        <f t="shared" ref="N7:N53" si="9">MEDIAN(H3:H7)</f>
        <v>3.417877350568876</v>
      </c>
      <c r="O7">
        <f>MEDIAN($H$2:H7, 0,0,0)</f>
        <v>2.4731223849844168</v>
      </c>
    </row>
    <row r="8" spans="1:15" x14ac:dyDescent="0.35">
      <c r="A8">
        <v>7</v>
      </c>
      <c r="B8">
        <v>3.5</v>
      </c>
      <c r="C8">
        <v>0.7</v>
      </c>
      <c r="D8">
        <f t="shared" si="0"/>
        <v>3.8653061234261461</v>
      </c>
      <c r="E8">
        <f t="shared" si="1"/>
        <v>-2.8093700618723889</v>
      </c>
      <c r="F8">
        <f t="shared" si="2"/>
        <v>1.0559360615537572</v>
      </c>
      <c r="G8">
        <f t="shared" ca="1" si="3"/>
        <v>3.0559360615537572</v>
      </c>
      <c r="H8">
        <v>2.0559360615537572</v>
      </c>
      <c r="I8">
        <f t="shared" si="5"/>
        <v>2.6489785990356833</v>
      </c>
      <c r="J8">
        <f t="shared" si="7"/>
        <v>2.6040676372577343</v>
      </c>
      <c r="K8">
        <f t="shared" si="8"/>
        <v>3.0715431078771829</v>
      </c>
      <c r="L8">
        <v>0</v>
      </c>
      <c r="M8">
        <f t="shared" si="6"/>
        <v>2.4731223849844168</v>
      </c>
      <c r="N8">
        <f t="shared" si="9"/>
        <v>2.4731223849844168</v>
      </c>
      <c r="O8">
        <f>MEDIAN($H$2:H8, 0,0)</f>
        <v>2.4731223849844168</v>
      </c>
    </row>
    <row r="9" spans="1:15" x14ac:dyDescent="0.35">
      <c r="A9">
        <v>8</v>
      </c>
      <c r="B9">
        <v>4</v>
      </c>
      <c r="C9">
        <v>0.8</v>
      </c>
      <c r="D9">
        <f t="shared" si="0"/>
        <v>4.304136545397137</v>
      </c>
      <c r="E9">
        <f t="shared" si="1"/>
        <v>-1.9609308625908359</v>
      </c>
      <c r="F9">
        <f t="shared" si="2"/>
        <v>2.343205682806301</v>
      </c>
      <c r="G9">
        <f t="shared" ca="1" si="3"/>
        <v>2.343205682806301</v>
      </c>
      <c r="H9">
        <v>3.343205682806301</v>
      </c>
      <c r="I9">
        <f t="shared" si="5"/>
        <v>2.9390063649763114</v>
      </c>
      <c r="J9">
        <f t="shared" si="7"/>
        <v>2.4756422048247653</v>
      </c>
      <c r="K9">
        <f t="shared" si="8"/>
        <v>3.7568811239277111</v>
      </c>
      <c r="L9">
        <v>0</v>
      </c>
      <c r="M9">
        <f t="shared" si="6"/>
        <v>3.343205682806301</v>
      </c>
      <c r="N9">
        <f t="shared" si="9"/>
        <v>2.4731223849844168</v>
      </c>
      <c r="O9">
        <f>MEDIAN($H$2:H9, 0)</f>
        <v>3.2317481855520871</v>
      </c>
    </row>
    <row r="10" spans="1:15" x14ac:dyDescent="0.35">
      <c r="A10">
        <v>9</v>
      </c>
      <c r="B10">
        <v>4.5</v>
      </c>
      <c r="C10">
        <v>0.9</v>
      </c>
      <c r="D10">
        <f t="shared" si="0"/>
        <v>4.6999614577649007</v>
      </c>
      <c r="E10">
        <f t="shared" si="1"/>
        <v>-0.63238739829233914</v>
      </c>
      <c r="F10">
        <f t="shared" si="2"/>
        <v>4.0675740594725616</v>
      </c>
      <c r="G10">
        <f t="shared" ca="1" si="3"/>
        <v>4.0675740594725616</v>
      </c>
      <c r="H10">
        <v>4.0675740594725616</v>
      </c>
      <c r="I10">
        <f t="shared" si="5"/>
        <v>3.1555719346108737</v>
      </c>
      <c r="J10">
        <f t="shared" si="7"/>
        <v>3.0715431078771829</v>
      </c>
      <c r="K10">
        <f t="shared" si="8"/>
        <v>4.9679563504624138</v>
      </c>
      <c r="L10">
        <v>0</v>
      </c>
      <c r="M10">
        <f t="shared" si="6"/>
        <v>3.343205682806301</v>
      </c>
      <c r="N10">
        <f t="shared" si="9"/>
        <v>3.343205682806301</v>
      </c>
      <c r="O10">
        <f>MEDIAN(H2:H10)</f>
        <v>3.343205682806301</v>
      </c>
    </row>
    <row r="11" spans="1:15" x14ac:dyDescent="0.35">
      <c r="A11">
        <v>10</v>
      </c>
      <c r="B11">
        <v>5</v>
      </c>
      <c r="C11">
        <v>1</v>
      </c>
      <c r="D11">
        <f t="shared" si="0"/>
        <v>5.0488259088473786</v>
      </c>
      <c r="E11">
        <f t="shared" si="1"/>
        <v>0.85098655638967879</v>
      </c>
      <c r="F11">
        <f t="shared" si="2"/>
        <v>5.8998124652370576</v>
      </c>
      <c r="G11">
        <f t="shared" ca="1" si="3"/>
        <v>7.8998124652370576</v>
      </c>
      <c r="H11">
        <v>5.8998124652370576</v>
      </c>
      <c r="I11">
        <f t="shared" si="5"/>
        <v>4.4368640691719738</v>
      </c>
      <c r="J11">
        <f t="shared" si="7"/>
        <v>3.7568811239277111</v>
      </c>
      <c r="K11">
        <f t="shared" si="8"/>
        <v>6.4513182133025539</v>
      </c>
      <c r="L11">
        <v>0</v>
      </c>
      <c r="M11">
        <f t="shared" si="6"/>
        <v>4.0675740594725616</v>
      </c>
      <c r="N11">
        <f t="shared" si="9"/>
        <v>3.417877350568876</v>
      </c>
      <c r="O11">
        <f t="shared" ref="O11:O53" si="10">MEDIAN(H3:H11)</f>
        <v>3.417877350568876</v>
      </c>
    </row>
    <row r="12" spans="1:15" x14ac:dyDescent="0.35">
      <c r="A12">
        <v>11</v>
      </c>
      <c r="B12">
        <v>5.5</v>
      </c>
      <c r="C12">
        <v>1.1000000000000001</v>
      </c>
      <c r="D12">
        <f t="shared" si="0"/>
        <v>5.3472441603686125</v>
      </c>
      <c r="E12">
        <f t="shared" si="1"/>
        <v>2.12600932287378</v>
      </c>
      <c r="F12">
        <f t="shared" si="2"/>
        <v>7.4732534832423925</v>
      </c>
      <c r="G12">
        <f t="shared" ca="1" si="3"/>
        <v>10.473253483242392</v>
      </c>
      <c r="H12">
        <v>9.4732534832423916</v>
      </c>
      <c r="I12">
        <f t="shared" si="5"/>
        <v>6.4802133359840042</v>
      </c>
      <c r="J12">
        <f t="shared" si="7"/>
        <v>4.9679563504624138</v>
      </c>
      <c r="K12">
        <f t="shared" si="8"/>
        <v>8.1248994746787382</v>
      </c>
      <c r="L12">
        <f>AVERAGE(H2:H12)</f>
        <v>3.9862595422703504</v>
      </c>
      <c r="M12">
        <f t="shared" si="6"/>
        <v>5.8998124652370576</v>
      </c>
      <c r="N12">
        <f t="shared" si="9"/>
        <v>4.0675740594725616</v>
      </c>
      <c r="O12">
        <f t="shared" si="10"/>
        <v>3.417877350568876</v>
      </c>
    </row>
    <row r="13" spans="1:15" x14ac:dyDescent="0.35">
      <c r="A13">
        <v>12</v>
      </c>
      <c r="B13">
        <v>6</v>
      </c>
      <c r="C13">
        <v>1.2</v>
      </c>
      <c r="D13">
        <f t="shared" si="0"/>
        <v>5.5922345158033577</v>
      </c>
      <c r="E13">
        <f t="shared" si="1"/>
        <v>2.880510859951098</v>
      </c>
      <c r="F13">
        <f t="shared" si="2"/>
        <v>8.4727453757544566</v>
      </c>
      <c r="G13">
        <f t="shared" ca="1" si="3"/>
        <v>11.472745375754457</v>
      </c>
      <c r="H13">
        <v>9.4727453757544566</v>
      </c>
      <c r="I13">
        <f t="shared" si="5"/>
        <v>8.2819371080779689</v>
      </c>
      <c r="J13">
        <f t="shared" si="7"/>
        <v>6.4513182133025539</v>
      </c>
      <c r="K13">
        <f t="shared" si="8"/>
        <v>9.3462656913763613</v>
      </c>
      <c r="L13">
        <f>AVERAGE(H3:H13)</f>
        <v>4.5536229231978389</v>
      </c>
      <c r="M13">
        <f t="shared" si="6"/>
        <v>9.4727453757544566</v>
      </c>
      <c r="N13">
        <f t="shared" si="9"/>
        <v>5.8998124652370576</v>
      </c>
      <c r="O13">
        <f t="shared" si="10"/>
        <v>3.417877350568876</v>
      </c>
    </row>
    <row r="14" spans="1:15" x14ac:dyDescent="0.35">
      <c r="A14">
        <v>13</v>
      </c>
      <c r="B14">
        <v>6.5</v>
      </c>
      <c r="C14">
        <v>1.3</v>
      </c>
      <c r="D14">
        <f t="shared" si="0"/>
        <v>5.7813491125031575</v>
      </c>
      <c r="E14">
        <f t="shared" si="1"/>
        <v>2.9297628771840705</v>
      </c>
      <c r="F14">
        <f t="shared" si="2"/>
        <v>8.7111119896872289</v>
      </c>
      <c r="G14">
        <f t="shared" ca="1" si="3"/>
        <v>9.7111119896872289</v>
      </c>
      <c r="H14">
        <v>11.711111989687229</v>
      </c>
      <c r="I14">
        <f t="shared" si="5"/>
        <v>10.219036949561358</v>
      </c>
      <c r="J14">
        <f t="shared" si="7"/>
        <v>8.1248994746787382</v>
      </c>
      <c r="K14">
        <f t="shared" si="8"/>
        <v>9.9712783729548313</v>
      </c>
      <c r="L14">
        <f>AVERAGE(H4:H14)</f>
        <v>5.1807310220444238</v>
      </c>
      <c r="M14">
        <f t="shared" si="6"/>
        <v>9.4732534832423916</v>
      </c>
      <c r="N14">
        <f t="shared" si="9"/>
        <v>9.4727453757544566</v>
      </c>
      <c r="O14">
        <f t="shared" si="10"/>
        <v>4.0675740594725616</v>
      </c>
    </row>
    <row r="15" spans="1:15" x14ac:dyDescent="0.35">
      <c r="A15">
        <v>14</v>
      </c>
      <c r="B15">
        <v>7</v>
      </c>
      <c r="C15">
        <v>1.4</v>
      </c>
      <c r="D15">
        <f t="shared" si="0"/>
        <v>5.9126983799307613</v>
      </c>
      <c r="E15">
        <f t="shared" si="1"/>
        <v>2.2617067630299137</v>
      </c>
      <c r="F15">
        <f t="shared" si="2"/>
        <v>8.1744051429606746</v>
      </c>
      <c r="G15">
        <f t="shared" ca="1" si="3"/>
        <v>10.174405142960675</v>
      </c>
      <c r="H15">
        <v>10.174405142960675</v>
      </c>
      <c r="I15">
        <f t="shared" si="5"/>
        <v>10.452754169467454</v>
      </c>
      <c r="J15">
        <f t="shared" si="7"/>
        <v>9.3462656913763613</v>
      </c>
      <c r="K15">
        <f t="shared" si="8"/>
        <v>9.5888159796709918</v>
      </c>
      <c r="L15">
        <f>AVERAGE(H5:H15)</f>
        <v>5.7433739582252903</v>
      </c>
      <c r="M15">
        <f t="shared" si="6"/>
        <v>10.174405142960675</v>
      </c>
      <c r="N15">
        <f t="shared" si="9"/>
        <v>9.4732534832423916</v>
      </c>
      <c r="O15">
        <f t="shared" si="10"/>
        <v>5.8998124652370576</v>
      </c>
    </row>
    <row r="16" spans="1:15" x14ac:dyDescent="0.35">
      <c r="A16">
        <v>15</v>
      </c>
      <c r="B16">
        <v>7.5</v>
      </c>
      <c r="C16">
        <v>1.5</v>
      </c>
      <c r="D16">
        <f t="shared" si="0"/>
        <v>5.9849699196243265</v>
      </c>
      <c r="E16">
        <f t="shared" si="1"/>
        <v>1.0399059535050774</v>
      </c>
      <c r="F16">
        <f t="shared" si="2"/>
        <v>7.0248758731294041</v>
      </c>
      <c r="G16">
        <f t="shared" ca="1" si="3"/>
        <v>7.0248758731294041</v>
      </c>
      <c r="H16">
        <v>9.0248758731294032</v>
      </c>
      <c r="I16">
        <f t="shared" si="5"/>
        <v>10.303464335259102</v>
      </c>
      <c r="J16">
        <f t="shared" si="7"/>
        <v>9.9712783729548313</v>
      </c>
      <c r="K16">
        <f t="shared" si="8"/>
        <v>9.1230575354521672</v>
      </c>
      <c r="L16">
        <f>AVERAGE(H6:H16)</f>
        <v>6.4649018063088306</v>
      </c>
      <c r="M16">
        <f t="shared" si="6"/>
        <v>10.174405142960675</v>
      </c>
      <c r="N16">
        <f t="shared" si="9"/>
        <v>9.4732534832423916</v>
      </c>
      <c r="O16">
        <f t="shared" si="10"/>
        <v>9.0248758731294032</v>
      </c>
    </row>
    <row r="17" spans="1:15" x14ac:dyDescent="0.35">
      <c r="A17">
        <v>16</v>
      </c>
      <c r="B17">
        <v>8</v>
      </c>
      <c r="C17">
        <v>1.6</v>
      </c>
      <c r="D17">
        <f t="shared" si="0"/>
        <v>5.9974416182490309</v>
      </c>
      <c r="E17">
        <f t="shared" si="1"/>
        <v>-0.43650010142584061</v>
      </c>
      <c r="F17">
        <f t="shared" si="2"/>
        <v>5.5609415168231902</v>
      </c>
      <c r="G17">
        <f t="shared" ca="1" si="3"/>
        <v>6.5609415168231902</v>
      </c>
      <c r="H17">
        <v>7.5609415168231902</v>
      </c>
      <c r="I17">
        <f t="shared" si="5"/>
        <v>8.9200741776377566</v>
      </c>
      <c r="J17">
        <f t="shared" si="7"/>
        <v>9.5888159796709918</v>
      </c>
      <c r="K17">
        <f t="shared" si="8"/>
        <v>7.4027741374377483</v>
      </c>
      <c r="L17">
        <f>AVERAGE(H7:H17)</f>
        <v>6.9274308182941722</v>
      </c>
      <c r="M17">
        <f t="shared" si="6"/>
        <v>9.0248758731294032</v>
      </c>
      <c r="N17">
        <f t="shared" si="9"/>
        <v>9.4727453757544566</v>
      </c>
      <c r="O17">
        <f t="shared" si="10"/>
        <v>9.0248758731294032</v>
      </c>
    </row>
    <row r="18" spans="1:15" x14ac:dyDescent="0.35">
      <c r="A18">
        <v>17</v>
      </c>
      <c r="B18">
        <v>8.5</v>
      </c>
      <c r="C18">
        <v>1.7</v>
      </c>
      <c r="D18">
        <f t="shared" si="0"/>
        <v>5.949988862714811</v>
      </c>
      <c r="E18">
        <f t="shared" si="1"/>
        <v>-1.8060357080544709</v>
      </c>
      <c r="F18">
        <f t="shared" si="2"/>
        <v>4.1439531546603403</v>
      </c>
      <c r="G18">
        <f t="shared" ca="1" si="3"/>
        <v>4.1439531546603403</v>
      </c>
      <c r="H18">
        <v>7.1439531546603403</v>
      </c>
      <c r="I18">
        <f t="shared" si="5"/>
        <v>7.9099235148709788</v>
      </c>
      <c r="J18">
        <f t="shared" si="7"/>
        <v>9.1230575354521672</v>
      </c>
      <c r="K18">
        <f t="shared" si="8"/>
        <v>6.3051499203526857</v>
      </c>
      <c r="L18">
        <f>AVERAGE(H8:H18)</f>
        <v>7.2661649823024881</v>
      </c>
      <c r="M18">
        <f t="shared" si="6"/>
        <v>7.5609415168231902</v>
      </c>
      <c r="N18">
        <f t="shared" si="9"/>
        <v>9.0248758731294032</v>
      </c>
      <c r="O18">
        <f t="shared" si="10"/>
        <v>9.0248758731294032</v>
      </c>
    </row>
    <row r="19" spans="1:15" x14ac:dyDescent="0.35">
      <c r="A19">
        <v>18</v>
      </c>
      <c r="B19">
        <v>9</v>
      </c>
      <c r="C19">
        <v>1.8</v>
      </c>
      <c r="D19">
        <f t="shared" si="0"/>
        <v>5.8430857852691709</v>
      </c>
      <c r="E19">
        <f t="shared" si="1"/>
        <v>-2.7333907856540307</v>
      </c>
      <c r="F19">
        <f t="shared" si="2"/>
        <v>3.1096949996151402</v>
      </c>
      <c r="G19">
        <f t="shared" ca="1" si="3"/>
        <v>4.1096949996151402</v>
      </c>
      <c r="H19">
        <v>3.1096949996151402</v>
      </c>
      <c r="I19">
        <f t="shared" si="5"/>
        <v>5.9381965570328896</v>
      </c>
      <c r="J19">
        <f t="shared" si="7"/>
        <v>7.4027741374377483</v>
      </c>
      <c r="K19">
        <f t="shared" si="8"/>
        <v>5.0878887404717501</v>
      </c>
      <c r="L19">
        <f>AVERAGE(H9:H19)</f>
        <v>7.3619612493989761</v>
      </c>
      <c r="M19">
        <f t="shared" si="6"/>
        <v>7.1439531546603403</v>
      </c>
      <c r="N19">
        <f t="shared" si="9"/>
        <v>7.5609415168231902</v>
      </c>
      <c r="O19">
        <f t="shared" si="10"/>
        <v>9.0248758731294032</v>
      </c>
    </row>
    <row r="20" spans="1:15" x14ac:dyDescent="0.35">
      <c r="A20">
        <v>19</v>
      </c>
      <c r="B20">
        <v>9.5</v>
      </c>
      <c r="C20">
        <v>1.9</v>
      </c>
      <c r="D20">
        <f t="shared" si="0"/>
        <v>5.6778005261244866</v>
      </c>
      <c r="E20">
        <f t="shared" si="1"/>
        <v>-2.9915164685891353</v>
      </c>
      <c r="F20">
        <f t="shared" si="2"/>
        <v>2.6862840575353513</v>
      </c>
      <c r="G20">
        <f t="shared" ca="1" si="3"/>
        <v>2.6862840575353513</v>
      </c>
      <c r="H20">
        <v>4.6862840575353513</v>
      </c>
      <c r="I20">
        <f t="shared" si="5"/>
        <v>4.9799774039369442</v>
      </c>
      <c r="J20">
        <f t="shared" si="7"/>
        <v>6.3051499203526857</v>
      </c>
      <c r="K20">
        <f t="shared" si="8"/>
        <v>4.7262295202881663</v>
      </c>
      <c r="L20">
        <f>AVERAGE(H10:H20)</f>
        <v>7.4840592834652533</v>
      </c>
      <c r="M20">
        <f t="shared" si="6"/>
        <v>4.6862840575353513</v>
      </c>
      <c r="N20">
        <f t="shared" si="9"/>
        <v>7.1439531546603403</v>
      </c>
      <c r="O20">
        <f t="shared" si="10"/>
        <v>9.0248758731294032</v>
      </c>
    </row>
    <row r="21" spans="1:15" x14ac:dyDescent="0.35">
      <c r="A21">
        <v>20</v>
      </c>
      <c r="B21">
        <v>10</v>
      </c>
      <c r="C21">
        <v>2</v>
      </c>
      <c r="D21">
        <f t="shared" si="0"/>
        <v>5.4557845609540898</v>
      </c>
      <c r="E21">
        <f t="shared" si="1"/>
        <v>-2.5172145872293572</v>
      </c>
      <c r="F21">
        <f t="shared" si="2"/>
        <v>2.9385699737247326</v>
      </c>
      <c r="G21">
        <f t="shared" ca="1" si="3"/>
        <v>3.9385699737247326</v>
      </c>
      <c r="H21">
        <v>2.9385699737247326</v>
      </c>
      <c r="I21">
        <f t="shared" si="5"/>
        <v>3.5781830102917414</v>
      </c>
      <c r="J21">
        <f t="shared" si="7"/>
        <v>5.0878887404717501</v>
      </c>
      <c r="K21">
        <f t="shared" si="8"/>
        <v>4.2702899927324367</v>
      </c>
      <c r="L21">
        <f>AVERAGE(H11:H21)</f>
        <v>7.3814225483972704</v>
      </c>
      <c r="M21">
        <f t="shared" si="6"/>
        <v>3.1096949996151402</v>
      </c>
      <c r="N21">
        <f t="shared" si="9"/>
        <v>4.6862840575353513</v>
      </c>
      <c r="O21">
        <f t="shared" si="10"/>
        <v>7.5609415168231902</v>
      </c>
    </row>
    <row r="22" spans="1:15" x14ac:dyDescent="0.35">
      <c r="A22">
        <v>21</v>
      </c>
      <c r="B22">
        <v>10.5</v>
      </c>
      <c r="C22">
        <v>2.1</v>
      </c>
      <c r="D22">
        <f t="shared" si="0"/>
        <v>5.179256199893242</v>
      </c>
      <c r="E22">
        <f t="shared" si="1"/>
        <v>-1.4266107839879776</v>
      </c>
      <c r="F22">
        <f t="shared" si="2"/>
        <v>3.7526454159052642</v>
      </c>
      <c r="G22">
        <f t="shared" ca="1" si="3"/>
        <v>4.7526454159052642</v>
      </c>
      <c r="H22">
        <v>5.7526454159052642</v>
      </c>
      <c r="I22">
        <f t="shared" si="5"/>
        <v>4.4591664823884498</v>
      </c>
      <c r="J22">
        <f t="shared" si="7"/>
        <v>4.7262295202881663</v>
      </c>
      <c r="K22">
        <f t="shared" si="8"/>
        <v>5.0331801026732759</v>
      </c>
      <c r="L22">
        <f>AVERAGE(H12:H22)</f>
        <v>7.3680437257307432</v>
      </c>
      <c r="M22">
        <f t="shared" si="6"/>
        <v>4.6862840575353513</v>
      </c>
      <c r="N22">
        <f t="shared" si="9"/>
        <v>4.6862840575353513</v>
      </c>
      <c r="O22">
        <f t="shared" si="10"/>
        <v>7.1439531546603403</v>
      </c>
    </row>
    <row r="23" spans="1:15" x14ac:dyDescent="0.35">
      <c r="A23">
        <v>22</v>
      </c>
      <c r="B23">
        <v>11</v>
      </c>
      <c r="C23">
        <v>2.2000000000000002</v>
      </c>
      <c r="D23">
        <f t="shared" si="0"/>
        <v>4.8509784229175406</v>
      </c>
      <c r="E23">
        <f t="shared" si="1"/>
        <v>1.3277093964152355E-2</v>
      </c>
      <c r="F23">
        <f t="shared" si="2"/>
        <v>4.864255516881693</v>
      </c>
      <c r="G23">
        <f t="shared" ca="1" si="3"/>
        <v>5.864255516881693</v>
      </c>
      <c r="H23">
        <v>4.864255516881693</v>
      </c>
      <c r="I23">
        <f t="shared" si="5"/>
        <v>4.5184903021705631</v>
      </c>
      <c r="J23">
        <f t="shared" si="7"/>
        <v>4.2702899927324367</v>
      </c>
      <c r="K23">
        <f t="shared" si="8"/>
        <v>6.0127914830670814</v>
      </c>
      <c r="L23">
        <f>AVERAGE(H13:H23)</f>
        <v>6.9490439106070445</v>
      </c>
      <c r="M23">
        <f t="shared" si="6"/>
        <v>4.864255516881693</v>
      </c>
      <c r="N23">
        <f t="shared" si="9"/>
        <v>4.6862840575353513</v>
      </c>
      <c r="O23">
        <f t="shared" si="10"/>
        <v>5.7526454159052642</v>
      </c>
    </row>
    <row r="24" spans="1:15" x14ac:dyDescent="0.35">
      <c r="A24">
        <v>23</v>
      </c>
      <c r="B24">
        <v>11.5</v>
      </c>
      <c r="C24">
        <v>2.2999999999999998</v>
      </c>
      <c r="D24">
        <f t="shared" si="0"/>
        <v>4.4742312730603215</v>
      </c>
      <c r="E24">
        <f t="shared" si="1"/>
        <v>1.4499142762590176</v>
      </c>
      <c r="F24">
        <f t="shared" si="2"/>
        <v>5.9241455493193396</v>
      </c>
      <c r="G24">
        <f t="shared" ca="1" si="3"/>
        <v>5.9241455493193396</v>
      </c>
      <c r="H24">
        <v>6.9241455493193396</v>
      </c>
      <c r="I24">
        <f t="shared" si="5"/>
        <v>5.847015494035432</v>
      </c>
      <c r="J24">
        <f t="shared" si="7"/>
        <v>5.0331801026732759</v>
      </c>
      <c r="K24">
        <f t="shared" si="8"/>
        <v>6.7419230287540319</v>
      </c>
      <c r="L24">
        <f>AVERAGE(H14:H24)</f>
        <v>6.7173530172947604</v>
      </c>
      <c r="M24">
        <f t="shared" si="6"/>
        <v>5.7526454159052642</v>
      </c>
      <c r="N24">
        <f t="shared" si="9"/>
        <v>4.864255516881693</v>
      </c>
      <c r="O24">
        <f t="shared" si="10"/>
        <v>5.7526454159052642</v>
      </c>
    </row>
    <row r="25" spans="1:15" x14ac:dyDescent="0.35">
      <c r="A25">
        <v>24</v>
      </c>
      <c r="B25">
        <v>12</v>
      </c>
      <c r="C25">
        <v>2.4</v>
      </c>
      <c r="D25">
        <f t="shared" si="0"/>
        <v>4.0527790833069055</v>
      </c>
      <c r="E25">
        <f t="shared" si="1"/>
        <v>2.5315618761974763</v>
      </c>
      <c r="F25">
        <f t="shared" si="2"/>
        <v>6.5843409595043818</v>
      </c>
      <c r="G25">
        <f t="shared" ca="1" si="3"/>
        <v>7.5843409595043818</v>
      </c>
      <c r="H25">
        <v>9.5843409595043809</v>
      </c>
      <c r="I25">
        <f t="shared" si="5"/>
        <v>7.1242473419018042</v>
      </c>
      <c r="J25">
        <f t="shared" si="7"/>
        <v>6.0127914830670814</v>
      </c>
      <c r="K25">
        <f t="shared" si="8"/>
        <v>7.1544636606288536</v>
      </c>
      <c r="L25">
        <f>AVERAGE(H15:H25)</f>
        <v>6.5240101963690469</v>
      </c>
      <c r="M25">
        <f t="shared" si="6"/>
        <v>6.9241455493193396</v>
      </c>
      <c r="N25">
        <f t="shared" si="9"/>
        <v>5.7526454159052642</v>
      </c>
      <c r="O25">
        <f t="shared" si="10"/>
        <v>5.7526454159052642</v>
      </c>
    </row>
    <row r="26" spans="1:15" x14ac:dyDescent="0.35">
      <c r="A26">
        <v>25</v>
      </c>
      <c r="B26">
        <v>12.5</v>
      </c>
      <c r="C26">
        <v>2.5</v>
      </c>
      <c r="D26">
        <f t="shared" si="0"/>
        <v>3.5908328646237395</v>
      </c>
      <c r="E26">
        <f t="shared" si="1"/>
        <v>2.993394837535742</v>
      </c>
      <c r="F26">
        <f t="shared" si="2"/>
        <v>6.5842277021594811</v>
      </c>
      <c r="G26">
        <f t="shared" ca="1" si="3"/>
        <v>6.5842277021594811</v>
      </c>
      <c r="H26">
        <v>6.5842277021594811</v>
      </c>
      <c r="I26">
        <f t="shared" si="5"/>
        <v>7.6975714036610681</v>
      </c>
      <c r="J26">
        <f t="shared" si="7"/>
        <v>6.7419230287540319</v>
      </c>
      <c r="K26">
        <f t="shared" si="8"/>
        <v>7.4514208115190455</v>
      </c>
      <c r="L26">
        <f>AVERAGE(H16:H26)</f>
        <v>6.1976304290234827</v>
      </c>
      <c r="M26">
        <f t="shared" si="6"/>
        <v>6.9241455493193396</v>
      </c>
      <c r="N26">
        <f t="shared" si="9"/>
        <v>6.5842277021594811</v>
      </c>
      <c r="O26">
        <f t="shared" si="10"/>
        <v>5.7526454159052642</v>
      </c>
    </row>
    <row r="27" spans="1:15" x14ac:dyDescent="0.35">
      <c r="A27">
        <v>26</v>
      </c>
      <c r="B27">
        <v>13</v>
      </c>
      <c r="C27">
        <v>2.6</v>
      </c>
      <c r="D27">
        <f t="shared" si="0"/>
        <v>3.0930082309287847</v>
      </c>
      <c r="E27">
        <f t="shared" si="1"/>
        <v>2.7223403443505885</v>
      </c>
      <c r="F27">
        <f t="shared" si="2"/>
        <v>5.8153485752793728</v>
      </c>
      <c r="G27">
        <f t="shared" ca="1" si="3"/>
        <v>5.8153485752793728</v>
      </c>
      <c r="H27">
        <v>7.8153485752793728</v>
      </c>
      <c r="I27">
        <f t="shared" si="5"/>
        <v>7.994639078981078</v>
      </c>
      <c r="J27">
        <f t="shared" si="7"/>
        <v>7.1544636606288536</v>
      </c>
      <c r="K27">
        <f t="shared" si="8"/>
        <v>7.1506198127669647</v>
      </c>
      <c r="L27">
        <f>AVERAGE(H17:H27)</f>
        <v>6.0876734019462075</v>
      </c>
      <c r="M27">
        <f t="shared" si="6"/>
        <v>7.8153485752793728</v>
      </c>
      <c r="N27">
        <f t="shared" si="9"/>
        <v>6.9241455493193396</v>
      </c>
      <c r="O27">
        <f t="shared" si="10"/>
        <v>5.7526454159052642</v>
      </c>
    </row>
    <row r="28" spans="1:15" x14ac:dyDescent="0.35">
      <c r="A28">
        <v>27</v>
      </c>
      <c r="B28">
        <v>13.5</v>
      </c>
      <c r="C28">
        <v>2.7</v>
      </c>
      <c r="D28">
        <f t="shared" si="0"/>
        <v>2.5642792814029787</v>
      </c>
      <c r="E28">
        <f t="shared" si="1"/>
        <v>1.7847619899296761</v>
      </c>
      <c r="F28">
        <f t="shared" si="2"/>
        <v>4.3490412713326547</v>
      </c>
      <c r="G28">
        <f t="shared" ca="1" si="3"/>
        <v>6.3490412713326547</v>
      </c>
      <c r="H28">
        <v>6.3490412713326547</v>
      </c>
      <c r="I28">
        <f t="shared" si="5"/>
        <v>6.9162058495905034</v>
      </c>
      <c r="J28">
        <f t="shared" si="7"/>
        <v>7.4514208115190455</v>
      </c>
      <c r="K28">
        <f t="shared" si="8"/>
        <v>5.7078962558496444</v>
      </c>
      <c r="L28">
        <f>AVERAGE(H18:H28)</f>
        <v>5.9775006523561593</v>
      </c>
      <c r="M28">
        <f t="shared" si="6"/>
        <v>6.5842277021594811</v>
      </c>
      <c r="N28">
        <f t="shared" si="9"/>
        <v>6.9241455493193396</v>
      </c>
      <c r="O28">
        <f t="shared" si="10"/>
        <v>6.3490412713326547</v>
      </c>
    </row>
    <row r="29" spans="1:15" x14ac:dyDescent="0.35">
      <c r="A29">
        <v>28</v>
      </c>
      <c r="B29">
        <v>14</v>
      </c>
      <c r="C29">
        <v>2.8</v>
      </c>
      <c r="D29">
        <f t="shared" si="0"/>
        <v>2.0099289009354306</v>
      </c>
      <c r="E29">
        <f t="shared" si="1"/>
        <v>0.41021165462350084</v>
      </c>
      <c r="F29">
        <f t="shared" si="2"/>
        <v>2.4201405555589313</v>
      </c>
      <c r="G29">
        <f t="shared" ca="1" si="3"/>
        <v>4.4201405555589313</v>
      </c>
      <c r="H29">
        <v>5.4201405555589313</v>
      </c>
      <c r="I29">
        <f t="shared" si="5"/>
        <v>6.5281768007236529</v>
      </c>
      <c r="J29">
        <f t="shared" si="7"/>
        <v>7.1506198127669647</v>
      </c>
      <c r="K29">
        <f t="shared" si="8"/>
        <v>4.3045819773742959</v>
      </c>
      <c r="L29">
        <f>AVERAGE(H19:H29)</f>
        <v>5.8207904160742139</v>
      </c>
      <c r="M29">
        <f t="shared" si="6"/>
        <v>6.3490412713326547</v>
      </c>
      <c r="N29">
        <f t="shared" si="9"/>
        <v>6.5842277021594811</v>
      </c>
      <c r="O29">
        <f t="shared" si="10"/>
        <v>6.3490412713326547</v>
      </c>
    </row>
    <row r="30" spans="1:15" x14ac:dyDescent="0.35">
      <c r="A30">
        <v>29</v>
      </c>
      <c r="B30">
        <v>14.5</v>
      </c>
      <c r="C30">
        <v>2.9</v>
      </c>
      <c r="D30">
        <f t="shared" si="0"/>
        <v>1.4354959752838945</v>
      </c>
      <c r="E30">
        <f t="shared" si="1"/>
        <v>-1.064772800366115</v>
      </c>
      <c r="F30">
        <f t="shared" si="2"/>
        <v>0.37072317491777951</v>
      </c>
      <c r="G30">
        <f t="shared" ca="1" si="3"/>
        <v>3.3707231749177797</v>
      </c>
      <c r="H30">
        <v>2.3707231749177797</v>
      </c>
      <c r="I30">
        <f t="shared" si="5"/>
        <v>4.7133016672697883</v>
      </c>
      <c r="J30">
        <f t="shared" si="7"/>
        <v>5.7078962558496444</v>
      </c>
      <c r="K30">
        <f t="shared" si="8"/>
        <v>2.604336979547039</v>
      </c>
      <c r="L30">
        <f>AVERAGE(H20:H30)</f>
        <v>5.7536111592835431</v>
      </c>
      <c r="M30">
        <f t="shared" si="6"/>
        <v>5.4201405555589313</v>
      </c>
      <c r="N30">
        <f t="shared" si="9"/>
        <v>6.3490412713326547</v>
      </c>
      <c r="O30">
        <f t="shared" si="10"/>
        <v>6.3490412713326547</v>
      </c>
    </row>
    <row r="31" spans="1:15" x14ac:dyDescent="0.35">
      <c r="A31">
        <v>30</v>
      </c>
      <c r="B31">
        <v>15</v>
      </c>
      <c r="C31">
        <v>3</v>
      </c>
      <c r="D31">
        <f t="shared" si="0"/>
        <v>0.84672004835920323</v>
      </c>
      <c r="E31">
        <f t="shared" si="1"/>
        <v>-2.2790637385764638</v>
      </c>
      <c r="F31">
        <f t="shared" si="2"/>
        <v>-1.4323436902172606</v>
      </c>
      <c r="G31">
        <f t="shared" ca="1" si="3"/>
        <v>-1.4323436902172606</v>
      </c>
      <c r="H31">
        <v>-0.4323436902172606</v>
      </c>
      <c r="I31">
        <f t="shared" si="5"/>
        <v>2.4528400134198169</v>
      </c>
      <c r="J31">
        <f t="shared" si="7"/>
        <v>4.3045819773742959</v>
      </c>
      <c r="K31">
        <f t="shared" si="8"/>
        <v>1.0898840649733812</v>
      </c>
      <c r="L31">
        <f>AVERAGE(H21:H31)</f>
        <v>5.2882813640333062</v>
      </c>
      <c r="M31">
        <f t="shared" si="6"/>
        <v>2.3707231749177797</v>
      </c>
      <c r="N31">
        <f t="shared" si="9"/>
        <v>5.4201405555589313</v>
      </c>
      <c r="O31">
        <f t="shared" si="10"/>
        <v>6.3490412713326547</v>
      </c>
    </row>
    <row r="32" spans="1:15" x14ac:dyDescent="0.35">
      <c r="A32">
        <v>31</v>
      </c>
      <c r="B32">
        <v>15.5</v>
      </c>
      <c r="C32">
        <v>3.1</v>
      </c>
      <c r="D32">
        <f t="shared" si="0"/>
        <v>0.24948397459974295</v>
      </c>
      <c r="E32">
        <f t="shared" si="1"/>
        <v>-2.9353603884566528</v>
      </c>
      <c r="F32">
        <f t="shared" si="2"/>
        <v>-2.68587641385691</v>
      </c>
      <c r="G32">
        <f t="shared" ca="1" si="3"/>
        <v>-0.68587641385691001</v>
      </c>
      <c r="H32">
        <v>-0.68587641385691001</v>
      </c>
      <c r="I32">
        <f t="shared" si="5"/>
        <v>0.41750102361453639</v>
      </c>
      <c r="J32">
        <f t="shared" si="7"/>
        <v>2.604336979547039</v>
      </c>
      <c r="K32">
        <f t="shared" si="8"/>
        <v>-0.40487711361193102</v>
      </c>
      <c r="L32">
        <f>AVERAGE(H22:H32)</f>
        <v>4.9587862378895204</v>
      </c>
      <c r="M32">
        <f t="shared" si="6"/>
        <v>-0.4323436902172606</v>
      </c>
      <c r="N32">
        <f t="shared" si="9"/>
        <v>2.3707231749177797</v>
      </c>
      <c r="O32">
        <f t="shared" si="10"/>
        <v>6.3490412713326547</v>
      </c>
    </row>
    <row r="33" spans="1:15" x14ac:dyDescent="0.35">
      <c r="A33">
        <v>32</v>
      </c>
      <c r="B33">
        <v>16</v>
      </c>
      <c r="C33">
        <v>3.2</v>
      </c>
      <c r="D33">
        <f>6 *SIN(C33)</f>
        <v>-0.35024486056548054</v>
      </c>
      <c r="E33">
        <f t="shared" si="1"/>
        <v>-2.872978440970154</v>
      </c>
      <c r="F33">
        <f t="shared" si="2"/>
        <v>-3.2232233015356346</v>
      </c>
      <c r="G33">
        <f t="shared" ca="1" si="3"/>
        <v>-2.2232233015356346</v>
      </c>
      <c r="H33">
        <v>-1.2232233015356346</v>
      </c>
      <c r="I33">
        <f t="shared" si="5"/>
        <v>-0.78048113520326845</v>
      </c>
      <c r="J33">
        <f t="shared" si="7"/>
        <v>1.0898840649733812</v>
      </c>
      <c r="K33">
        <f t="shared" si="8"/>
        <v>-1.1507690738586427</v>
      </c>
      <c r="L33">
        <f>AVERAGE(H23:H33)</f>
        <v>4.3246163544858023</v>
      </c>
      <c r="M33">
        <f t="shared" si="6"/>
        <v>-0.68587641385691001</v>
      </c>
      <c r="N33">
        <f t="shared" si="9"/>
        <v>-0.4323436902172606</v>
      </c>
      <c r="O33">
        <f t="shared" si="10"/>
        <v>5.4201405555589313</v>
      </c>
    </row>
    <row r="34" spans="1:15" x14ac:dyDescent="0.35">
      <c r="A34">
        <v>33</v>
      </c>
      <c r="B34">
        <v>16.5</v>
      </c>
      <c r="C34">
        <v>3.3</v>
      </c>
      <c r="D34">
        <f t="shared" si="0"/>
        <v>-0.94647416485948921</v>
      </c>
      <c r="E34">
        <f t="shared" si="1"/>
        <v>-2.1071911725081405</v>
      </c>
      <c r="F34">
        <f t="shared" si="2"/>
        <v>-3.0536653373676295</v>
      </c>
      <c r="G34">
        <f t="shared" ca="1" si="3"/>
        <v>-3.0536653373676295</v>
      </c>
      <c r="H34">
        <v>-2.0536653373676295</v>
      </c>
      <c r="I34">
        <f t="shared" si="5"/>
        <v>-1.3209216842533913</v>
      </c>
      <c r="J34">
        <f t="shared" si="7"/>
        <v>-0.40487711361193102</v>
      </c>
      <c r="K34">
        <f t="shared" si="8"/>
        <v>-0.7535762311158587</v>
      </c>
      <c r="L34">
        <f>AVERAGE(H24:H34)</f>
        <v>3.6957144586449546</v>
      </c>
      <c r="M34">
        <f t="shared" si="6"/>
        <v>-1.2232233015356346</v>
      </c>
      <c r="N34">
        <f t="shared" si="9"/>
        <v>-0.68587641385691001</v>
      </c>
      <c r="O34">
        <f t="shared" si="10"/>
        <v>2.3707231749177797</v>
      </c>
    </row>
    <row r="35" spans="1:15" x14ac:dyDescent="0.35">
      <c r="A35">
        <v>34</v>
      </c>
      <c r="B35">
        <v>17</v>
      </c>
      <c r="C35">
        <v>3.4</v>
      </c>
      <c r="D35">
        <f t="shared" si="0"/>
        <v>-1.5332466121609873</v>
      </c>
      <c r="E35">
        <f t="shared" si="1"/>
        <v>-0.82549001415479073</v>
      </c>
      <c r="F35">
        <f t="shared" si="2"/>
        <v>-2.3587366263157783</v>
      </c>
      <c r="G35">
        <f t="shared" ca="1" si="3"/>
        <v>0.6412633736842217</v>
      </c>
      <c r="H35">
        <v>-1.3587366263157783</v>
      </c>
      <c r="I35">
        <f t="shared" si="5"/>
        <v>-1.5452084217396809</v>
      </c>
      <c r="J35">
        <f t="shared" si="7"/>
        <v>-1.1507690738586427</v>
      </c>
      <c r="K35">
        <f t="shared" si="8"/>
        <v>-0.55123545535185159</v>
      </c>
      <c r="L35">
        <f>AVERAGE(H25:H35)</f>
        <v>2.9427251699508541</v>
      </c>
      <c r="M35">
        <f t="shared" si="6"/>
        <v>-1.3587366263157783</v>
      </c>
      <c r="N35">
        <f t="shared" si="9"/>
        <v>-1.2232233015356346</v>
      </c>
      <c r="O35">
        <f t="shared" si="10"/>
        <v>-0.4323436902172606</v>
      </c>
    </row>
    <row r="36" spans="1:15" x14ac:dyDescent="0.35">
      <c r="A36">
        <v>35</v>
      </c>
      <c r="B36">
        <v>17.5</v>
      </c>
      <c r="C36">
        <v>3.5</v>
      </c>
      <c r="D36">
        <f t="shared" si="0"/>
        <v>-2.1046993661377189</v>
      </c>
      <c r="E36">
        <f t="shared" si="1"/>
        <v>0.65831988963437793</v>
      </c>
      <c r="F36">
        <f t="shared" si="2"/>
        <v>-1.4463794765033411</v>
      </c>
      <c r="G36">
        <f t="shared" ca="1" si="3"/>
        <v>1.5536205234966589</v>
      </c>
      <c r="H36">
        <v>1.5536205234966589</v>
      </c>
      <c r="I36">
        <f t="shared" si="5"/>
        <v>-0.61959381339558295</v>
      </c>
      <c r="J36">
        <f t="shared" si="7"/>
        <v>-0.7535762311158587</v>
      </c>
      <c r="K36">
        <f t="shared" si="8"/>
        <v>0.22132077211403683</v>
      </c>
      <c r="L36">
        <f>AVERAGE(H26:H36)</f>
        <v>2.2126596757683337</v>
      </c>
      <c r="M36">
        <f t="shared" si="6"/>
        <v>-1.3587366263157783</v>
      </c>
      <c r="N36">
        <f t="shared" si="9"/>
        <v>-1.2232233015356346</v>
      </c>
      <c r="O36">
        <f t="shared" si="10"/>
        <v>-0.4323436902172606</v>
      </c>
    </row>
    <row r="37" spans="1:15" x14ac:dyDescent="0.35">
      <c r="A37">
        <v>36</v>
      </c>
      <c r="B37">
        <v>18</v>
      </c>
      <c r="C37">
        <v>3.6</v>
      </c>
      <c r="D37">
        <f t="shared" si="0"/>
        <v>-2.6551226597691149</v>
      </c>
      <c r="E37">
        <f t="shared" si="1"/>
        <v>1.9809501247322405</v>
      </c>
      <c r="F37">
        <f t="shared" si="2"/>
        <v>-0.67417253503687435</v>
      </c>
      <c r="G37">
        <f t="shared" ca="1" si="3"/>
        <v>1.3258274649631256</v>
      </c>
      <c r="H37">
        <v>0.32582746496312565</v>
      </c>
      <c r="I37">
        <f t="shared" si="5"/>
        <v>0.17357045404800209</v>
      </c>
      <c r="J37">
        <f t="shared" si="7"/>
        <v>-0.55123545535185159</v>
      </c>
      <c r="K37">
        <f t="shared" si="8"/>
        <v>0.49104714136830152</v>
      </c>
      <c r="L37">
        <f>AVERAGE(H27:H37)</f>
        <v>1.6437141996595741</v>
      </c>
      <c r="M37">
        <f t="shared" si="6"/>
        <v>0.32582746496312565</v>
      </c>
      <c r="N37">
        <f t="shared" si="9"/>
        <v>-1.2232233015356346</v>
      </c>
      <c r="O37">
        <f t="shared" si="10"/>
        <v>-0.4323436902172606</v>
      </c>
    </row>
    <row r="38" spans="1:15" x14ac:dyDescent="0.35">
      <c r="A38">
        <v>37</v>
      </c>
      <c r="B38">
        <v>18.5</v>
      </c>
      <c r="C38">
        <v>3.7</v>
      </c>
      <c r="D38">
        <f t="shared" si="0"/>
        <v>-3.1790168454509606</v>
      </c>
      <c r="E38">
        <f t="shared" si="1"/>
        <v>2.8185746812447681</v>
      </c>
      <c r="F38">
        <f t="shared" si="2"/>
        <v>-0.36044216420619257</v>
      </c>
      <c r="G38">
        <f t="shared" ca="1" si="3"/>
        <v>2.6395578357938074</v>
      </c>
      <c r="H38">
        <v>2.6395578357938074</v>
      </c>
      <c r="I38">
        <f t="shared" si="5"/>
        <v>1.5063352747511971</v>
      </c>
      <c r="J38">
        <f t="shared" si="7"/>
        <v>0.22132077211403683</v>
      </c>
      <c r="K38">
        <f t="shared" si="8"/>
        <v>0.61496405749905514</v>
      </c>
      <c r="L38">
        <f>AVERAGE(H28:H38)</f>
        <v>1.1731877687972496</v>
      </c>
      <c r="M38">
        <f t="shared" si="6"/>
        <v>1.5536205234966589</v>
      </c>
      <c r="N38">
        <f t="shared" si="9"/>
        <v>0.32582746496312565</v>
      </c>
      <c r="O38">
        <f t="shared" si="10"/>
        <v>-0.4323436902172606</v>
      </c>
    </row>
    <row r="39" spans="1:15" x14ac:dyDescent="0.35">
      <c r="A39">
        <v>38</v>
      </c>
      <c r="B39">
        <v>19</v>
      </c>
      <c r="C39">
        <v>3.8</v>
      </c>
      <c r="D39">
        <f t="shared" si="0"/>
        <v>-3.6711473456563137</v>
      </c>
      <c r="E39">
        <f t="shared" si="1"/>
        <v>2.9661138545600076</v>
      </c>
      <c r="F39">
        <f t="shared" si="2"/>
        <v>-0.70503349109630609</v>
      </c>
      <c r="G39">
        <f t="shared" ca="1" si="3"/>
        <v>-0.70503349109630609</v>
      </c>
      <c r="H39">
        <v>-0.70503349109630609</v>
      </c>
      <c r="I39">
        <f t="shared" si="5"/>
        <v>0.75345060322020896</v>
      </c>
      <c r="J39">
        <f t="shared" si="7"/>
        <v>0.49104714136830152</v>
      </c>
      <c r="K39">
        <f t="shared" si="8"/>
        <v>-0.35907380448175513</v>
      </c>
      <c r="L39">
        <f>AVERAGE(H29:H39)</f>
        <v>0.53190824494007127</v>
      </c>
      <c r="M39">
        <f t="shared" si="6"/>
        <v>0.32582746496312565</v>
      </c>
      <c r="N39">
        <f t="shared" si="9"/>
        <v>0.32582746496312565</v>
      </c>
      <c r="O39">
        <f t="shared" si="10"/>
        <v>-0.68587641385691001</v>
      </c>
    </row>
    <row r="40" spans="1:15" x14ac:dyDescent="0.35">
      <c r="A40">
        <v>39</v>
      </c>
      <c r="B40">
        <v>19.5</v>
      </c>
      <c r="C40">
        <v>3.9</v>
      </c>
      <c r="D40">
        <f t="shared" si="0"/>
        <v>-4.1265969551038424</v>
      </c>
      <c r="E40">
        <f t="shared" si="1"/>
        <v>2.3874449094418324</v>
      </c>
      <c r="F40">
        <f t="shared" si="2"/>
        <v>-1.73915204566201</v>
      </c>
      <c r="G40">
        <f t="shared" ca="1" si="3"/>
        <v>1.26084795433799</v>
      </c>
      <c r="H40">
        <v>-0.73915204566200998</v>
      </c>
      <c r="I40">
        <f t="shared" si="5"/>
        <v>0.39845743301183045</v>
      </c>
      <c r="J40">
        <f t="shared" si="7"/>
        <v>0.61496405749905514</v>
      </c>
      <c r="K40">
        <f t="shared" si="8"/>
        <v>-1.4539099711187966</v>
      </c>
      <c r="L40">
        <f>AVERAGE(H30:H40)</f>
        <v>-2.8027446080014305E-2</v>
      </c>
      <c r="M40">
        <f t="shared" si="6"/>
        <v>-0.70503349109630609</v>
      </c>
      <c r="N40">
        <f t="shared" si="9"/>
        <v>0.32582746496312565</v>
      </c>
      <c r="O40">
        <f t="shared" si="10"/>
        <v>-0.70503349109630609</v>
      </c>
    </row>
    <row r="41" spans="1:15" x14ac:dyDescent="0.35">
      <c r="A41">
        <v>40</v>
      </c>
      <c r="B41">
        <v>20</v>
      </c>
      <c r="C41">
        <v>4</v>
      </c>
      <c r="D41">
        <f t="shared" si="0"/>
        <v>-4.5408149718475688</v>
      </c>
      <c r="E41">
        <f t="shared" si="1"/>
        <v>1.2242461854401758</v>
      </c>
      <c r="F41">
        <f t="shared" si="2"/>
        <v>-3.3165687864073927</v>
      </c>
      <c r="G41">
        <f t="shared" ca="1" si="3"/>
        <v>-1.3165687864073927</v>
      </c>
      <c r="H41">
        <v>-3.3165687864073927</v>
      </c>
      <c r="I41">
        <f t="shared" si="5"/>
        <v>-1.586918107721903</v>
      </c>
      <c r="J41">
        <f t="shared" si="7"/>
        <v>-0.35907380448175513</v>
      </c>
      <c r="K41">
        <f t="shared" si="8"/>
        <v>-2.7563500213084251</v>
      </c>
      <c r="L41">
        <f>AVERAGE(H31:H41)</f>
        <v>-0.54505398801866634</v>
      </c>
      <c r="M41">
        <f t="shared" si="6"/>
        <v>-0.73915204566200998</v>
      </c>
      <c r="N41">
        <f t="shared" si="9"/>
        <v>-0.70503349109630609</v>
      </c>
      <c r="O41">
        <f t="shared" si="10"/>
        <v>-0.73915204566200998</v>
      </c>
    </row>
    <row r="42" spans="1:15" x14ac:dyDescent="0.35">
      <c r="A42">
        <v>41</v>
      </c>
      <c r="B42">
        <v>20.5</v>
      </c>
      <c r="C42">
        <v>4.0999999999999996</v>
      </c>
      <c r="D42">
        <f t="shared" si="0"/>
        <v>-4.9096626663864615</v>
      </c>
      <c r="E42">
        <f t="shared" si="1"/>
        <v>-0.23869070183562019</v>
      </c>
      <c r="F42">
        <f t="shared" si="2"/>
        <v>-5.1483533682220814</v>
      </c>
      <c r="G42">
        <f t="shared" ca="1" si="3"/>
        <v>-4.1483533682220814</v>
      </c>
      <c r="H42">
        <v>-5.1483533682220814</v>
      </c>
      <c r="I42">
        <f t="shared" si="5"/>
        <v>-3.0680247334304944</v>
      </c>
      <c r="J42">
        <f t="shared" si="7"/>
        <v>-1.4539099711187966</v>
      </c>
      <c r="K42">
        <f t="shared" si="8"/>
        <v>-3.6438174837133039</v>
      </c>
      <c r="L42">
        <f>AVERAGE(H32:H42)</f>
        <v>-0.97378214056455903</v>
      </c>
      <c r="M42">
        <f t="shared" si="6"/>
        <v>-3.3165687864073927</v>
      </c>
      <c r="N42">
        <f t="shared" si="9"/>
        <v>-0.73915204566200998</v>
      </c>
      <c r="O42">
        <f t="shared" si="10"/>
        <v>-0.73915204566200998</v>
      </c>
    </row>
    <row r="43" spans="1:15" x14ac:dyDescent="0.35">
      <c r="A43">
        <v>42</v>
      </c>
      <c r="B43">
        <v>21</v>
      </c>
      <c r="C43">
        <v>4.2</v>
      </c>
      <c r="D43">
        <f t="shared" si="0"/>
        <v>-5.2294546344815291</v>
      </c>
      <c r="E43">
        <f t="shared" si="1"/>
        <v>-1.6431877806728052</v>
      </c>
      <c r="F43">
        <f t="shared" si="2"/>
        <v>-6.8726424151543348</v>
      </c>
      <c r="G43">
        <f t="shared" ca="1" si="3"/>
        <v>-5.8726424151543348</v>
      </c>
      <c r="H43">
        <v>-3.8726424151543348</v>
      </c>
      <c r="I43">
        <f t="shared" si="5"/>
        <v>-4.1125215232612691</v>
      </c>
      <c r="J43">
        <f t="shared" si="7"/>
        <v>-2.7563500213084251</v>
      </c>
      <c r="K43">
        <f t="shared" si="8"/>
        <v>-4.8378860590851032</v>
      </c>
      <c r="L43">
        <f>AVERAGE(H33:H43)</f>
        <v>-1.2634881406825067</v>
      </c>
      <c r="M43">
        <f t="shared" si="6"/>
        <v>-3.8726424151543348</v>
      </c>
      <c r="N43">
        <f t="shared" si="9"/>
        <v>-3.3165687864073927</v>
      </c>
      <c r="O43">
        <f t="shared" si="10"/>
        <v>-0.73915204566200998</v>
      </c>
    </row>
    <row r="44" spans="1:15" x14ac:dyDescent="0.35">
      <c r="A44">
        <v>43</v>
      </c>
      <c r="B44">
        <v>21.5</v>
      </c>
      <c r="C44">
        <v>4.3</v>
      </c>
      <c r="D44">
        <f t="shared" si="0"/>
        <v>-5.4969956204967296</v>
      </c>
      <c r="E44">
        <f t="shared" si="1"/>
        <v>-2.6453751826239724</v>
      </c>
      <c r="F44">
        <f t="shared" si="2"/>
        <v>-8.142370803120702</v>
      </c>
      <c r="G44">
        <f t="shared" ca="1" si="3"/>
        <v>-6.142370803120702</v>
      </c>
      <c r="H44">
        <v>-5.142370803120702</v>
      </c>
      <c r="I44">
        <f t="shared" si="5"/>
        <v>-4.7211221954990394</v>
      </c>
      <c r="J44">
        <f t="shared" si="7"/>
        <v>-3.6438174837133039</v>
      </c>
      <c r="K44">
        <f t="shared" si="8"/>
        <v>-5.2715912270578515</v>
      </c>
      <c r="L44">
        <f>AVERAGE(H34:H44)</f>
        <v>-1.6197742771902404</v>
      </c>
      <c r="M44">
        <f t="shared" si="6"/>
        <v>-5.142370803120702</v>
      </c>
      <c r="N44">
        <f t="shared" si="9"/>
        <v>-3.8726424151543348</v>
      </c>
      <c r="O44">
        <f t="shared" si="10"/>
        <v>-0.73915204566200998</v>
      </c>
    </row>
    <row r="45" spans="1:15" x14ac:dyDescent="0.35">
      <c r="A45">
        <v>44</v>
      </c>
      <c r="B45">
        <v>22</v>
      </c>
      <c r="C45">
        <v>4.4000000000000004</v>
      </c>
      <c r="D45">
        <f t="shared" si="0"/>
        <v>-5.7096124433370958</v>
      </c>
      <c r="E45">
        <f t="shared" si="1"/>
        <v>-2.9998824791839116</v>
      </c>
      <c r="F45">
        <f t="shared" si="2"/>
        <v>-8.7094949225210065</v>
      </c>
      <c r="G45">
        <f t="shared" ca="1" si="3"/>
        <v>-7.7094949225210065</v>
      </c>
      <c r="H45">
        <v>-6.7094949225210065</v>
      </c>
      <c r="I45">
        <f t="shared" si="5"/>
        <v>-5.2415027135986811</v>
      </c>
      <c r="J45">
        <f t="shared" si="7"/>
        <v>-4.8378860590851032</v>
      </c>
      <c r="K45">
        <f t="shared" si="8"/>
        <v>-5.554049569973631</v>
      </c>
      <c r="L45">
        <f>AVERAGE(H35:H45)</f>
        <v>-2.0430315122041836</v>
      </c>
      <c r="M45">
        <f t="shared" si="6"/>
        <v>-5.142370803120702</v>
      </c>
      <c r="N45">
        <f t="shared" si="9"/>
        <v>-5.142370803120702</v>
      </c>
      <c r="O45">
        <f t="shared" si="10"/>
        <v>-3.3165687864073927</v>
      </c>
    </row>
    <row r="46" spans="1:15" x14ac:dyDescent="0.35">
      <c r="A46">
        <v>45</v>
      </c>
      <c r="B46">
        <v>22.5</v>
      </c>
      <c r="C46">
        <v>4.5</v>
      </c>
      <c r="D46">
        <f t="shared" si="0"/>
        <v>-5.8651807059905821</v>
      </c>
      <c r="E46">
        <f t="shared" si="1"/>
        <v>-2.6199139202805468</v>
      </c>
      <c r="F46">
        <f t="shared" si="2"/>
        <v>-8.4850946262711293</v>
      </c>
      <c r="G46">
        <f t="shared" ca="1" si="3"/>
        <v>-5.4850946262711293</v>
      </c>
      <c r="H46">
        <v>-5.4850946262711293</v>
      </c>
      <c r="I46">
        <f t="shared" si="5"/>
        <v>-5.7789867839709457</v>
      </c>
      <c r="J46">
        <f t="shared" si="7"/>
        <v>-5.2715912270578515</v>
      </c>
      <c r="K46">
        <f t="shared" si="8"/>
        <v>-5.6165721724163369</v>
      </c>
      <c r="L46">
        <f>AVERAGE(H36:H46)</f>
        <v>-2.4181549667455795</v>
      </c>
      <c r="M46">
        <f t="shared" si="6"/>
        <v>-5.4850946262711293</v>
      </c>
      <c r="N46">
        <f t="shared" si="9"/>
        <v>-5.1483533682220814</v>
      </c>
      <c r="O46">
        <f t="shared" si="10"/>
        <v>-3.8726424151543348</v>
      </c>
    </row>
    <row r="47" spans="1:15" x14ac:dyDescent="0.35">
      <c r="A47">
        <v>46</v>
      </c>
      <c r="B47">
        <v>23</v>
      </c>
      <c r="C47">
        <v>4.5999999999999996</v>
      </c>
      <c r="D47">
        <f t="shared" si="0"/>
        <v>-5.9621460218007867</v>
      </c>
      <c r="E47">
        <f t="shared" si="1"/>
        <v>-1.5984990610001926</v>
      </c>
      <c r="F47">
        <f t="shared" si="2"/>
        <v>-7.5606450828009795</v>
      </c>
      <c r="G47">
        <f t="shared" ca="1" si="3"/>
        <v>-6.5606450828009795</v>
      </c>
      <c r="H47">
        <v>-6.5606450828009795</v>
      </c>
      <c r="I47">
        <f t="shared" si="5"/>
        <v>-6.2517448771977051</v>
      </c>
      <c r="J47">
        <f t="shared" si="7"/>
        <v>-5.554049569973631</v>
      </c>
      <c r="K47">
        <f t="shared" si="8"/>
        <v>-5.5289881379930073</v>
      </c>
      <c r="L47">
        <f>AVERAGE(H37:H47)</f>
        <v>-3.1558154764090007</v>
      </c>
      <c r="M47">
        <f t="shared" si="6"/>
        <v>-6.5606450828009795</v>
      </c>
      <c r="N47">
        <f t="shared" si="9"/>
        <v>-5.4850946262711293</v>
      </c>
      <c r="O47">
        <f t="shared" si="10"/>
        <v>-5.142370803120702</v>
      </c>
    </row>
    <row r="48" spans="1:15" x14ac:dyDescent="0.35">
      <c r="A48">
        <v>47</v>
      </c>
      <c r="B48">
        <v>23.5</v>
      </c>
      <c r="C48">
        <v>4.7</v>
      </c>
      <c r="D48">
        <f t="shared" si="0"/>
        <v>-5.9995395453846054</v>
      </c>
      <c r="E48">
        <f t="shared" si="1"/>
        <v>-0.18571588198326164</v>
      </c>
      <c r="F48">
        <f t="shared" si="2"/>
        <v>-6.185255427367867</v>
      </c>
      <c r="G48">
        <f t="shared" ca="1" si="3"/>
        <v>-4.185255427367867</v>
      </c>
      <c r="H48">
        <v>-4.185255427367867</v>
      </c>
      <c r="I48">
        <f t="shared" si="5"/>
        <v>-5.4103317121466583</v>
      </c>
      <c r="J48">
        <f t="shared" si="7"/>
        <v>-5.6165721724163369</v>
      </c>
      <c r="K48">
        <f t="shared" si="8"/>
        <v>-4.4821865922906525</v>
      </c>
      <c r="L48">
        <f>AVERAGE(H38:H48)</f>
        <v>-3.5659139211663633</v>
      </c>
      <c r="M48">
        <f t="shared" si="6"/>
        <v>-5.4850946262711293</v>
      </c>
      <c r="N48">
        <f t="shared" si="9"/>
        <v>-5.4850946262711293</v>
      </c>
      <c r="O48">
        <f t="shared" si="10"/>
        <v>-5.142370803120702</v>
      </c>
    </row>
    <row r="49" spans="1:15" x14ac:dyDescent="0.35">
      <c r="A49">
        <v>48</v>
      </c>
      <c r="B49">
        <v>24</v>
      </c>
      <c r="C49">
        <v>4.8</v>
      </c>
      <c r="D49">
        <f t="shared" si="0"/>
        <v>-5.9769876530150441</v>
      </c>
      <c r="E49">
        <f t="shared" si="1"/>
        <v>1.2725370220109911</v>
      </c>
      <c r="F49">
        <f t="shared" si="2"/>
        <v>-4.704450631004053</v>
      </c>
      <c r="G49">
        <f t="shared" ca="1" si="3"/>
        <v>-1.704450631004053</v>
      </c>
      <c r="H49">
        <v>-4.704450631004053</v>
      </c>
      <c r="I49">
        <f t="shared" si="5"/>
        <v>-5.1501170470576332</v>
      </c>
      <c r="J49">
        <f t="shared" si="7"/>
        <v>-5.5289881379930073</v>
      </c>
      <c r="K49">
        <f t="shared" si="8"/>
        <v>-3.9411551095141077</v>
      </c>
      <c r="L49">
        <f>AVERAGE(H39:H49)</f>
        <v>-4.2335510545116231</v>
      </c>
      <c r="M49">
        <f t="shared" si="6"/>
        <v>-4.704450631004053</v>
      </c>
      <c r="N49">
        <f t="shared" si="9"/>
        <v>-5.4850946262711293</v>
      </c>
      <c r="O49">
        <f t="shared" si="10"/>
        <v>-5.142370803120702</v>
      </c>
    </row>
    <row r="50" spans="1:15" x14ac:dyDescent="0.35">
      <c r="A50">
        <v>49</v>
      </c>
      <c r="B50">
        <v>24.5</v>
      </c>
      <c r="C50">
        <v>4.9000000000000004</v>
      </c>
      <c r="D50">
        <f t="shared" si="0"/>
        <v>-5.8947156757459949</v>
      </c>
      <c r="E50">
        <f t="shared" si="1"/>
        <v>2.4192284817367637</v>
      </c>
      <c r="F50">
        <f t="shared" si="2"/>
        <v>-3.4754871940092311</v>
      </c>
      <c r="G50">
        <f t="shared" ca="1" si="3"/>
        <v>-2.4754871940092311</v>
      </c>
      <c r="H50">
        <v>-1.4754871940092311</v>
      </c>
      <c r="I50">
        <f t="shared" si="5"/>
        <v>-3.4550644174603842</v>
      </c>
      <c r="J50">
        <f t="shared" si="7"/>
        <v>-4.4821865922906525</v>
      </c>
      <c r="K50">
        <f t="shared" si="8"/>
        <v>-2.980014644508838</v>
      </c>
      <c r="L50">
        <f>AVERAGE(H40:H50)</f>
        <v>-4.3035923002309806</v>
      </c>
      <c r="M50">
        <f t="shared" si="6"/>
        <v>-4.185255427367867</v>
      </c>
      <c r="N50">
        <f t="shared" si="9"/>
        <v>-4.704450631004053</v>
      </c>
      <c r="O50">
        <f t="shared" si="10"/>
        <v>-5.142370803120702</v>
      </c>
    </row>
    <row r="51" spans="1:15" x14ac:dyDescent="0.35">
      <c r="A51">
        <v>50</v>
      </c>
      <c r="B51">
        <v>25</v>
      </c>
      <c r="C51">
        <v>5</v>
      </c>
      <c r="D51">
        <f t="shared" si="0"/>
        <v>-5.7535456479788305</v>
      </c>
      <c r="E51">
        <f t="shared" si="1"/>
        <v>2.9736084355904207</v>
      </c>
      <c r="F51">
        <f t="shared" si="2"/>
        <v>-2.7799372123884099</v>
      </c>
      <c r="G51">
        <f t="shared" ca="1" si="3"/>
        <v>-2.7799372123884099</v>
      </c>
      <c r="H51">
        <v>-2.7799372123884099</v>
      </c>
      <c r="I51">
        <f t="shared" si="5"/>
        <v>-2.9866250124672313</v>
      </c>
      <c r="J51">
        <f t="shared" si="7"/>
        <v>-3.9411551095141077</v>
      </c>
      <c r="K51">
        <f t="shared" si="8"/>
        <v>-2.4149575525022642</v>
      </c>
      <c r="L51">
        <f>AVERAGE(H41:H51)</f>
        <v>-4.4891182244788359</v>
      </c>
      <c r="M51">
        <f t="shared" si="6"/>
        <v>-2.7799372123884099</v>
      </c>
      <c r="N51">
        <f t="shared" si="9"/>
        <v>-4.185255427367867</v>
      </c>
      <c r="O51">
        <f t="shared" si="10"/>
        <v>-4.704450631004053</v>
      </c>
    </row>
    <row r="52" spans="1:15" x14ac:dyDescent="0.35">
      <c r="A52">
        <v>51</v>
      </c>
      <c r="B52">
        <v>25.5</v>
      </c>
      <c r="C52">
        <v>5.0999999999999996</v>
      </c>
      <c r="D52">
        <f t="shared" si="0"/>
        <v>-5.5548880939663947</v>
      </c>
      <c r="E52">
        <f t="shared" si="1"/>
        <v>2.7999453361917661</v>
      </c>
      <c r="F52">
        <f t="shared" si="2"/>
        <v>-2.7549427577746286</v>
      </c>
      <c r="G52">
        <f t="shared" ca="1" si="3"/>
        <v>0.2450572422253714</v>
      </c>
      <c r="H52">
        <v>-1.7549427577746286</v>
      </c>
      <c r="I52">
        <f t="shared" si="5"/>
        <v>-2.0034557213907562</v>
      </c>
      <c r="J52">
        <f t="shared" si="7"/>
        <v>-2.980014644508838</v>
      </c>
      <c r="K52">
        <f t="shared" si="8"/>
        <v>-1.8425842828768166</v>
      </c>
      <c r="L52">
        <f>AVERAGE(H42:H52)</f>
        <v>-4.3471522218758576</v>
      </c>
      <c r="M52">
        <f t="shared" si="6"/>
        <v>-1.7549427577746286</v>
      </c>
      <c r="N52">
        <f t="shared" si="9"/>
        <v>-2.7799372123884099</v>
      </c>
      <c r="O52">
        <f t="shared" si="10"/>
        <v>-4.704450631004053</v>
      </c>
    </row>
    <row r="53" spans="1:15" x14ac:dyDescent="0.35">
      <c r="A53">
        <v>52</v>
      </c>
      <c r="B53">
        <v>26</v>
      </c>
      <c r="C53">
        <v>5.2</v>
      </c>
      <c r="D53">
        <f t="shared" si="0"/>
        <v>-5.3007279343209186</v>
      </c>
      <c r="E53">
        <f t="shared" si="1"/>
        <v>1.9407579669859212</v>
      </c>
      <c r="F53">
        <f t="shared" si="2"/>
        <v>-3.3599699673349974</v>
      </c>
      <c r="G53">
        <f t="shared" ca="1" si="3"/>
        <v>-0.35996996733499742</v>
      </c>
      <c r="H53">
        <v>-1.3599699673349974</v>
      </c>
      <c r="I53">
        <f t="shared" si="5"/>
        <v>-1.9649499791660119</v>
      </c>
      <c r="J53">
        <f t="shared" si="7"/>
        <v>-2.4149575525022642</v>
      </c>
      <c r="K53">
        <f t="shared" si="8"/>
        <v>-1.9649499791660119</v>
      </c>
      <c r="L53">
        <f>AVERAGE(H43:H53)</f>
        <v>-4.0027537308861225</v>
      </c>
      <c r="M53">
        <f t="shared" si="6"/>
        <v>-1.7549427577746286</v>
      </c>
      <c r="N53">
        <f t="shared" si="9"/>
        <v>-1.7549427577746286</v>
      </c>
      <c r="O53">
        <f t="shared" si="10"/>
        <v>-4.185255427367867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Froehlich</dc:creator>
  <cp:lastModifiedBy>Jon Froehlich</cp:lastModifiedBy>
  <dcterms:created xsi:type="dcterms:W3CDTF">2021-04-27T12:14:38Z</dcterms:created>
  <dcterms:modified xsi:type="dcterms:W3CDTF">2021-05-03T20:51:46Z</dcterms:modified>
</cp:coreProperties>
</file>