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lan.bergenov\RD Local\Udacity-Machine-Learning-Introduction-Nanodegree\Unsupervised Learning\Project Customer Segmentation\DI checks\"/>
    </mc:Choice>
  </mc:AlternateContent>
  <bookViews>
    <workbookView xWindow="0" yWindow="0" windowWidth="16200" windowHeight="2460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Sheet1!$A$1:$S$86</definedName>
  </definedNames>
  <calcPr calcId="162913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  <c r="K3" i="1" l="1"/>
  <c r="Q3" i="1" s="1"/>
  <c r="K4" i="1"/>
  <c r="Q4" i="1" s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5" i="1"/>
  <c r="Q75" i="1" s="1"/>
  <c r="K76" i="1"/>
  <c r="Q76" i="1" s="1"/>
  <c r="K77" i="1"/>
  <c r="Q77" i="1" s="1"/>
  <c r="K78" i="1"/>
  <c r="Q78" i="1" s="1"/>
  <c r="K79" i="1"/>
  <c r="Q79" i="1" s="1"/>
  <c r="K80" i="1"/>
  <c r="Q80" i="1" s="1"/>
  <c r="K81" i="1"/>
  <c r="Q81" i="1" s="1"/>
  <c r="K82" i="1"/>
  <c r="Q82" i="1" s="1"/>
  <c r="K83" i="1"/>
  <c r="Q83" i="1" s="1"/>
  <c r="K84" i="1"/>
  <c r="Q84" i="1" s="1"/>
  <c r="K85" i="1"/>
  <c r="Q85" i="1" s="1"/>
  <c r="K86" i="1"/>
  <c r="Q86" i="1" s="1"/>
  <c r="K2" i="1"/>
  <c r="Q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2" i="1"/>
  <c r="J2" i="1" s="1"/>
  <c r="L3" i="1"/>
  <c r="M3" i="1" s="1"/>
  <c r="P3" i="1" s="1"/>
  <c r="L4" i="1"/>
  <c r="M4" i="1" s="1"/>
  <c r="P4" i="1" s="1"/>
  <c r="L5" i="1"/>
  <c r="M5" i="1" s="1"/>
  <c r="P5" i="1" s="1"/>
  <c r="L6" i="1"/>
  <c r="M6" i="1" s="1"/>
  <c r="P6" i="1" s="1"/>
  <c r="L7" i="1"/>
  <c r="M7" i="1" s="1"/>
  <c r="P7" i="1" s="1"/>
  <c r="L8" i="1"/>
  <c r="M8" i="1" s="1"/>
  <c r="P8" i="1" s="1"/>
  <c r="L9" i="1"/>
  <c r="M9" i="1" s="1"/>
  <c r="P9" i="1" s="1"/>
  <c r="L10" i="1"/>
  <c r="M10" i="1" s="1"/>
  <c r="P10" i="1" s="1"/>
  <c r="L11" i="1"/>
  <c r="M11" i="1" s="1"/>
  <c r="P11" i="1" s="1"/>
  <c r="L12" i="1"/>
  <c r="M12" i="1" s="1"/>
  <c r="P12" i="1" s="1"/>
  <c r="L13" i="1"/>
  <c r="M13" i="1" s="1"/>
  <c r="P13" i="1" s="1"/>
  <c r="L14" i="1"/>
  <c r="M14" i="1" s="1"/>
  <c r="P14" i="1" s="1"/>
  <c r="L15" i="1"/>
  <c r="M15" i="1" s="1"/>
  <c r="P15" i="1" s="1"/>
  <c r="L16" i="1"/>
  <c r="M16" i="1" s="1"/>
  <c r="P16" i="1" s="1"/>
  <c r="L17" i="1"/>
  <c r="M17" i="1" s="1"/>
  <c r="P17" i="1" s="1"/>
  <c r="L18" i="1"/>
  <c r="M18" i="1" s="1"/>
  <c r="P18" i="1" s="1"/>
  <c r="L19" i="1"/>
  <c r="M19" i="1" s="1"/>
  <c r="P19" i="1" s="1"/>
  <c r="L20" i="1"/>
  <c r="M20" i="1" s="1"/>
  <c r="P20" i="1" s="1"/>
  <c r="L21" i="1"/>
  <c r="M21" i="1" s="1"/>
  <c r="P21" i="1" s="1"/>
  <c r="L22" i="1"/>
  <c r="M22" i="1" s="1"/>
  <c r="P22" i="1" s="1"/>
  <c r="L23" i="1"/>
  <c r="M23" i="1" s="1"/>
  <c r="P23" i="1" s="1"/>
  <c r="L24" i="1"/>
  <c r="M24" i="1" s="1"/>
  <c r="P24" i="1" s="1"/>
  <c r="L25" i="1"/>
  <c r="M25" i="1" s="1"/>
  <c r="P25" i="1" s="1"/>
  <c r="L26" i="1"/>
  <c r="M26" i="1" s="1"/>
  <c r="P26" i="1" s="1"/>
  <c r="L27" i="1"/>
  <c r="M27" i="1" s="1"/>
  <c r="P27" i="1" s="1"/>
  <c r="L28" i="1"/>
  <c r="M28" i="1" s="1"/>
  <c r="P28" i="1" s="1"/>
  <c r="L29" i="1"/>
  <c r="M29" i="1" s="1"/>
  <c r="P29" i="1" s="1"/>
  <c r="L30" i="1"/>
  <c r="M30" i="1" s="1"/>
  <c r="P30" i="1" s="1"/>
  <c r="L31" i="1"/>
  <c r="M31" i="1" s="1"/>
  <c r="P31" i="1" s="1"/>
  <c r="L32" i="1"/>
  <c r="M32" i="1" s="1"/>
  <c r="P32" i="1" s="1"/>
  <c r="L33" i="1"/>
  <c r="M33" i="1" s="1"/>
  <c r="P33" i="1" s="1"/>
  <c r="L34" i="1"/>
  <c r="M34" i="1" s="1"/>
  <c r="P34" i="1" s="1"/>
  <c r="L35" i="1"/>
  <c r="M35" i="1" s="1"/>
  <c r="P35" i="1" s="1"/>
  <c r="L36" i="1"/>
  <c r="M36" i="1" s="1"/>
  <c r="P36" i="1" s="1"/>
  <c r="L37" i="1"/>
  <c r="M37" i="1" s="1"/>
  <c r="P37" i="1" s="1"/>
  <c r="L38" i="1"/>
  <c r="M38" i="1" s="1"/>
  <c r="P38" i="1" s="1"/>
  <c r="L39" i="1"/>
  <c r="M39" i="1" s="1"/>
  <c r="P39" i="1" s="1"/>
  <c r="L40" i="1"/>
  <c r="M40" i="1" s="1"/>
  <c r="P40" i="1" s="1"/>
  <c r="L41" i="1"/>
  <c r="M41" i="1" s="1"/>
  <c r="P41" i="1" s="1"/>
  <c r="L42" i="1"/>
  <c r="M42" i="1" s="1"/>
  <c r="P42" i="1" s="1"/>
  <c r="L43" i="1"/>
  <c r="M43" i="1" s="1"/>
  <c r="P43" i="1" s="1"/>
  <c r="L44" i="1"/>
  <c r="M44" i="1" s="1"/>
  <c r="P44" i="1" s="1"/>
  <c r="L45" i="1"/>
  <c r="M45" i="1" s="1"/>
  <c r="P45" i="1" s="1"/>
  <c r="L46" i="1"/>
  <c r="M46" i="1" s="1"/>
  <c r="P46" i="1" s="1"/>
  <c r="L47" i="1"/>
  <c r="M47" i="1" s="1"/>
  <c r="P47" i="1" s="1"/>
  <c r="L48" i="1"/>
  <c r="M48" i="1" s="1"/>
  <c r="P48" i="1" s="1"/>
  <c r="L49" i="1"/>
  <c r="M49" i="1" s="1"/>
  <c r="P49" i="1" s="1"/>
  <c r="L50" i="1"/>
  <c r="M50" i="1" s="1"/>
  <c r="P50" i="1" s="1"/>
  <c r="L51" i="1"/>
  <c r="M51" i="1" s="1"/>
  <c r="P51" i="1" s="1"/>
  <c r="L52" i="1"/>
  <c r="M52" i="1" s="1"/>
  <c r="P52" i="1" s="1"/>
  <c r="L53" i="1"/>
  <c r="M53" i="1" s="1"/>
  <c r="P53" i="1" s="1"/>
  <c r="L54" i="1"/>
  <c r="M54" i="1" s="1"/>
  <c r="P54" i="1" s="1"/>
  <c r="L55" i="1"/>
  <c r="M55" i="1" s="1"/>
  <c r="P55" i="1" s="1"/>
  <c r="L56" i="1"/>
  <c r="M56" i="1" s="1"/>
  <c r="P56" i="1" s="1"/>
  <c r="L57" i="1"/>
  <c r="M57" i="1" s="1"/>
  <c r="P57" i="1" s="1"/>
  <c r="L58" i="1"/>
  <c r="M58" i="1" s="1"/>
  <c r="P58" i="1" s="1"/>
  <c r="L59" i="1"/>
  <c r="M59" i="1" s="1"/>
  <c r="P59" i="1" s="1"/>
  <c r="L60" i="1"/>
  <c r="M60" i="1" s="1"/>
  <c r="P60" i="1" s="1"/>
  <c r="L61" i="1"/>
  <c r="M61" i="1" s="1"/>
  <c r="P61" i="1" s="1"/>
  <c r="L62" i="1"/>
  <c r="M62" i="1" s="1"/>
  <c r="P62" i="1" s="1"/>
  <c r="L63" i="1"/>
  <c r="M63" i="1" s="1"/>
  <c r="P63" i="1" s="1"/>
  <c r="L64" i="1"/>
  <c r="M64" i="1" s="1"/>
  <c r="P64" i="1" s="1"/>
  <c r="L65" i="1"/>
  <c r="M65" i="1" s="1"/>
  <c r="P65" i="1" s="1"/>
  <c r="L66" i="1"/>
  <c r="M66" i="1" s="1"/>
  <c r="P66" i="1" s="1"/>
  <c r="L67" i="1"/>
  <c r="M67" i="1" s="1"/>
  <c r="P67" i="1" s="1"/>
  <c r="L68" i="1"/>
  <c r="M68" i="1" s="1"/>
  <c r="P68" i="1" s="1"/>
  <c r="L69" i="1"/>
  <c r="M69" i="1" s="1"/>
  <c r="P69" i="1" s="1"/>
  <c r="L70" i="1"/>
  <c r="M70" i="1" s="1"/>
  <c r="P70" i="1" s="1"/>
  <c r="L71" i="1"/>
  <c r="M71" i="1" s="1"/>
  <c r="P71" i="1" s="1"/>
  <c r="L72" i="1"/>
  <c r="M72" i="1" s="1"/>
  <c r="P72" i="1" s="1"/>
  <c r="L73" i="1"/>
  <c r="M73" i="1" s="1"/>
  <c r="P73" i="1" s="1"/>
  <c r="L74" i="1"/>
  <c r="M74" i="1" s="1"/>
  <c r="P74" i="1" s="1"/>
  <c r="L75" i="1"/>
  <c r="M75" i="1" s="1"/>
  <c r="P75" i="1" s="1"/>
  <c r="L76" i="1"/>
  <c r="M76" i="1" s="1"/>
  <c r="P76" i="1" s="1"/>
  <c r="L77" i="1"/>
  <c r="M77" i="1" s="1"/>
  <c r="P77" i="1" s="1"/>
  <c r="L78" i="1"/>
  <c r="M78" i="1" s="1"/>
  <c r="P78" i="1" s="1"/>
  <c r="L79" i="1"/>
  <c r="M79" i="1" s="1"/>
  <c r="P79" i="1" s="1"/>
  <c r="L80" i="1"/>
  <c r="M80" i="1" s="1"/>
  <c r="P80" i="1" s="1"/>
  <c r="L81" i="1"/>
  <c r="M81" i="1" s="1"/>
  <c r="P81" i="1" s="1"/>
  <c r="L82" i="1"/>
  <c r="M82" i="1" s="1"/>
  <c r="P82" i="1" s="1"/>
  <c r="L83" i="1"/>
  <c r="M83" i="1" s="1"/>
  <c r="P83" i="1" s="1"/>
  <c r="L84" i="1"/>
  <c r="M84" i="1" s="1"/>
  <c r="P84" i="1" s="1"/>
  <c r="L85" i="1"/>
  <c r="M85" i="1" s="1"/>
  <c r="P85" i="1" s="1"/>
  <c r="L86" i="1"/>
  <c r="M86" i="1" s="1"/>
  <c r="P86" i="1" s="1"/>
  <c r="L2" i="1"/>
  <c r="M2" i="1" s="1"/>
  <c r="P2" i="1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</calcChain>
</file>

<file path=xl/sharedStrings.xml><?xml version="1.0" encoding="utf-8"?>
<sst xmlns="http://schemas.openxmlformats.org/spreadsheetml/2006/main" count="528" uniqueCount="126">
  <si>
    <t>attribute</t>
  </si>
  <si>
    <t>information_level</t>
  </si>
  <si>
    <t>type</t>
  </si>
  <si>
    <t>missing_or_unknown</t>
  </si>
  <si>
    <t>AGER_TYP</t>
  </si>
  <si>
    <t>person</t>
  </si>
  <si>
    <t>categorical</t>
  </si>
  <si>
    <t>[-1,0]</t>
  </si>
  <si>
    <t>ALTERSKATEGORIE_GROB</t>
  </si>
  <si>
    <t>ordinal</t>
  </si>
  <si>
    <t>[-1,0,9]</t>
  </si>
  <si>
    <t>ANREDE_KZ</t>
  </si>
  <si>
    <t>CJT_GESAMTTYP</t>
  </si>
  <si>
    <t>[0]</t>
  </si>
  <si>
    <t>FINANZ_MINIMALIST</t>
  </si>
  <si>
    <t>[-1]</t>
  </si>
  <si>
    <t>FINANZ_SPARER</t>
  </si>
  <si>
    <t>FINANZ_VORSORGER</t>
  </si>
  <si>
    <t>FINANZ_ANLEGER</t>
  </si>
  <si>
    <t>FINANZ_UNAUFFAELLIGER</t>
  </si>
  <si>
    <t>FINANZ_HAUSBAUER</t>
  </si>
  <si>
    <t>FINANZTYP</t>
  </si>
  <si>
    <t>GEBURTSJAHR</t>
  </si>
  <si>
    <t>numeric</t>
  </si>
  <si>
    <t>GFK_URLAUBERTYP</t>
  </si>
  <si>
    <t>[]</t>
  </si>
  <si>
    <t>GREEN_AVANTGARDE</t>
  </si>
  <si>
    <t>HEALTH_TYP</t>
  </si>
  <si>
    <t>LP_LEBENSPHASE_FEIN</t>
  </si>
  <si>
    <t>mixed</t>
  </si>
  <si>
    <t>LP_LEBENSPHASE_GROB</t>
  </si>
  <si>
    <t>LP_FAMILIE_FEIN</t>
  </si>
  <si>
    <t>LP_FAMILIE_GROB</t>
  </si>
  <si>
    <t>LP_STATUS_FEIN</t>
  </si>
  <si>
    <t>LP_STATUS_GROB</t>
  </si>
  <si>
    <t>NATIONALITAET_KZ</t>
  </si>
  <si>
    <t>PRAEGENDE_JUGENDJAHRE</t>
  </si>
  <si>
    <t>RETOURTYP_BK_S</t>
  </si>
  <si>
    <t>SEMIO_SOZ</t>
  </si>
  <si>
    <t>[-1,9]</t>
  </si>
  <si>
    <t>SEMIO_FAM</t>
  </si>
  <si>
    <t>SEMIO_REL</t>
  </si>
  <si>
    <t>SEMIO_MAT</t>
  </si>
  <si>
    <t>SEMIO_VERT</t>
  </si>
  <si>
    <t>SEMIO_LUST</t>
  </si>
  <si>
    <t>SEMIO_ERL</t>
  </si>
  <si>
    <t>SEMIO_KULT</t>
  </si>
  <si>
    <t>SEMIO_RAT</t>
  </si>
  <si>
    <t>SEMIO_KRIT</t>
  </si>
  <si>
    <t>SEMIO_DOM</t>
  </si>
  <si>
    <t>SEMIO_KAEM</t>
  </si>
  <si>
    <t>SEMIO_PFLICHT</t>
  </si>
  <si>
    <t>SEMIO_TRADV</t>
  </si>
  <si>
    <t>SHOPPER_TYP</t>
  </si>
  <si>
    <t>SOHO_KZ</t>
  </si>
  <si>
    <t>TITEL_KZ</t>
  </si>
  <si>
    <t>VERS_TYP</t>
  </si>
  <si>
    <t>ZABEOTYP</t>
  </si>
  <si>
    <t>ALTER_HH</t>
  </si>
  <si>
    <t>household</t>
  </si>
  <si>
    <t>interval</t>
  </si>
  <si>
    <t>ANZ_PERSONEN</t>
  </si>
  <si>
    <t>ANZ_TITEL</t>
  </si>
  <si>
    <t>HH_EINKOMMEN_SCORE</t>
  </si>
  <si>
    <t>KK_KUNDENTYP</t>
  </si>
  <si>
    <t>W_KEIT_KIND_HH</t>
  </si>
  <si>
    <t>WOHNDAUER_2008</t>
  </si>
  <si>
    <t>ANZ_HAUSHALTE_AKTIV</t>
  </si>
  <si>
    <t>building</t>
  </si>
  <si>
    <t>ANZ_HH_TITEL</t>
  </si>
  <si>
    <t>GEBAEUDETYP</t>
  </si>
  <si>
    <t>KONSUMNAEHE</t>
  </si>
  <si>
    <t>MIN_GEBAEUDEJAHR</t>
  </si>
  <si>
    <t>OST_WEST_KZ</t>
  </si>
  <si>
    <t>WOHNLAGE</t>
  </si>
  <si>
    <t>CAMEO_DEUG_2015</t>
  </si>
  <si>
    <t>microcell_rr4</t>
  </si>
  <si>
    <t>[-1,X]</t>
  </si>
  <si>
    <t>CAMEO_DEU_2015</t>
  </si>
  <si>
    <t>[XX]</t>
  </si>
  <si>
    <t>CAMEO_INTL_2015</t>
  </si>
  <si>
    <t>[-1,XX]</t>
  </si>
  <si>
    <t>KBA05_ANTG1</t>
  </si>
  <si>
    <t>microcell_rr3</t>
  </si>
  <si>
    <t>KBA05_ANTG2</t>
  </si>
  <si>
    <t>KBA05_ANTG3</t>
  </si>
  <si>
    <t>KBA05_ANTG4</t>
  </si>
  <si>
    <t>KBA05_BAUMAX</t>
  </si>
  <si>
    <t>KBA05_GBZ</t>
  </si>
  <si>
    <t>BALLRAUM</t>
  </si>
  <si>
    <t>postcode</t>
  </si>
  <si>
    <t>EWDICHTE</t>
  </si>
  <si>
    <t>INNENSTADT</t>
  </si>
  <si>
    <t>GEBAEUDETYP_RASTER</t>
  </si>
  <si>
    <t>region_rr1</t>
  </si>
  <si>
    <t>KKK</t>
  </si>
  <si>
    <t>MOBI_REGIO</t>
  </si>
  <si>
    <t>ONLINE_AFFINITAET</t>
  </si>
  <si>
    <t>REGIOTYP</t>
  </si>
  <si>
    <t>KBA13_ANZAHL_PKW</t>
  </si>
  <si>
    <t>macrocell_plz8</t>
  </si>
  <si>
    <t>PLZ8_ANTG1</t>
  </si>
  <si>
    <t>PLZ8_ANTG2</t>
  </si>
  <si>
    <t>PLZ8_ANTG3</t>
  </si>
  <si>
    <t>PLZ8_ANTG4</t>
  </si>
  <si>
    <t>PLZ8_BAUMAX</t>
  </si>
  <si>
    <t>PLZ8_HHZ</t>
  </si>
  <si>
    <t>PLZ8_GBZ</t>
  </si>
  <si>
    <t>ARBEIT</t>
  </si>
  <si>
    <t>community</t>
  </si>
  <si>
    <t>ORTSGR_KLS9</t>
  </si>
  <si>
    <t>RELAT_AB</t>
  </si>
  <si>
    <t>DI check</t>
  </si>
  <si>
    <t>Coded_Uknown_or_Missing</t>
  </si>
  <si>
    <t>NAN missing in the original dataset</t>
  </si>
  <si>
    <t>Data type BEFORE Cleaning</t>
  </si>
  <si>
    <t>Nrow check</t>
  </si>
  <si>
    <t>float64</t>
  </si>
  <si>
    <t>object</t>
  </si>
  <si>
    <t>NON-NULL in original dataset</t>
  </si>
  <si>
    <t>data type in cleaned dataset</t>
  </si>
  <si>
    <t>NON NA in CLEANED dataset - my expectation</t>
  </si>
  <si>
    <t>NON-NULL in CLEANED dataset - actual from Python</t>
  </si>
  <si>
    <t>di check</t>
  </si>
  <si>
    <t>do data types match</t>
  </si>
  <si>
    <t>NA in cleaned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</si>
</sst>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vertical="justify"/>
    </xf>
    <xf numFmtId="0" fontId="1" fillId="0" borderId="1" xfId="0" applyFont="1" applyBorder="1" applyAlignment="1">
      <alignment horizontal="center" vertical="justify"/>
    </xf>
    <xf numFmtId="0" fontId="2" fillId="0" borderId="0" xfId="0" applyFont="1" applyAlignment="1">
      <alignment vertical="justify"/>
    </xf>
    <xf numFmtId="3" fontId="1" fillId="0" borderId="1" xfId="0" applyNumberFormat="1" applyFont="1" applyBorder="1" applyAlignment="1">
      <alignment horizontal="center" vertical="justify"/>
    </xf>
    <xf numFmtId="3" fontId="3" fillId="0" borderId="1" xfId="0" applyNumberFormat="1" applyFont="1" applyBorder="1" applyAlignment="1">
      <alignment horizontal="center" vertical="justify"/>
    </xf>
    <xf numFmtId="3" fontId="0" fillId="0" borderId="0" xfId="0" applyNumberFormat="1"/>
    <xf numFmtId="3" fontId="0" fillId="0" borderId="0" xfId="0" applyNumberFormat="1" applyAlignment="1">
      <alignment vertical="justify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zdias_DI%20CHEC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zdias_coded_unknown_or_missing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E3" t="str">
            <v>missing BEFORE cleaning</v>
          </cell>
        </row>
        <row r="4">
          <cell r="A4" t="str">
            <v>AGER_TYP</v>
          </cell>
          <cell r="B4">
            <v>891221</v>
          </cell>
          <cell r="C4" t="str">
            <v>non-null</v>
          </cell>
          <cell r="D4" t="str">
            <v>int64</v>
          </cell>
          <cell r="E4">
            <v>0</v>
          </cell>
        </row>
        <row r="5">
          <cell r="A5" t="str">
            <v>ALTERSKATEGORIE_GROB</v>
          </cell>
          <cell r="B5">
            <v>891221</v>
          </cell>
          <cell r="C5" t="str">
            <v>non-null</v>
          </cell>
          <cell r="D5" t="str">
            <v>int64</v>
          </cell>
          <cell r="E5">
            <v>0</v>
          </cell>
        </row>
        <row r="6">
          <cell r="A6" t="str">
            <v>ANREDE_KZ</v>
          </cell>
          <cell r="B6">
            <v>891221</v>
          </cell>
          <cell r="C6" t="str">
            <v>non-null</v>
          </cell>
          <cell r="D6" t="str">
            <v>int64</v>
          </cell>
          <cell r="E6">
            <v>0</v>
          </cell>
        </row>
        <row r="7">
          <cell r="A7" t="str">
            <v>CJT_GESAMTTYP</v>
          </cell>
          <cell r="B7">
            <v>886367</v>
          </cell>
          <cell r="C7" t="str">
            <v>non-null</v>
          </cell>
          <cell r="D7" t="str">
            <v>float64</v>
          </cell>
          <cell r="E7">
            <v>4854</v>
          </cell>
        </row>
        <row r="8">
          <cell r="A8" t="str">
            <v>FINANZ_MINIMALIST</v>
          </cell>
          <cell r="B8">
            <v>891221</v>
          </cell>
          <cell r="C8" t="str">
            <v>non-null</v>
          </cell>
          <cell r="D8" t="str">
            <v>int64</v>
          </cell>
          <cell r="E8">
            <v>0</v>
          </cell>
        </row>
        <row r="9">
          <cell r="A9" t="str">
            <v>FINANZ_SPARER</v>
          </cell>
          <cell r="B9">
            <v>891221</v>
          </cell>
          <cell r="C9" t="str">
            <v>non-null</v>
          </cell>
          <cell r="D9" t="str">
            <v>int64</v>
          </cell>
          <cell r="E9">
            <v>0</v>
          </cell>
        </row>
        <row r="10">
          <cell r="A10" t="str">
            <v>FINANZ_VORSORGER</v>
          </cell>
          <cell r="B10">
            <v>891221</v>
          </cell>
          <cell r="C10" t="str">
            <v>non-null</v>
          </cell>
          <cell r="D10" t="str">
            <v>int64</v>
          </cell>
          <cell r="E10">
            <v>0</v>
          </cell>
        </row>
        <row r="11">
          <cell r="A11" t="str">
            <v>FINANZ_ANLEGER</v>
          </cell>
          <cell r="B11">
            <v>891221</v>
          </cell>
          <cell r="C11" t="str">
            <v>non-null</v>
          </cell>
          <cell r="D11" t="str">
            <v>int64</v>
          </cell>
          <cell r="E11">
            <v>0</v>
          </cell>
        </row>
        <row r="12">
          <cell r="A12" t="str">
            <v>FINANZ_UNAUFFAELLIGER</v>
          </cell>
          <cell r="B12">
            <v>891221</v>
          </cell>
          <cell r="C12" t="str">
            <v>non-null</v>
          </cell>
          <cell r="D12" t="str">
            <v>int64</v>
          </cell>
          <cell r="E12">
            <v>0</v>
          </cell>
        </row>
        <row r="13">
          <cell r="A13" t="str">
            <v>FINANZ_HAUSBAUER</v>
          </cell>
          <cell r="B13">
            <v>891221</v>
          </cell>
          <cell r="C13" t="str">
            <v>non-null</v>
          </cell>
          <cell r="D13" t="str">
            <v>int64</v>
          </cell>
          <cell r="E13">
            <v>0</v>
          </cell>
        </row>
        <row r="14">
          <cell r="A14" t="str">
            <v>FINANZTYP</v>
          </cell>
          <cell r="B14">
            <v>891221</v>
          </cell>
          <cell r="C14" t="str">
            <v>non-null</v>
          </cell>
          <cell r="D14" t="str">
            <v>int64</v>
          </cell>
          <cell r="E14">
            <v>0</v>
          </cell>
        </row>
        <row r="15">
          <cell r="A15" t="str">
            <v>GEBURTSJAHR</v>
          </cell>
          <cell r="B15">
            <v>891221</v>
          </cell>
          <cell r="C15" t="str">
            <v>non-null</v>
          </cell>
          <cell r="D15" t="str">
            <v>int64</v>
          </cell>
          <cell r="E15">
            <v>0</v>
          </cell>
        </row>
        <row r="16">
          <cell r="A16" t="str">
            <v>GFK_URLAUBERTYP</v>
          </cell>
          <cell r="B16">
            <v>886367</v>
          </cell>
          <cell r="C16" t="str">
            <v>non-null</v>
          </cell>
          <cell r="D16" t="str">
            <v>float64</v>
          </cell>
          <cell r="E16">
            <v>4854</v>
          </cell>
        </row>
        <row r="17">
          <cell r="A17" t="str">
            <v>GREEN_AVANTGARDE</v>
          </cell>
          <cell r="B17">
            <v>891221</v>
          </cell>
          <cell r="C17" t="str">
            <v>non-null</v>
          </cell>
          <cell r="D17" t="str">
            <v>int64</v>
          </cell>
          <cell r="E17">
            <v>0</v>
          </cell>
        </row>
        <row r="18">
          <cell r="A18" t="str">
            <v>HEALTH_TYP</v>
          </cell>
          <cell r="B18">
            <v>891221</v>
          </cell>
          <cell r="C18" t="str">
            <v>non-null</v>
          </cell>
          <cell r="D18" t="str">
            <v>int64</v>
          </cell>
          <cell r="E18">
            <v>0</v>
          </cell>
        </row>
        <row r="19">
          <cell r="A19" t="str">
            <v>LP_LEBENSPHASE_FEIN</v>
          </cell>
          <cell r="B19">
            <v>886367</v>
          </cell>
          <cell r="C19" t="str">
            <v>non-null</v>
          </cell>
          <cell r="D19" t="str">
            <v>float64</v>
          </cell>
          <cell r="E19">
            <v>4854</v>
          </cell>
        </row>
        <row r="20">
          <cell r="A20" t="str">
            <v>LP_LEBENSPHASE_GROB</v>
          </cell>
          <cell r="B20">
            <v>886367</v>
          </cell>
          <cell r="C20" t="str">
            <v>non-null</v>
          </cell>
          <cell r="D20" t="str">
            <v>float64</v>
          </cell>
          <cell r="E20">
            <v>4854</v>
          </cell>
        </row>
        <row r="21">
          <cell r="A21" t="str">
            <v>LP_FAMILIE_FEIN</v>
          </cell>
          <cell r="B21">
            <v>886367</v>
          </cell>
          <cell r="C21" t="str">
            <v>non-null</v>
          </cell>
          <cell r="D21" t="str">
            <v>float64</v>
          </cell>
          <cell r="E21">
            <v>4854</v>
          </cell>
        </row>
        <row r="22">
          <cell r="A22" t="str">
            <v>LP_FAMILIE_GROB</v>
          </cell>
          <cell r="B22">
            <v>886367</v>
          </cell>
          <cell r="C22" t="str">
            <v>non-null</v>
          </cell>
          <cell r="D22" t="str">
            <v>float64</v>
          </cell>
          <cell r="E22">
            <v>4854</v>
          </cell>
        </row>
        <row r="23">
          <cell r="A23" t="str">
            <v>LP_STATUS_FEIN</v>
          </cell>
          <cell r="B23">
            <v>886367</v>
          </cell>
          <cell r="C23" t="str">
            <v>non-null</v>
          </cell>
          <cell r="D23" t="str">
            <v>float64</v>
          </cell>
          <cell r="E23">
            <v>4854</v>
          </cell>
        </row>
        <row r="24">
          <cell r="A24" t="str">
            <v>LP_STATUS_GROB</v>
          </cell>
          <cell r="B24">
            <v>886367</v>
          </cell>
          <cell r="C24" t="str">
            <v>non-null</v>
          </cell>
          <cell r="D24" t="str">
            <v>float64</v>
          </cell>
          <cell r="E24">
            <v>4854</v>
          </cell>
        </row>
        <row r="25">
          <cell r="A25" t="str">
            <v>NATIONALITAET_KZ</v>
          </cell>
          <cell r="B25">
            <v>891221</v>
          </cell>
          <cell r="C25" t="str">
            <v>non-null</v>
          </cell>
          <cell r="D25" t="str">
            <v>int64</v>
          </cell>
          <cell r="E25">
            <v>0</v>
          </cell>
        </row>
        <row r="26">
          <cell r="A26" t="str">
            <v>PRAEGENDE_JUGENDJAHRE</v>
          </cell>
          <cell r="B26">
            <v>891221</v>
          </cell>
          <cell r="C26" t="str">
            <v>non-null</v>
          </cell>
          <cell r="D26" t="str">
            <v>int64</v>
          </cell>
          <cell r="E26">
            <v>0</v>
          </cell>
        </row>
        <row r="27">
          <cell r="A27" t="str">
            <v>RETOURTYP_BK_S</v>
          </cell>
          <cell r="B27">
            <v>886367</v>
          </cell>
          <cell r="C27" t="str">
            <v>non-null</v>
          </cell>
          <cell r="D27" t="str">
            <v>float64</v>
          </cell>
          <cell r="E27">
            <v>4854</v>
          </cell>
        </row>
        <row r="28">
          <cell r="A28" t="str">
            <v>SEMIO_SOZ</v>
          </cell>
          <cell r="B28">
            <v>891221</v>
          </cell>
          <cell r="C28" t="str">
            <v>non-null</v>
          </cell>
          <cell r="D28" t="str">
            <v>int64</v>
          </cell>
          <cell r="E28">
            <v>0</v>
          </cell>
        </row>
        <row r="29">
          <cell r="A29" t="str">
            <v>SEMIO_FAM</v>
          </cell>
          <cell r="B29">
            <v>891221</v>
          </cell>
          <cell r="C29" t="str">
            <v>non-null</v>
          </cell>
          <cell r="D29" t="str">
            <v>int64</v>
          </cell>
          <cell r="E29">
            <v>0</v>
          </cell>
        </row>
        <row r="30">
          <cell r="A30" t="str">
            <v>SEMIO_REL</v>
          </cell>
          <cell r="B30">
            <v>891221</v>
          </cell>
          <cell r="C30" t="str">
            <v>non-null</v>
          </cell>
          <cell r="D30" t="str">
            <v>int64</v>
          </cell>
          <cell r="E30">
            <v>0</v>
          </cell>
        </row>
        <row r="31">
          <cell r="A31" t="str">
            <v>SEMIO_MAT</v>
          </cell>
          <cell r="B31">
            <v>891221</v>
          </cell>
          <cell r="C31" t="str">
            <v>non-null</v>
          </cell>
          <cell r="D31" t="str">
            <v>int64</v>
          </cell>
          <cell r="E31">
            <v>0</v>
          </cell>
        </row>
        <row r="32">
          <cell r="A32" t="str">
            <v>SEMIO_VERT</v>
          </cell>
          <cell r="B32">
            <v>891221</v>
          </cell>
          <cell r="C32" t="str">
            <v>non-null</v>
          </cell>
          <cell r="D32" t="str">
            <v>int64</v>
          </cell>
          <cell r="E32">
            <v>0</v>
          </cell>
        </row>
        <row r="33">
          <cell r="A33" t="str">
            <v>SEMIO_LUST</v>
          </cell>
          <cell r="B33">
            <v>891221</v>
          </cell>
          <cell r="C33" t="str">
            <v>non-null</v>
          </cell>
          <cell r="D33" t="str">
            <v>int64</v>
          </cell>
          <cell r="E33">
            <v>0</v>
          </cell>
        </row>
        <row r="34">
          <cell r="A34" t="str">
            <v>SEMIO_ERL</v>
          </cell>
          <cell r="B34">
            <v>891221</v>
          </cell>
          <cell r="C34" t="str">
            <v>non-null</v>
          </cell>
          <cell r="D34" t="str">
            <v>int64</v>
          </cell>
          <cell r="E34">
            <v>0</v>
          </cell>
        </row>
        <row r="35">
          <cell r="A35" t="str">
            <v>SEMIO_KULT</v>
          </cell>
          <cell r="B35">
            <v>891221</v>
          </cell>
          <cell r="C35" t="str">
            <v>non-null</v>
          </cell>
          <cell r="D35" t="str">
            <v>int64</v>
          </cell>
          <cell r="E35">
            <v>0</v>
          </cell>
        </row>
        <row r="36">
          <cell r="A36" t="str">
            <v>SEMIO_RAT</v>
          </cell>
          <cell r="B36">
            <v>891221</v>
          </cell>
          <cell r="C36" t="str">
            <v>non-null</v>
          </cell>
          <cell r="D36" t="str">
            <v>int64</v>
          </cell>
          <cell r="E36">
            <v>0</v>
          </cell>
        </row>
        <row r="37">
          <cell r="A37" t="str">
            <v>SEMIO_KRIT</v>
          </cell>
          <cell r="B37">
            <v>891221</v>
          </cell>
          <cell r="C37" t="str">
            <v>non-null</v>
          </cell>
          <cell r="D37" t="str">
            <v>int64</v>
          </cell>
          <cell r="E37">
            <v>0</v>
          </cell>
        </row>
        <row r="38">
          <cell r="A38" t="str">
            <v>SEMIO_DOM</v>
          </cell>
          <cell r="B38">
            <v>891221</v>
          </cell>
          <cell r="C38" t="str">
            <v>non-null</v>
          </cell>
          <cell r="D38" t="str">
            <v>int64</v>
          </cell>
          <cell r="E38">
            <v>0</v>
          </cell>
        </row>
        <row r="39">
          <cell r="A39" t="str">
            <v>SEMIO_KAEM</v>
          </cell>
          <cell r="B39">
            <v>891221</v>
          </cell>
          <cell r="C39" t="str">
            <v>non-null</v>
          </cell>
          <cell r="D39" t="str">
            <v>int64</v>
          </cell>
          <cell r="E39">
            <v>0</v>
          </cell>
        </row>
        <row r="40">
          <cell r="A40" t="str">
            <v>SEMIO_PFLICHT</v>
          </cell>
          <cell r="B40">
            <v>891221</v>
          </cell>
          <cell r="C40" t="str">
            <v>non-null</v>
          </cell>
          <cell r="D40" t="str">
            <v>int64</v>
          </cell>
          <cell r="E40">
            <v>0</v>
          </cell>
        </row>
        <row r="41">
          <cell r="A41" t="str">
            <v>SEMIO_TRADV</v>
          </cell>
          <cell r="B41">
            <v>891221</v>
          </cell>
          <cell r="C41" t="str">
            <v>non-null</v>
          </cell>
          <cell r="D41" t="str">
            <v>int64</v>
          </cell>
          <cell r="E41">
            <v>0</v>
          </cell>
        </row>
        <row r="42">
          <cell r="A42" t="str">
            <v>SHOPPER_TYP</v>
          </cell>
          <cell r="B42">
            <v>891221</v>
          </cell>
          <cell r="C42" t="str">
            <v>non-null</v>
          </cell>
          <cell r="D42" t="str">
            <v>int64</v>
          </cell>
          <cell r="E42">
            <v>0</v>
          </cell>
        </row>
        <row r="43">
          <cell r="A43" t="str">
            <v>SOHO_KZ</v>
          </cell>
          <cell r="B43">
            <v>817722</v>
          </cell>
          <cell r="C43" t="str">
            <v>non-null</v>
          </cell>
          <cell r="D43" t="str">
            <v>float64</v>
          </cell>
          <cell r="E43">
            <v>73499</v>
          </cell>
        </row>
        <row r="44">
          <cell r="A44" t="str">
            <v>TITEL_KZ</v>
          </cell>
          <cell r="B44">
            <v>817722</v>
          </cell>
          <cell r="C44" t="str">
            <v>non-null</v>
          </cell>
          <cell r="D44" t="str">
            <v>float64</v>
          </cell>
          <cell r="E44">
            <v>73499</v>
          </cell>
        </row>
        <row r="45">
          <cell r="A45" t="str">
            <v>VERS_TYP</v>
          </cell>
          <cell r="B45">
            <v>891221</v>
          </cell>
          <cell r="C45" t="str">
            <v>non-null</v>
          </cell>
          <cell r="D45" t="str">
            <v>int64</v>
          </cell>
          <cell r="E45">
            <v>0</v>
          </cell>
        </row>
        <row r="46">
          <cell r="A46" t="str">
            <v>ZABEOTYP</v>
          </cell>
          <cell r="B46">
            <v>891221</v>
          </cell>
          <cell r="C46" t="str">
            <v>non-null</v>
          </cell>
          <cell r="D46" t="str">
            <v>int64</v>
          </cell>
          <cell r="E46">
            <v>0</v>
          </cell>
        </row>
        <row r="47">
          <cell r="A47" t="str">
            <v>ALTER_HH</v>
          </cell>
          <cell r="B47">
            <v>817722</v>
          </cell>
          <cell r="C47" t="str">
            <v>non-null</v>
          </cell>
          <cell r="D47" t="str">
            <v>float64</v>
          </cell>
          <cell r="E47">
            <v>73499</v>
          </cell>
        </row>
        <row r="48">
          <cell r="A48" t="str">
            <v>ANZ_PERSONEN</v>
          </cell>
          <cell r="B48">
            <v>817722</v>
          </cell>
          <cell r="C48" t="str">
            <v>non-null</v>
          </cell>
          <cell r="D48" t="str">
            <v>float64</v>
          </cell>
          <cell r="E48">
            <v>73499</v>
          </cell>
        </row>
        <row r="49">
          <cell r="A49" t="str">
            <v>ANZ_TITEL</v>
          </cell>
          <cell r="B49">
            <v>817722</v>
          </cell>
          <cell r="C49" t="str">
            <v>non-null</v>
          </cell>
          <cell r="D49" t="str">
            <v>float64</v>
          </cell>
          <cell r="E49">
            <v>73499</v>
          </cell>
        </row>
        <row r="50">
          <cell r="A50" t="str">
            <v>HH_EINKOMMEN_SCORE</v>
          </cell>
          <cell r="B50">
            <v>872873</v>
          </cell>
          <cell r="C50" t="str">
            <v>non-null</v>
          </cell>
          <cell r="D50" t="str">
            <v>float64</v>
          </cell>
          <cell r="E50">
            <v>18348</v>
          </cell>
        </row>
        <row r="51">
          <cell r="A51" t="str">
            <v>KK_KUNDENTYP</v>
          </cell>
          <cell r="B51">
            <v>306609</v>
          </cell>
          <cell r="C51" t="str">
            <v>non-null</v>
          </cell>
          <cell r="D51" t="str">
            <v>float64</v>
          </cell>
          <cell r="E51">
            <v>584612</v>
          </cell>
        </row>
        <row r="52">
          <cell r="A52" t="str">
            <v>W_KEIT_KIND_HH</v>
          </cell>
          <cell r="B52">
            <v>783619</v>
          </cell>
          <cell r="C52" t="str">
            <v>non-null</v>
          </cell>
          <cell r="D52" t="str">
            <v>float64</v>
          </cell>
          <cell r="E52">
            <v>107602</v>
          </cell>
        </row>
        <row r="53">
          <cell r="A53" t="str">
            <v>WOHNDAUER_2008</v>
          </cell>
          <cell r="B53">
            <v>817722</v>
          </cell>
          <cell r="C53" t="str">
            <v>non-null</v>
          </cell>
          <cell r="D53" t="str">
            <v>float64</v>
          </cell>
          <cell r="E53">
            <v>73499</v>
          </cell>
        </row>
        <row r="54">
          <cell r="A54" t="str">
            <v>ANZ_HAUSHALTE_AKTIV</v>
          </cell>
          <cell r="B54">
            <v>798073</v>
          </cell>
          <cell r="C54" t="str">
            <v>non-null</v>
          </cell>
          <cell r="D54" t="str">
            <v>float64</v>
          </cell>
          <cell r="E54">
            <v>93148</v>
          </cell>
        </row>
        <row r="55">
          <cell r="A55" t="str">
            <v>ANZ_HH_TITEL</v>
          </cell>
          <cell r="B55">
            <v>794213</v>
          </cell>
          <cell r="C55" t="str">
            <v>non-null</v>
          </cell>
          <cell r="D55" t="str">
            <v>float64</v>
          </cell>
          <cell r="E55">
            <v>97008</v>
          </cell>
        </row>
        <row r="56">
          <cell r="A56" t="str">
            <v>GEBAEUDETYP</v>
          </cell>
          <cell r="B56">
            <v>798073</v>
          </cell>
          <cell r="C56" t="str">
            <v>non-null</v>
          </cell>
          <cell r="D56" t="str">
            <v>float64</v>
          </cell>
          <cell r="E56">
            <v>93148</v>
          </cell>
        </row>
        <row r="57">
          <cell r="A57" t="str">
            <v>KONSUMNAEHE</v>
          </cell>
          <cell r="B57">
            <v>817252</v>
          </cell>
          <cell r="C57" t="str">
            <v>non-null</v>
          </cell>
          <cell r="D57" t="str">
            <v>float64</v>
          </cell>
          <cell r="E57">
            <v>73969</v>
          </cell>
        </row>
        <row r="58">
          <cell r="A58" t="str">
            <v>MIN_GEBAEUDEJAHR</v>
          </cell>
          <cell r="B58">
            <v>798073</v>
          </cell>
          <cell r="C58" t="str">
            <v>non-null</v>
          </cell>
          <cell r="D58" t="str">
            <v>float64</v>
          </cell>
          <cell r="E58">
            <v>93148</v>
          </cell>
        </row>
        <row r="59">
          <cell r="A59" t="str">
            <v>OST_WEST_KZ</v>
          </cell>
          <cell r="B59">
            <v>798073</v>
          </cell>
          <cell r="C59" t="str">
            <v>non-null</v>
          </cell>
          <cell r="D59" t="str">
            <v>object</v>
          </cell>
          <cell r="E59">
            <v>93148</v>
          </cell>
        </row>
        <row r="60">
          <cell r="A60" t="str">
            <v>WOHNLAGE</v>
          </cell>
          <cell r="B60">
            <v>798073</v>
          </cell>
          <cell r="C60" t="str">
            <v>non-null</v>
          </cell>
          <cell r="D60" t="str">
            <v>float64</v>
          </cell>
          <cell r="E60">
            <v>93148</v>
          </cell>
        </row>
        <row r="61">
          <cell r="A61" t="str">
            <v>CAMEO_DEUG_2015</v>
          </cell>
          <cell r="B61">
            <v>792242</v>
          </cell>
          <cell r="C61" t="str">
            <v>non-null</v>
          </cell>
          <cell r="D61" t="str">
            <v>object</v>
          </cell>
          <cell r="E61">
            <v>98979</v>
          </cell>
        </row>
        <row r="62">
          <cell r="A62" t="str">
            <v>CAMEO_DEU_2015</v>
          </cell>
          <cell r="B62">
            <v>792242</v>
          </cell>
          <cell r="C62" t="str">
            <v>non-null</v>
          </cell>
          <cell r="D62" t="str">
            <v>object</v>
          </cell>
          <cell r="E62">
            <v>98979</v>
          </cell>
        </row>
        <row r="63">
          <cell r="A63" t="str">
            <v>CAMEO_INTL_2015</v>
          </cell>
          <cell r="B63">
            <v>792242</v>
          </cell>
          <cell r="C63" t="str">
            <v>non-null</v>
          </cell>
          <cell r="D63" t="str">
            <v>object</v>
          </cell>
          <cell r="E63">
            <v>98979</v>
          </cell>
        </row>
        <row r="64">
          <cell r="A64" t="str">
            <v>KBA05_ANTG1</v>
          </cell>
          <cell r="B64">
            <v>757897</v>
          </cell>
          <cell r="C64" t="str">
            <v>non-null</v>
          </cell>
          <cell r="D64" t="str">
            <v>float64</v>
          </cell>
          <cell r="E64">
            <v>133324</v>
          </cell>
        </row>
        <row r="65">
          <cell r="A65" t="str">
            <v>KBA05_ANTG2</v>
          </cell>
          <cell r="B65">
            <v>757897</v>
          </cell>
          <cell r="C65" t="str">
            <v>non-null</v>
          </cell>
          <cell r="D65" t="str">
            <v>float64</v>
          </cell>
          <cell r="E65">
            <v>133324</v>
          </cell>
        </row>
        <row r="66">
          <cell r="A66" t="str">
            <v>KBA05_ANTG3</v>
          </cell>
          <cell r="B66">
            <v>757897</v>
          </cell>
          <cell r="C66" t="str">
            <v>non-null</v>
          </cell>
          <cell r="D66" t="str">
            <v>float64</v>
          </cell>
          <cell r="E66">
            <v>133324</v>
          </cell>
        </row>
        <row r="67">
          <cell r="A67" t="str">
            <v>KBA05_ANTG4</v>
          </cell>
          <cell r="B67">
            <v>757897</v>
          </cell>
          <cell r="C67" t="str">
            <v>non-null</v>
          </cell>
          <cell r="D67" t="str">
            <v>float64</v>
          </cell>
          <cell r="E67">
            <v>133324</v>
          </cell>
        </row>
        <row r="68">
          <cell r="A68" t="str">
            <v>KBA05_BAUMAX</v>
          </cell>
          <cell r="B68">
            <v>757897</v>
          </cell>
          <cell r="C68" t="str">
            <v>non-null</v>
          </cell>
          <cell r="D68" t="str">
            <v>float64</v>
          </cell>
          <cell r="E68">
            <v>133324</v>
          </cell>
        </row>
        <row r="69">
          <cell r="A69" t="str">
            <v>KBA05_GBZ</v>
          </cell>
          <cell r="B69">
            <v>757897</v>
          </cell>
          <cell r="C69" t="str">
            <v>non-null</v>
          </cell>
          <cell r="D69" t="str">
            <v>float64</v>
          </cell>
          <cell r="E69">
            <v>133324</v>
          </cell>
        </row>
        <row r="70">
          <cell r="A70" t="str">
            <v>BALLRAUM</v>
          </cell>
          <cell r="B70">
            <v>797481</v>
          </cell>
          <cell r="C70" t="str">
            <v>non-null</v>
          </cell>
          <cell r="D70" t="str">
            <v>float64</v>
          </cell>
          <cell r="E70">
            <v>93740</v>
          </cell>
        </row>
        <row r="71">
          <cell r="A71" t="str">
            <v>EWDICHTE</v>
          </cell>
          <cell r="B71">
            <v>797481</v>
          </cell>
          <cell r="C71" t="str">
            <v>non-null</v>
          </cell>
          <cell r="D71" t="str">
            <v>float64</v>
          </cell>
          <cell r="E71">
            <v>93740</v>
          </cell>
        </row>
        <row r="72">
          <cell r="A72" t="str">
            <v>INNENSTADT</v>
          </cell>
          <cell r="B72">
            <v>797481</v>
          </cell>
          <cell r="C72" t="str">
            <v>non-null</v>
          </cell>
          <cell r="D72" t="str">
            <v>float64</v>
          </cell>
          <cell r="E72">
            <v>93740</v>
          </cell>
        </row>
        <row r="73">
          <cell r="A73" t="str">
            <v>GEBAEUDETYP_RASTER</v>
          </cell>
          <cell r="B73">
            <v>798066</v>
          </cell>
          <cell r="C73" t="str">
            <v>non-null</v>
          </cell>
          <cell r="D73" t="str">
            <v>float64</v>
          </cell>
          <cell r="E73">
            <v>93155</v>
          </cell>
        </row>
        <row r="74">
          <cell r="A74" t="str">
            <v>KKK</v>
          </cell>
          <cell r="B74">
            <v>770025</v>
          </cell>
          <cell r="C74" t="str">
            <v>non-null</v>
          </cell>
          <cell r="D74" t="str">
            <v>float64</v>
          </cell>
          <cell r="E74">
            <v>121196</v>
          </cell>
        </row>
        <row r="75">
          <cell r="A75" t="str">
            <v>MOBI_REGIO</v>
          </cell>
          <cell r="B75">
            <v>757897</v>
          </cell>
          <cell r="C75" t="str">
            <v>non-null</v>
          </cell>
          <cell r="D75" t="str">
            <v>float64</v>
          </cell>
          <cell r="E75">
            <v>133324</v>
          </cell>
        </row>
        <row r="76">
          <cell r="A76" t="str">
            <v>ONLINE_AFFINITAET</v>
          </cell>
          <cell r="B76">
            <v>886367</v>
          </cell>
          <cell r="C76" t="str">
            <v>non-null</v>
          </cell>
          <cell r="D76" t="str">
            <v>float64</v>
          </cell>
          <cell r="E76">
            <v>4854</v>
          </cell>
        </row>
        <row r="77">
          <cell r="A77" t="str">
            <v>REGIOTYP</v>
          </cell>
          <cell r="B77">
            <v>770025</v>
          </cell>
          <cell r="C77" t="str">
            <v>non-null</v>
          </cell>
          <cell r="D77" t="str">
            <v>float64</v>
          </cell>
          <cell r="E77">
            <v>121196</v>
          </cell>
        </row>
        <row r="78">
          <cell r="A78" t="str">
            <v>KBA13_ANZAHL_PKW</v>
          </cell>
          <cell r="B78">
            <v>785421</v>
          </cell>
          <cell r="C78" t="str">
            <v>non-null</v>
          </cell>
          <cell r="D78" t="str">
            <v>float64</v>
          </cell>
          <cell r="E78">
            <v>105800</v>
          </cell>
        </row>
        <row r="79">
          <cell r="A79" t="str">
            <v>PLZ8_ANTG1</v>
          </cell>
          <cell r="B79">
            <v>774706</v>
          </cell>
          <cell r="C79" t="str">
            <v>non-null</v>
          </cell>
          <cell r="D79" t="str">
            <v>float64</v>
          </cell>
          <cell r="E79">
            <v>116515</v>
          </cell>
        </row>
        <row r="80">
          <cell r="A80" t="str">
            <v>PLZ8_ANTG2</v>
          </cell>
          <cell r="B80">
            <v>774706</v>
          </cell>
          <cell r="C80" t="str">
            <v>non-null</v>
          </cell>
          <cell r="D80" t="str">
            <v>float64</v>
          </cell>
          <cell r="E80">
            <v>116515</v>
          </cell>
        </row>
        <row r="81">
          <cell r="A81" t="str">
            <v>PLZ8_ANTG3</v>
          </cell>
          <cell r="B81">
            <v>774706</v>
          </cell>
          <cell r="C81" t="str">
            <v>non-null</v>
          </cell>
          <cell r="D81" t="str">
            <v>float64</v>
          </cell>
          <cell r="E81">
            <v>116515</v>
          </cell>
        </row>
        <row r="82">
          <cell r="A82" t="str">
            <v>PLZ8_ANTG4</v>
          </cell>
          <cell r="B82">
            <v>774706</v>
          </cell>
          <cell r="C82" t="str">
            <v>non-null</v>
          </cell>
          <cell r="D82" t="str">
            <v>float64</v>
          </cell>
          <cell r="E82">
            <v>116515</v>
          </cell>
        </row>
        <row r="83">
          <cell r="A83" t="str">
            <v>PLZ8_BAUMAX</v>
          </cell>
          <cell r="B83">
            <v>774706</v>
          </cell>
          <cell r="C83" t="str">
            <v>non-null</v>
          </cell>
          <cell r="D83" t="str">
            <v>float64</v>
          </cell>
          <cell r="E83">
            <v>116515</v>
          </cell>
        </row>
        <row r="84">
          <cell r="A84" t="str">
            <v>PLZ8_HHZ</v>
          </cell>
          <cell r="B84">
            <v>774706</v>
          </cell>
          <cell r="C84" t="str">
            <v>non-null</v>
          </cell>
          <cell r="D84" t="str">
            <v>float64</v>
          </cell>
          <cell r="E84">
            <v>116515</v>
          </cell>
        </row>
        <row r="85">
          <cell r="A85" t="str">
            <v>PLZ8_GBZ</v>
          </cell>
          <cell r="B85">
            <v>774706</v>
          </cell>
          <cell r="C85" t="str">
            <v>non-null</v>
          </cell>
          <cell r="D85" t="str">
            <v>float64</v>
          </cell>
          <cell r="E85">
            <v>116515</v>
          </cell>
        </row>
        <row r="86">
          <cell r="A86" t="str">
            <v>ARBEIT</v>
          </cell>
          <cell r="B86">
            <v>794005</v>
          </cell>
          <cell r="C86" t="str">
            <v>non-null</v>
          </cell>
          <cell r="D86" t="str">
            <v>float64</v>
          </cell>
          <cell r="E86">
            <v>97216</v>
          </cell>
        </row>
        <row r="87">
          <cell r="A87" t="str">
            <v>ORTSGR_KLS9</v>
          </cell>
          <cell r="B87">
            <v>794005</v>
          </cell>
          <cell r="C87" t="str">
            <v>non-null</v>
          </cell>
          <cell r="D87" t="str">
            <v>float64</v>
          </cell>
          <cell r="E87">
            <v>97216</v>
          </cell>
        </row>
        <row r="88">
          <cell r="A88" t="str">
            <v>RELAT_AB</v>
          </cell>
          <cell r="B88">
            <v>794005</v>
          </cell>
          <cell r="C88" t="str">
            <v>non-null</v>
          </cell>
          <cell r="D88" t="str">
            <v>float64</v>
          </cell>
          <cell r="E88">
            <v>97216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Column</v>
          </cell>
          <cell r="C1" t="str">
            <v>Coded_Uknown_or_Missing</v>
          </cell>
        </row>
        <row r="2">
          <cell r="B2" t="str">
            <v>AGER_TYP</v>
          </cell>
          <cell r="C2">
            <v>685843</v>
          </cell>
        </row>
        <row r="3">
          <cell r="B3" t="str">
            <v>ALTERSKATEGORIE_GROB</v>
          </cell>
          <cell r="C3">
            <v>2881</v>
          </cell>
        </row>
        <row r="4">
          <cell r="B4" t="str">
            <v>ANREDE_KZ</v>
          </cell>
          <cell r="C4">
            <v>0</v>
          </cell>
        </row>
        <row r="5">
          <cell r="B5" t="str">
            <v>CJT_GESAMTTYP</v>
          </cell>
          <cell r="C5">
            <v>0</v>
          </cell>
        </row>
        <row r="6">
          <cell r="B6" t="str">
            <v>FINANZ_MINIMALIST</v>
          </cell>
          <cell r="C6">
            <v>0</v>
          </cell>
        </row>
        <row r="7">
          <cell r="B7" t="str">
            <v>FINANZ_SPARER</v>
          </cell>
          <cell r="C7">
            <v>0</v>
          </cell>
        </row>
        <row r="8">
          <cell r="B8" t="str">
            <v>FINANZ_VORSORGER</v>
          </cell>
          <cell r="C8">
            <v>0</v>
          </cell>
        </row>
        <row r="9">
          <cell r="B9" t="str">
            <v>FINANZ_ANLEGER</v>
          </cell>
          <cell r="C9">
            <v>0</v>
          </cell>
        </row>
        <row r="10">
          <cell r="B10" t="str">
            <v>FINANZ_UNAUFFAELLIGER</v>
          </cell>
          <cell r="C10">
            <v>0</v>
          </cell>
        </row>
        <row r="11">
          <cell r="B11" t="str">
            <v>FINANZ_HAUSBAUER</v>
          </cell>
          <cell r="C11">
            <v>0</v>
          </cell>
        </row>
        <row r="12">
          <cell r="B12" t="str">
            <v>FINANZTYP</v>
          </cell>
          <cell r="C12">
            <v>0</v>
          </cell>
        </row>
        <row r="13">
          <cell r="B13" t="str">
            <v>GEBURTSJAHR</v>
          </cell>
          <cell r="C13">
            <v>392318</v>
          </cell>
        </row>
        <row r="14">
          <cell r="B14" t="str">
            <v>GFK_URLAUBERTYP</v>
          </cell>
          <cell r="C14">
            <v>0</v>
          </cell>
        </row>
        <row r="15">
          <cell r="B15" t="str">
            <v>GREEN_AVANTGARDE</v>
          </cell>
          <cell r="C15">
            <v>0</v>
          </cell>
        </row>
        <row r="16">
          <cell r="B16" t="str">
            <v>HEALTH_TYP</v>
          </cell>
          <cell r="C16">
            <v>111196</v>
          </cell>
        </row>
        <row r="17">
          <cell r="B17" t="str">
            <v>LP_LEBENSPHASE_FEIN</v>
          </cell>
          <cell r="C17">
            <v>92778</v>
          </cell>
        </row>
        <row r="18">
          <cell r="B18" t="str">
            <v>LP_LEBENSPHASE_GROB</v>
          </cell>
          <cell r="C18">
            <v>89718</v>
          </cell>
        </row>
        <row r="19">
          <cell r="B19" t="str">
            <v>LP_FAMILIE_FEIN</v>
          </cell>
          <cell r="C19">
            <v>72938</v>
          </cell>
        </row>
        <row r="20">
          <cell r="B20" t="str">
            <v>LP_FAMILIE_GROB</v>
          </cell>
          <cell r="C20">
            <v>72938</v>
          </cell>
        </row>
        <row r="21">
          <cell r="B21" t="str">
            <v>LP_STATUS_FEIN</v>
          </cell>
          <cell r="C21">
            <v>0</v>
          </cell>
        </row>
        <row r="22">
          <cell r="B22" t="str">
            <v>LP_STATUS_GROB</v>
          </cell>
          <cell r="C22">
            <v>0</v>
          </cell>
        </row>
        <row r="23">
          <cell r="B23" t="str">
            <v>NATIONALITAET_KZ</v>
          </cell>
          <cell r="C23">
            <v>108315</v>
          </cell>
        </row>
        <row r="24">
          <cell r="B24" t="str">
            <v>PRAEGENDE_JUGENDJAHRE</v>
          </cell>
          <cell r="C24">
            <v>108164</v>
          </cell>
        </row>
        <row r="25">
          <cell r="B25" t="str">
            <v>RETOURTYP_BK_S</v>
          </cell>
          <cell r="C25">
            <v>0</v>
          </cell>
        </row>
        <row r="26">
          <cell r="B26" t="str">
            <v>SEMIO_SOZ</v>
          </cell>
          <cell r="C26">
            <v>0</v>
          </cell>
        </row>
        <row r="27">
          <cell r="B27" t="str">
            <v>SEMIO_FAM</v>
          </cell>
          <cell r="C27">
            <v>0</v>
          </cell>
        </row>
        <row r="28">
          <cell r="B28" t="str">
            <v>SEMIO_REL</v>
          </cell>
          <cell r="C28">
            <v>0</v>
          </cell>
        </row>
        <row r="29">
          <cell r="B29" t="str">
            <v>SEMIO_MAT</v>
          </cell>
          <cell r="C29">
            <v>0</v>
          </cell>
        </row>
        <row r="30">
          <cell r="B30" t="str">
            <v>SEMIO_VERT</v>
          </cell>
          <cell r="C30">
            <v>0</v>
          </cell>
        </row>
        <row r="31">
          <cell r="B31" t="str">
            <v>SEMIO_LUST</v>
          </cell>
          <cell r="C31">
            <v>0</v>
          </cell>
        </row>
        <row r="32">
          <cell r="B32" t="str">
            <v>SEMIO_ERL</v>
          </cell>
          <cell r="C32">
            <v>0</v>
          </cell>
        </row>
        <row r="33">
          <cell r="B33" t="str">
            <v>SEMIO_KULT</v>
          </cell>
          <cell r="C33">
            <v>0</v>
          </cell>
        </row>
        <row r="34">
          <cell r="B34" t="str">
            <v>SEMIO_RAT</v>
          </cell>
          <cell r="C34">
            <v>0</v>
          </cell>
        </row>
        <row r="35">
          <cell r="B35" t="str">
            <v>SEMIO_KRIT</v>
          </cell>
          <cell r="C35">
            <v>0</v>
          </cell>
        </row>
        <row r="36">
          <cell r="B36" t="str">
            <v>SEMIO_DOM</v>
          </cell>
          <cell r="C36">
            <v>0</v>
          </cell>
        </row>
        <row r="37">
          <cell r="B37" t="str">
            <v>SEMIO_KAEM</v>
          </cell>
          <cell r="C37">
            <v>0</v>
          </cell>
        </row>
        <row r="38">
          <cell r="B38" t="str">
            <v>SEMIO_PFLICHT</v>
          </cell>
          <cell r="C38">
            <v>0</v>
          </cell>
        </row>
        <row r="39">
          <cell r="B39" t="str">
            <v>SEMIO_TRADV</v>
          </cell>
          <cell r="C39">
            <v>0</v>
          </cell>
        </row>
        <row r="40">
          <cell r="B40" t="str">
            <v>SHOPPER_TYP</v>
          </cell>
          <cell r="C40">
            <v>111196</v>
          </cell>
        </row>
        <row r="41">
          <cell r="B41" t="str">
            <v>SOHO_KZ</v>
          </cell>
          <cell r="C41">
            <v>0</v>
          </cell>
        </row>
        <row r="42">
          <cell r="B42" t="str">
            <v>TITEL_KZ</v>
          </cell>
          <cell r="C42">
            <v>815562</v>
          </cell>
        </row>
        <row r="43">
          <cell r="B43" t="str">
            <v>VERS_TYP</v>
          </cell>
          <cell r="C43">
            <v>111196</v>
          </cell>
        </row>
        <row r="44">
          <cell r="B44" t="str">
            <v>ZABEOTYP</v>
          </cell>
          <cell r="C44">
            <v>0</v>
          </cell>
        </row>
        <row r="45">
          <cell r="B45" t="str">
            <v>ALTER_HH</v>
          </cell>
          <cell r="C45">
            <v>236768</v>
          </cell>
        </row>
        <row r="46">
          <cell r="B46" t="str">
            <v>ANZ_PERSONEN</v>
          </cell>
          <cell r="C46">
            <v>0</v>
          </cell>
        </row>
        <row r="47">
          <cell r="B47" t="str">
            <v>ANZ_TITEL</v>
          </cell>
          <cell r="C47">
            <v>0</v>
          </cell>
        </row>
        <row r="48">
          <cell r="B48" t="str">
            <v>HH_EINKOMMEN_SCORE</v>
          </cell>
          <cell r="C48">
            <v>0</v>
          </cell>
        </row>
        <row r="49">
          <cell r="B49" t="str">
            <v>KK_KUNDENTYP</v>
          </cell>
          <cell r="C49">
            <v>0</v>
          </cell>
        </row>
        <row r="50">
          <cell r="B50" t="str">
            <v>W_KEIT_KIND_HH</v>
          </cell>
          <cell r="C50">
            <v>40386</v>
          </cell>
        </row>
        <row r="51">
          <cell r="B51" t="str">
            <v>WOHNDAUER_2008</v>
          </cell>
          <cell r="C51">
            <v>0</v>
          </cell>
        </row>
        <row r="52">
          <cell r="B52" t="str">
            <v>ANZ_HAUSHALTE_AKTIV</v>
          </cell>
          <cell r="C52">
            <v>6463</v>
          </cell>
        </row>
        <row r="53">
          <cell r="B53" t="str">
            <v>ANZ_HH_TITEL</v>
          </cell>
          <cell r="C53">
            <v>0</v>
          </cell>
        </row>
        <row r="54">
          <cell r="B54" t="str">
            <v>GEBAEUDETYP</v>
          </cell>
          <cell r="C54">
            <v>0</v>
          </cell>
        </row>
        <row r="55">
          <cell r="B55" t="str">
            <v>KONSUMNAEHE</v>
          </cell>
          <cell r="C55">
            <v>0</v>
          </cell>
        </row>
        <row r="56">
          <cell r="B56" t="str">
            <v>MIN_GEBAEUDEJAHR</v>
          </cell>
          <cell r="C56">
            <v>0</v>
          </cell>
        </row>
        <row r="57">
          <cell r="B57" t="str">
            <v>OST_WEST_KZ</v>
          </cell>
          <cell r="C57">
            <v>0</v>
          </cell>
        </row>
        <row r="58">
          <cell r="B58" t="str">
            <v>WOHNLAGE</v>
          </cell>
          <cell r="C58">
            <v>0</v>
          </cell>
        </row>
        <row r="59">
          <cell r="B59" t="str">
            <v>CAMEO_DEUG_2015</v>
          </cell>
          <cell r="C59">
            <v>373</v>
          </cell>
        </row>
        <row r="60">
          <cell r="B60" t="str">
            <v>CAMEO_DEU_2015</v>
          </cell>
          <cell r="C60">
            <v>373</v>
          </cell>
        </row>
        <row r="61">
          <cell r="B61" t="str">
            <v>CAMEO_INTL_2015</v>
          </cell>
          <cell r="C61">
            <v>373</v>
          </cell>
        </row>
        <row r="62">
          <cell r="B62" t="str">
            <v>KBA05_ANTG1</v>
          </cell>
          <cell r="C62">
            <v>0</v>
          </cell>
        </row>
        <row r="63">
          <cell r="B63" t="str">
            <v>KBA05_ANTG2</v>
          </cell>
          <cell r="C63">
            <v>0</v>
          </cell>
        </row>
        <row r="64">
          <cell r="B64" t="str">
            <v>KBA05_ANTG3</v>
          </cell>
          <cell r="C64">
            <v>0</v>
          </cell>
        </row>
        <row r="65">
          <cell r="B65" t="str">
            <v>KBA05_ANTG4</v>
          </cell>
          <cell r="C65">
            <v>0</v>
          </cell>
        </row>
        <row r="66">
          <cell r="B66" t="str">
            <v>KBA05_BAUMAX</v>
          </cell>
          <cell r="C66">
            <v>343200</v>
          </cell>
        </row>
        <row r="67">
          <cell r="B67" t="str">
            <v>KBA05_GBZ</v>
          </cell>
          <cell r="C67">
            <v>0</v>
          </cell>
        </row>
        <row r="68">
          <cell r="B68" t="str">
            <v>BALLRAUM</v>
          </cell>
          <cell r="C68">
            <v>0</v>
          </cell>
        </row>
        <row r="69">
          <cell r="B69" t="str">
            <v>EWDICHTE</v>
          </cell>
          <cell r="C69">
            <v>0</v>
          </cell>
        </row>
        <row r="70">
          <cell r="B70" t="str">
            <v>INNENSTADT</v>
          </cell>
          <cell r="C70">
            <v>0</v>
          </cell>
        </row>
        <row r="71">
          <cell r="B71" t="str">
            <v>GEBAEUDETYP_RASTER</v>
          </cell>
          <cell r="C71">
            <v>0</v>
          </cell>
        </row>
        <row r="72">
          <cell r="B72" t="str">
            <v>KKK</v>
          </cell>
          <cell r="C72">
            <v>36868</v>
          </cell>
        </row>
        <row r="73">
          <cell r="B73" t="str">
            <v>MOBI_REGIO</v>
          </cell>
          <cell r="C73">
            <v>0</v>
          </cell>
        </row>
        <row r="74">
          <cell r="B74" t="str">
            <v>ONLINE_AFFINITAET</v>
          </cell>
          <cell r="C74">
            <v>0</v>
          </cell>
        </row>
        <row r="75">
          <cell r="B75" t="str">
            <v>REGIOTYP</v>
          </cell>
          <cell r="C75">
            <v>36868</v>
          </cell>
        </row>
        <row r="76">
          <cell r="B76" t="str">
            <v>KBA13_ANZAHL_PKW</v>
          </cell>
          <cell r="C76">
            <v>0</v>
          </cell>
        </row>
        <row r="77">
          <cell r="B77" t="str">
            <v>PLZ8_ANTG1</v>
          </cell>
          <cell r="C77">
            <v>0</v>
          </cell>
        </row>
        <row r="78">
          <cell r="B78" t="str">
            <v>PLZ8_ANTG2</v>
          </cell>
          <cell r="C78">
            <v>0</v>
          </cell>
        </row>
        <row r="79">
          <cell r="B79" t="str">
            <v>PLZ8_ANTG3</v>
          </cell>
          <cell r="C79">
            <v>0</v>
          </cell>
        </row>
        <row r="80">
          <cell r="B80" t="str">
            <v>PLZ8_ANTG4</v>
          </cell>
          <cell r="C80">
            <v>0</v>
          </cell>
        </row>
        <row r="81">
          <cell r="B81" t="str">
            <v>PLZ8_BAUMAX</v>
          </cell>
          <cell r="C81">
            <v>0</v>
          </cell>
        </row>
        <row r="82">
          <cell r="B82" t="str">
            <v>PLZ8_HHZ</v>
          </cell>
          <cell r="C82">
            <v>0</v>
          </cell>
        </row>
        <row r="83">
          <cell r="B83" t="str">
            <v>PLZ8_GBZ</v>
          </cell>
          <cell r="C83">
            <v>0</v>
          </cell>
        </row>
        <row r="84">
          <cell r="B84" t="str">
            <v>ARBEIT</v>
          </cell>
          <cell r="C84">
            <v>159</v>
          </cell>
        </row>
        <row r="85">
          <cell r="B85" t="str">
            <v>ORTSGR_KLS9</v>
          </cell>
          <cell r="C85">
            <v>58</v>
          </cell>
        </row>
        <row r="86">
          <cell r="B86" t="str">
            <v>RELAT_AB</v>
          </cell>
          <cell r="C86">
            <v>159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abSelected="1" zoomScale="85" zoomScaleNormal="85"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A53" sqref="A53:XFD53"/>
    </sheetView>
  </sheetViews>
  <sheetFormatPr defaultRowHeight="15" x14ac:dyDescent="0.25"/>
  <cols>
    <col min="2" max="2" width="25.5703125" bestFit="1" customWidth="1"/>
    <col min="3" max="3" width="17.28515625" bestFit="1" customWidth="1"/>
    <col min="4" max="4" width="10.5703125" bestFit="1" customWidth="1"/>
    <col min="5" max="5" width="20.140625" bestFit="1" customWidth="1"/>
    <col min="6" max="7" width="9.140625" style="2"/>
    <col min="8" max="10" width="10.140625" style="8" bestFit="1" customWidth="1"/>
    <col min="11" max="11" width="26.42578125" customWidth="1"/>
    <col min="12" max="14" width="10.140625" style="8" bestFit="1" customWidth="1"/>
    <col min="18" max="19" width="10.140625" style="8" bestFit="1" customWidth="1"/>
  </cols>
  <sheetData>
    <row r="1" spans="1:19" s="3" customFormat="1" ht="105" x14ac:dyDescent="0.25">
      <c r="B1" s="4" t="s">
        <v>0</v>
      </c>
      <c r="C1" s="4" t="s">
        <v>1</v>
      </c>
      <c r="D1" s="4" t="s">
        <v>2</v>
      </c>
      <c r="E1" s="4" t="s">
        <v>3</v>
      </c>
      <c r="F1" s="5" t="s">
        <v>112</v>
      </c>
      <c r="G1" s="5" t="s">
        <v>112</v>
      </c>
      <c r="H1" s="6" t="s">
        <v>119</v>
      </c>
      <c r="I1" s="6" t="s">
        <v>114</v>
      </c>
      <c r="J1" s="6" t="s">
        <v>116</v>
      </c>
      <c r="K1" s="7" t="s">
        <v>115</v>
      </c>
      <c r="L1" s="6" t="s">
        <v>113</v>
      </c>
      <c r="M1" s="6" t="s">
        <v>121</v>
      </c>
      <c r="N1" s="9" t="s">
        <v>122</v>
      </c>
      <c r="O1" s="3" t="s">
        <v>120</v>
      </c>
      <c r="P1" s="3" t="s">
        <v>123</v>
      </c>
      <c r="Q1" s="3" t="s">
        <v>124</v>
      </c>
      <c r="R1" s="9" t="s">
        <v>125</v>
      </c>
      <c r="S1" s="6" t="s">
        <v>116</v>
      </c>
    </row>
    <row r="2" spans="1:19" x14ac:dyDescent="0.25">
      <c r="A2" s="1">
        <v>0</v>
      </c>
      <c r="B2" t="s">
        <v>4</v>
      </c>
      <c r="C2" t="s">
        <v>5</v>
      </c>
      <c r="D2" t="s">
        <v>6</v>
      </c>
      <c r="E2" t="s">
        <v>7</v>
      </c>
      <c r="F2" s="2" t="s">
        <v>7</v>
      </c>
      <c r="G2" s="2">
        <f>IF(E2=F2,1,0)</f>
        <v>1</v>
      </c>
      <c r="H2" s="8">
        <f>VLOOKUP(B2,[1]Sheet1!A$3:B$88,2,0)</f>
        <v>891221</v>
      </c>
      <c r="I2" s="8">
        <f>VLOOKUP(B2,[1]Sheet1!A$3:E$88,5,0)</f>
        <v>0</v>
      </c>
      <c r="J2" s="8">
        <f>H2+I2</f>
        <v>891221</v>
      </c>
      <c r="K2" t="str">
        <f>VLOOKUP(B2,[1]Sheet1!A$3:D$88,4,0)</f>
        <v>int64</v>
      </c>
      <c r="L2" s="8">
        <f>VLOOKUP(B2,[2]Sheet1!$B:$C,2,0)</f>
        <v>685843</v>
      </c>
      <c r="M2" s="8">
        <f>H2-L2</f>
        <v>205378</v>
      </c>
      <c r="N2" s="8">
        <v>205378</v>
      </c>
      <c r="O2" t="s">
        <v>117</v>
      </c>
      <c r="P2" s="8">
        <f>N2-M2</f>
        <v>0</v>
      </c>
      <c r="Q2">
        <f>IF(K2=O2,1,0)</f>
        <v>0</v>
      </c>
      <c r="R2" s="8">
        <v>685843</v>
      </c>
      <c r="S2" s="8">
        <f>R2+N2</f>
        <v>891221</v>
      </c>
    </row>
    <row r="3" spans="1:19" x14ac:dyDescent="0.25">
      <c r="A3" s="1">
        <v>1</v>
      </c>
      <c r="B3" t="s">
        <v>8</v>
      </c>
      <c r="C3" t="s">
        <v>5</v>
      </c>
      <c r="D3" t="s">
        <v>9</v>
      </c>
      <c r="E3" t="s">
        <v>10</v>
      </c>
      <c r="F3" s="2" t="s">
        <v>10</v>
      </c>
      <c r="G3" s="2">
        <f t="shared" ref="G3:G66" si="0">IF(E3=F3,1,0)</f>
        <v>1</v>
      </c>
      <c r="H3" s="8">
        <f>VLOOKUP(B3,[1]Sheet1!A$3:B$88,2,0)</f>
        <v>891221</v>
      </c>
      <c r="I3" s="8">
        <f>VLOOKUP(B3,[1]Sheet1!A$3:E$88,5,0)</f>
        <v>0</v>
      </c>
      <c r="J3" s="8">
        <f t="shared" ref="J3:J66" si="1">H3+I3</f>
        <v>891221</v>
      </c>
      <c r="K3" t="str">
        <f>VLOOKUP(B3,[1]Sheet1!A$3:D$88,4,0)</f>
        <v>int64</v>
      </c>
      <c r="L3" s="8">
        <f>VLOOKUP(B3,[2]Sheet1!$B:$C,2,0)</f>
        <v>2881</v>
      </c>
      <c r="M3" s="8">
        <f t="shared" ref="M3:M66" si="2">H3-L3</f>
        <v>888340</v>
      </c>
      <c r="N3" s="8">
        <v>888340</v>
      </c>
      <c r="O3" t="s">
        <v>117</v>
      </c>
      <c r="P3" s="8">
        <f>N3-M3</f>
        <v>0</v>
      </c>
      <c r="Q3">
        <f>IF(K3=O3,1,0)</f>
        <v>0</v>
      </c>
      <c r="R3" s="8">
        <v>2881</v>
      </c>
      <c r="S3" s="8">
        <f t="shared" ref="S3:S66" si="3">R3+N3</f>
        <v>891221</v>
      </c>
    </row>
    <row r="4" spans="1:19" x14ac:dyDescent="0.25">
      <c r="A4" s="1">
        <v>2</v>
      </c>
      <c r="B4" t="s">
        <v>11</v>
      </c>
      <c r="C4" t="s">
        <v>5</v>
      </c>
      <c r="D4" t="s">
        <v>6</v>
      </c>
      <c r="E4" t="s">
        <v>7</v>
      </c>
      <c r="F4" s="2" t="s">
        <v>7</v>
      </c>
      <c r="G4" s="2">
        <f t="shared" si="0"/>
        <v>1</v>
      </c>
      <c r="H4" s="8">
        <f>VLOOKUP(B4,[1]Sheet1!A$3:B$88,2,0)</f>
        <v>891221</v>
      </c>
      <c r="I4" s="8">
        <f>VLOOKUP(B4,[1]Sheet1!A$3:E$88,5,0)</f>
        <v>0</v>
      </c>
      <c r="J4" s="8">
        <f t="shared" si="1"/>
        <v>891221</v>
      </c>
      <c r="K4" t="str">
        <f>VLOOKUP(B4,[1]Sheet1!A$3:D$88,4,0)</f>
        <v>int64</v>
      </c>
      <c r="L4" s="8">
        <f>VLOOKUP(B4,[2]Sheet1!$B:$C,2,0)</f>
        <v>0</v>
      </c>
      <c r="M4" s="8">
        <f t="shared" si="2"/>
        <v>891221</v>
      </c>
      <c r="N4" s="8">
        <v>891221</v>
      </c>
      <c r="O4" t="s">
        <v>117</v>
      </c>
      <c r="P4" s="8">
        <f>N4-M4</f>
        <v>0</v>
      </c>
      <c r="Q4">
        <f>IF(K4=O4,1,0)</f>
        <v>0</v>
      </c>
      <c r="R4" s="8">
        <v>0</v>
      </c>
      <c r="S4" s="8">
        <f t="shared" si="3"/>
        <v>891221</v>
      </c>
    </row>
    <row r="5" spans="1:19" x14ac:dyDescent="0.25">
      <c r="A5" s="1">
        <v>3</v>
      </c>
      <c r="B5" t="s">
        <v>12</v>
      </c>
      <c r="C5" t="s">
        <v>5</v>
      </c>
      <c r="D5" t="s">
        <v>6</v>
      </c>
      <c r="E5" t="s">
        <v>13</v>
      </c>
      <c r="F5" s="2" t="s">
        <v>13</v>
      </c>
      <c r="G5" s="2">
        <f t="shared" si="0"/>
        <v>1</v>
      </c>
      <c r="H5" s="8">
        <f>VLOOKUP(B5,[1]Sheet1!A$3:B$88,2,0)</f>
        <v>886367</v>
      </c>
      <c r="I5" s="8">
        <f>VLOOKUP(B5,[1]Sheet1!A$3:E$88,5,0)</f>
        <v>4854</v>
      </c>
      <c r="J5" s="8">
        <f t="shared" si="1"/>
        <v>891221</v>
      </c>
      <c r="K5" t="str">
        <f>VLOOKUP(B5,[1]Sheet1!A$3:D$88,4,0)</f>
        <v>float64</v>
      </c>
      <c r="L5" s="8">
        <f>VLOOKUP(B5,[2]Sheet1!$B:$C,2,0)</f>
        <v>0</v>
      </c>
      <c r="M5" s="8">
        <f t="shared" si="2"/>
        <v>886367</v>
      </c>
      <c r="N5" s="8">
        <v>886367</v>
      </c>
      <c r="O5" t="s">
        <v>117</v>
      </c>
      <c r="P5" s="8">
        <f>N5-M5</f>
        <v>0</v>
      </c>
      <c r="Q5">
        <f>IF(K5=O5,1,0)</f>
        <v>1</v>
      </c>
      <c r="R5" s="8">
        <v>4854</v>
      </c>
      <c r="S5" s="8">
        <f t="shared" si="3"/>
        <v>891221</v>
      </c>
    </row>
    <row r="6" spans="1:19" x14ac:dyDescent="0.25">
      <c r="A6" s="1">
        <v>4</v>
      </c>
      <c r="B6" t="s">
        <v>14</v>
      </c>
      <c r="C6" t="s">
        <v>5</v>
      </c>
      <c r="D6" t="s">
        <v>9</v>
      </c>
      <c r="E6" t="s">
        <v>15</v>
      </c>
      <c r="F6" s="2" t="s">
        <v>15</v>
      </c>
      <c r="G6" s="2">
        <f t="shared" si="0"/>
        <v>1</v>
      </c>
      <c r="H6" s="8">
        <f>VLOOKUP(B6,[1]Sheet1!A$3:B$88,2,0)</f>
        <v>891221</v>
      </c>
      <c r="I6" s="8">
        <f>VLOOKUP(B6,[1]Sheet1!A$3:E$88,5,0)</f>
        <v>0</v>
      </c>
      <c r="J6" s="8">
        <f t="shared" si="1"/>
        <v>891221</v>
      </c>
      <c r="K6" t="str">
        <f>VLOOKUP(B6,[1]Sheet1!A$3:D$88,4,0)</f>
        <v>int64</v>
      </c>
      <c r="L6" s="8">
        <f>VLOOKUP(B6,[2]Sheet1!$B:$C,2,0)</f>
        <v>0</v>
      </c>
      <c r="M6" s="8">
        <f t="shared" si="2"/>
        <v>891221</v>
      </c>
      <c r="N6" s="8">
        <v>891221</v>
      </c>
      <c r="O6" t="s">
        <v>117</v>
      </c>
      <c r="P6" s="8">
        <f>N6-M6</f>
        <v>0</v>
      </c>
      <c r="Q6">
        <f>IF(K6=O6,1,0)</f>
        <v>0</v>
      </c>
      <c r="R6" s="8">
        <v>0</v>
      </c>
      <c r="S6" s="8">
        <f t="shared" si="3"/>
        <v>891221</v>
      </c>
    </row>
    <row r="7" spans="1:19" x14ac:dyDescent="0.25">
      <c r="A7" s="1">
        <v>5</v>
      </c>
      <c r="B7" t="s">
        <v>16</v>
      </c>
      <c r="C7" t="s">
        <v>5</v>
      </c>
      <c r="D7" t="s">
        <v>9</v>
      </c>
      <c r="E7" t="s">
        <v>15</v>
      </c>
      <c r="F7" s="2" t="s">
        <v>15</v>
      </c>
      <c r="G7" s="2">
        <f t="shared" si="0"/>
        <v>1</v>
      </c>
      <c r="H7" s="8">
        <f>VLOOKUP(B7,[1]Sheet1!A$3:B$88,2,0)</f>
        <v>891221</v>
      </c>
      <c r="I7" s="8">
        <f>VLOOKUP(B7,[1]Sheet1!A$3:E$88,5,0)</f>
        <v>0</v>
      </c>
      <c r="J7" s="8">
        <f t="shared" si="1"/>
        <v>891221</v>
      </c>
      <c r="K7" t="str">
        <f>VLOOKUP(B7,[1]Sheet1!A$3:D$88,4,0)</f>
        <v>int64</v>
      </c>
      <c r="L7" s="8">
        <f>VLOOKUP(B7,[2]Sheet1!$B:$C,2,0)</f>
        <v>0</v>
      </c>
      <c r="M7" s="8">
        <f t="shared" si="2"/>
        <v>891221</v>
      </c>
      <c r="N7" s="8">
        <v>891221</v>
      </c>
      <c r="O7" t="s">
        <v>117</v>
      </c>
      <c r="P7" s="8">
        <f>N7-M7</f>
        <v>0</v>
      </c>
      <c r="Q7">
        <f>IF(K7=O7,1,0)</f>
        <v>0</v>
      </c>
      <c r="R7" s="8">
        <v>0</v>
      </c>
      <c r="S7" s="8">
        <f t="shared" si="3"/>
        <v>891221</v>
      </c>
    </row>
    <row r="8" spans="1:19" x14ac:dyDescent="0.25">
      <c r="A8" s="1">
        <v>6</v>
      </c>
      <c r="B8" t="s">
        <v>17</v>
      </c>
      <c r="C8" t="s">
        <v>5</v>
      </c>
      <c r="D8" t="s">
        <v>9</v>
      </c>
      <c r="E8" t="s">
        <v>15</v>
      </c>
      <c r="F8" s="2" t="s">
        <v>15</v>
      </c>
      <c r="G8" s="2">
        <f t="shared" si="0"/>
        <v>1</v>
      </c>
      <c r="H8" s="8">
        <f>VLOOKUP(B8,[1]Sheet1!A$3:B$88,2,0)</f>
        <v>891221</v>
      </c>
      <c r="I8" s="8">
        <f>VLOOKUP(B8,[1]Sheet1!A$3:E$88,5,0)</f>
        <v>0</v>
      </c>
      <c r="J8" s="8">
        <f t="shared" si="1"/>
        <v>891221</v>
      </c>
      <c r="K8" t="str">
        <f>VLOOKUP(B8,[1]Sheet1!A$3:D$88,4,0)</f>
        <v>int64</v>
      </c>
      <c r="L8" s="8">
        <f>VLOOKUP(B8,[2]Sheet1!$B:$C,2,0)</f>
        <v>0</v>
      </c>
      <c r="M8" s="8">
        <f t="shared" si="2"/>
        <v>891221</v>
      </c>
      <c r="N8" s="8">
        <v>891221</v>
      </c>
      <c r="O8" t="s">
        <v>117</v>
      </c>
      <c r="P8" s="8">
        <f>N8-M8</f>
        <v>0</v>
      </c>
      <c r="Q8">
        <f>IF(K8=O8,1,0)</f>
        <v>0</v>
      </c>
      <c r="R8" s="8">
        <v>0</v>
      </c>
      <c r="S8" s="8">
        <f t="shared" si="3"/>
        <v>891221</v>
      </c>
    </row>
    <row r="9" spans="1:19" x14ac:dyDescent="0.25">
      <c r="A9" s="1">
        <v>7</v>
      </c>
      <c r="B9" t="s">
        <v>18</v>
      </c>
      <c r="C9" t="s">
        <v>5</v>
      </c>
      <c r="D9" t="s">
        <v>9</v>
      </c>
      <c r="E9" t="s">
        <v>15</v>
      </c>
      <c r="F9" s="2" t="s">
        <v>15</v>
      </c>
      <c r="G9" s="2">
        <f t="shared" si="0"/>
        <v>1</v>
      </c>
      <c r="H9" s="8">
        <f>VLOOKUP(B9,[1]Sheet1!A$3:B$88,2,0)</f>
        <v>891221</v>
      </c>
      <c r="I9" s="8">
        <f>VLOOKUP(B9,[1]Sheet1!A$3:E$88,5,0)</f>
        <v>0</v>
      </c>
      <c r="J9" s="8">
        <f t="shared" si="1"/>
        <v>891221</v>
      </c>
      <c r="K9" t="str">
        <f>VLOOKUP(B9,[1]Sheet1!A$3:D$88,4,0)</f>
        <v>int64</v>
      </c>
      <c r="L9" s="8">
        <f>VLOOKUP(B9,[2]Sheet1!$B:$C,2,0)</f>
        <v>0</v>
      </c>
      <c r="M9" s="8">
        <f t="shared" si="2"/>
        <v>891221</v>
      </c>
      <c r="N9" s="8">
        <v>891221</v>
      </c>
      <c r="O9" t="s">
        <v>117</v>
      </c>
      <c r="P9" s="8">
        <f>N9-M9</f>
        <v>0</v>
      </c>
      <c r="Q9">
        <f>IF(K9=O9,1,0)</f>
        <v>0</v>
      </c>
      <c r="R9" s="8">
        <v>0</v>
      </c>
      <c r="S9" s="8">
        <f t="shared" si="3"/>
        <v>891221</v>
      </c>
    </row>
    <row r="10" spans="1:19" x14ac:dyDescent="0.25">
      <c r="A10" s="1">
        <v>8</v>
      </c>
      <c r="B10" t="s">
        <v>19</v>
      </c>
      <c r="C10" t="s">
        <v>5</v>
      </c>
      <c r="D10" t="s">
        <v>9</v>
      </c>
      <c r="E10" t="s">
        <v>15</v>
      </c>
      <c r="F10" s="2" t="s">
        <v>15</v>
      </c>
      <c r="G10" s="2">
        <f t="shared" si="0"/>
        <v>1</v>
      </c>
      <c r="H10" s="8">
        <f>VLOOKUP(B10,[1]Sheet1!A$3:B$88,2,0)</f>
        <v>891221</v>
      </c>
      <c r="I10" s="8">
        <f>VLOOKUP(B10,[1]Sheet1!A$3:E$88,5,0)</f>
        <v>0</v>
      </c>
      <c r="J10" s="8">
        <f t="shared" si="1"/>
        <v>891221</v>
      </c>
      <c r="K10" t="str">
        <f>VLOOKUP(B10,[1]Sheet1!A$3:D$88,4,0)</f>
        <v>int64</v>
      </c>
      <c r="L10" s="8">
        <f>VLOOKUP(B10,[2]Sheet1!$B:$C,2,0)</f>
        <v>0</v>
      </c>
      <c r="M10" s="8">
        <f t="shared" si="2"/>
        <v>891221</v>
      </c>
      <c r="N10" s="8">
        <v>891221</v>
      </c>
      <c r="O10" t="s">
        <v>117</v>
      </c>
      <c r="P10" s="8">
        <f>N10-M10</f>
        <v>0</v>
      </c>
      <c r="Q10">
        <f>IF(K10=O10,1,0)</f>
        <v>0</v>
      </c>
      <c r="R10" s="8">
        <v>0</v>
      </c>
      <c r="S10" s="8">
        <f t="shared" si="3"/>
        <v>891221</v>
      </c>
    </row>
    <row r="11" spans="1:19" x14ac:dyDescent="0.25">
      <c r="A11" s="1">
        <v>9</v>
      </c>
      <c r="B11" t="s">
        <v>20</v>
      </c>
      <c r="C11" t="s">
        <v>5</v>
      </c>
      <c r="D11" t="s">
        <v>9</v>
      </c>
      <c r="E11" t="s">
        <v>15</v>
      </c>
      <c r="F11" s="2" t="s">
        <v>15</v>
      </c>
      <c r="G11" s="2">
        <f t="shared" si="0"/>
        <v>1</v>
      </c>
      <c r="H11" s="8">
        <f>VLOOKUP(B11,[1]Sheet1!A$3:B$88,2,0)</f>
        <v>891221</v>
      </c>
      <c r="I11" s="8">
        <f>VLOOKUP(B11,[1]Sheet1!A$3:E$88,5,0)</f>
        <v>0</v>
      </c>
      <c r="J11" s="8">
        <f t="shared" si="1"/>
        <v>891221</v>
      </c>
      <c r="K11" t="str">
        <f>VLOOKUP(B11,[1]Sheet1!A$3:D$88,4,0)</f>
        <v>int64</v>
      </c>
      <c r="L11" s="8">
        <f>VLOOKUP(B11,[2]Sheet1!$B:$C,2,0)</f>
        <v>0</v>
      </c>
      <c r="M11" s="8">
        <f t="shared" si="2"/>
        <v>891221</v>
      </c>
      <c r="N11" s="8">
        <v>891221</v>
      </c>
      <c r="O11" t="s">
        <v>117</v>
      </c>
      <c r="P11" s="8">
        <f>N11-M11</f>
        <v>0</v>
      </c>
      <c r="Q11">
        <f>IF(K11=O11,1,0)</f>
        <v>0</v>
      </c>
      <c r="R11" s="8">
        <v>0</v>
      </c>
      <c r="S11" s="8">
        <f t="shared" si="3"/>
        <v>891221</v>
      </c>
    </row>
    <row r="12" spans="1:19" x14ac:dyDescent="0.25">
      <c r="A12" s="1">
        <v>10</v>
      </c>
      <c r="B12" t="s">
        <v>21</v>
      </c>
      <c r="C12" t="s">
        <v>5</v>
      </c>
      <c r="D12" t="s">
        <v>6</v>
      </c>
      <c r="E12" t="s">
        <v>15</v>
      </c>
      <c r="F12" s="2" t="s">
        <v>15</v>
      </c>
      <c r="G12" s="2">
        <f t="shared" si="0"/>
        <v>1</v>
      </c>
      <c r="H12" s="8">
        <f>VLOOKUP(B12,[1]Sheet1!A$3:B$88,2,0)</f>
        <v>891221</v>
      </c>
      <c r="I12" s="8">
        <f>VLOOKUP(B12,[1]Sheet1!A$3:E$88,5,0)</f>
        <v>0</v>
      </c>
      <c r="J12" s="8">
        <f t="shared" si="1"/>
        <v>891221</v>
      </c>
      <c r="K12" t="str">
        <f>VLOOKUP(B12,[1]Sheet1!A$3:D$88,4,0)</f>
        <v>int64</v>
      </c>
      <c r="L12" s="8">
        <f>VLOOKUP(B12,[2]Sheet1!$B:$C,2,0)</f>
        <v>0</v>
      </c>
      <c r="M12" s="8">
        <f t="shared" si="2"/>
        <v>891221</v>
      </c>
      <c r="N12" s="8">
        <v>891221</v>
      </c>
      <c r="O12" t="s">
        <v>117</v>
      </c>
      <c r="P12" s="8">
        <f>N12-M12</f>
        <v>0</v>
      </c>
      <c r="Q12">
        <f>IF(K12=O12,1,0)</f>
        <v>0</v>
      </c>
      <c r="R12" s="8">
        <v>0</v>
      </c>
      <c r="S12" s="8">
        <f t="shared" si="3"/>
        <v>891221</v>
      </c>
    </row>
    <row r="13" spans="1:19" x14ac:dyDescent="0.25">
      <c r="A13" s="1">
        <v>11</v>
      </c>
      <c r="B13" t="s">
        <v>22</v>
      </c>
      <c r="C13" t="s">
        <v>5</v>
      </c>
      <c r="D13" t="s">
        <v>23</v>
      </c>
      <c r="E13" t="s">
        <v>13</v>
      </c>
      <c r="F13" s="2" t="s">
        <v>13</v>
      </c>
      <c r="G13" s="2">
        <f t="shared" si="0"/>
        <v>1</v>
      </c>
      <c r="H13" s="8">
        <f>VLOOKUP(B13,[1]Sheet1!A$3:B$88,2,0)</f>
        <v>891221</v>
      </c>
      <c r="I13" s="8">
        <f>VLOOKUP(B13,[1]Sheet1!A$3:E$88,5,0)</f>
        <v>0</v>
      </c>
      <c r="J13" s="8">
        <f t="shared" si="1"/>
        <v>891221</v>
      </c>
      <c r="K13" t="str">
        <f>VLOOKUP(B13,[1]Sheet1!A$3:D$88,4,0)</f>
        <v>int64</v>
      </c>
      <c r="L13" s="8">
        <f>VLOOKUP(B13,[2]Sheet1!$B:$C,2,0)</f>
        <v>392318</v>
      </c>
      <c r="M13" s="8">
        <f t="shared" si="2"/>
        <v>498903</v>
      </c>
      <c r="N13" s="8">
        <v>498903</v>
      </c>
      <c r="O13" t="s">
        <v>117</v>
      </c>
      <c r="P13" s="8">
        <f>N13-M13</f>
        <v>0</v>
      </c>
      <c r="Q13">
        <f>IF(K13=O13,1,0)</f>
        <v>0</v>
      </c>
      <c r="R13" s="8">
        <v>392318</v>
      </c>
      <c r="S13" s="8">
        <f t="shared" si="3"/>
        <v>891221</v>
      </c>
    </row>
    <row r="14" spans="1:19" x14ac:dyDescent="0.25">
      <c r="A14" s="1">
        <v>12</v>
      </c>
      <c r="B14" t="s">
        <v>24</v>
      </c>
      <c r="C14" t="s">
        <v>5</v>
      </c>
      <c r="D14" t="s">
        <v>6</v>
      </c>
      <c r="E14" t="s">
        <v>25</v>
      </c>
      <c r="F14" s="2" t="s">
        <v>25</v>
      </c>
      <c r="G14" s="2">
        <f t="shared" si="0"/>
        <v>1</v>
      </c>
      <c r="H14" s="8">
        <f>VLOOKUP(B14,[1]Sheet1!A$3:B$88,2,0)</f>
        <v>886367</v>
      </c>
      <c r="I14" s="8">
        <f>VLOOKUP(B14,[1]Sheet1!A$3:E$88,5,0)</f>
        <v>4854</v>
      </c>
      <c r="J14" s="8">
        <f t="shared" si="1"/>
        <v>891221</v>
      </c>
      <c r="K14" t="str">
        <f>VLOOKUP(B14,[1]Sheet1!A$3:D$88,4,0)</f>
        <v>float64</v>
      </c>
      <c r="L14" s="8">
        <f>VLOOKUP(B14,[2]Sheet1!$B:$C,2,0)</f>
        <v>0</v>
      </c>
      <c r="M14" s="8">
        <f t="shared" si="2"/>
        <v>886367</v>
      </c>
      <c r="N14" s="8">
        <v>886367</v>
      </c>
      <c r="O14" t="s">
        <v>117</v>
      </c>
      <c r="P14" s="8">
        <f>N14-M14</f>
        <v>0</v>
      </c>
      <c r="Q14">
        <f>IF(K14=O14,1,0)</f>
        <v>1</v>
      </c>
      <c r="R14" s="8">
        <v>4854</v>
      </c>
      <c r="S14" s="8">
        <f t="shared" si="3"/>
        <v>891221</v>
      </c>
    </row>
    <row r="15" spans="1:19" x14ac:dyDescent="0.25">
      <c r="A15" s="1">
        <v>13</v>
      </c>
      <c r="B15" t="s">
        <v>26</v>
      </c>
      <c r="C15" t="s">
        <v>5</v>
      </c>
      <c r="D15" t="s">
        <v>6</v>
      </c>
      <c r="E15" t="s">
        <v>25</v>
      </c>
      <c r="F15" s="2" t="s">
        <v>25</v>
      </c>
      <c r="G15" s="2">
        <f t="shared" si="0"/>
        <v>1</v>
      </c>
      <c r="H15" s="8">
        <f>VLOOKUP(B15,[1]Sheet1!A$3:B$88,2,0)</f>
        <v>891221</v>
      </c>
      <c r="I15" s="8">
        <f>VLOOKUP(B15,[1]Sheet1!A$3:E$88,5,0)</f>
        <v>0</v>
      </c>
      <c r="J15" s="8">
        <f t="shared" si="1"/>
        <v>891221</v>
      </c>
      <c r="K15" t="str">
        <f>VLOOKUP(B15,[1]Sheet1!A$3:D$88,4,0)</f>
        <v>int64</v>
      </c>
      <c r="L15" s="8">
        <f>VLOOKUP(B15,[2]Sheet1!$B:$C,2,0)</f>
        <v>0</v>
      </c>
      <c r="M15" s="8">
        <f t="shared" si="2"/>
        <v>891221</v>
      </c>
      <c r="N15" s="8">
        <v>891221</v>
      </c>
      <c r="O15" t="s">
        <v>117</v>
      </c>
      <c r="P15" s="8">
        <f>N15-M15</f>
        <v>0</v>
      </c>
      <c r="Q15">
        <f>IF(K15=O15,1,0)</f>
        <v>0</v>
      </c>
      <c r="R15" s="8">
        <v>0</v>
      </c>
      <c r="S15" s="8">
        <f t="shared" si="3"/>
        <v>891221</v>
      </c>
    </row>
    <row r="16" spans="1:19" x14ac:dyDescent="0.25">
      <c r="A16" s="1">
        <v>14</v>
      </c>
      <c r="B16" t="s">
        <v>27</v>
      </c>
      <c r="C16" t="s">
        <v>5</v>
      </c>
      <c r="D16" t="s">
        <v>9</v>
      </c>
      <c r="E16" t="s">
        <v>7</v>
      </c>
      <c r="F16" s="2" t="s">
        <v>7</v>
      </c>
      <c r="G16" s="2">
        <f t="shared" si="0"/>
        <v>1</v>
      </c>
      <c r="H16" s="8">
        <f>VLOOKUP(B16,[1]Sheet1!A$3:B$88,2,0)</f>
        <v>891221</v>
      </c>
      <c r="I16" s="8">
        <f>VLOOKUP(B16,[1]Sheet1!A$3:E$88,5,0)</f>
        <v>0</v>
      </c>
      <c r="J16" s="8">
        <f t="shared" si="1"/>
        <v>891221</v>
      </c>
      <c r="K16" t="str">
        <f>VLOOKUP(B16,[1]Sheet1!A$3:D$88,4,0)</f>
        <v>int64</v>
      </c>
      <c r="L16" s="8">
        <f>VLOOKUP(B16,[2]Sheet1!$B:$C,2,0)</f>
        <v>111196</v>
      </c>
      <c r="M16" s="8">
        <f t="shared" si="2"/>
        <v>780025</v>
      </c>
      <c r="N16" s="8">
        <v>780025</v>
      </c>
      <c r="O16" t="s">
        <v>117</v>
      </c>
      <c r="P16" s="8">
        <f>N16-M16</f>
        <v>0</v>
      </c>
      <c r="Q16">
        <f>IF(K16=O16,1,0)</f>
        <v>0</v>
      </c>
      <c r="R16" s="8">
        <v>111196</v>
      </c>
      <c r="S16" s="8">
        <f t="shared" si="3"/>
        <v>891221</v>
      </c>
    </row>
    <row r="17" spans="1:19" x14ac:dyDescent="0.25">
      <c r="A17" s="1">
        <v>15</v>
      </c>
      <c r="B17" t="s">
        <v>28</v>
      </c>
      <c r="C17" t="s">
        <v>5</v>
      </c>
      <c r="D17" t="s">
        <v>29</v>
      </c>
      <c r="E17" t="s">
        <v>13</v>
      </c>
      <c r="F17" s="2" t="s">
        <v>13</v>
      </c>
      <c r="G17" s="2">
        <f t="shared" si="0"/>
        <v>1</v>
      </c>
      <c r="H17" s="8">
        <f>VLOOKUP(B17,[1]Sheet1!A$3:B$88,2,0)</f>
        <v>886367</v>
      </c>
      <c r="I17" s="8">
        <f>VLOOKUP(B17,[1]Sheet1!A$3:E$88,5,0)</f>
        <v>4854</v>
      </c>
      <c r="J17" s="8">
        <f t="shared" si="1"/>
        <v>891221</v>
      </c>
      <c r="K17" t="str">
        <f>VLOOKUP(B17,[1]Sheet1!A$3:D$88,4,0)</f>
        <v>float64</v>
      </c>
      <c r="L17" s="8">
        <f>VLOOKUP(B17,[2]Sheet1!$B:$C,2,0)</f>
        <v>92778</v>
      </c>
      <c r="M17" s="8">
        <f t="shared" si="2"/>
        <v>793589</v>
      </c>
      <c r="N17" s="8">
        <v>793589</v>
      </c>
      <c r="O17" t="s">
        <v>117</v>
      </c>
      <c r="P17" s="8">
        <f>N17-M17</f>
        <v>0</v>
      </c>
      <c r="Q17">
        <f>IF(K17=O17,1,0)</f>
        <v>1</v>
      </c>
      <c r="R17" s="8">
        <v>97632</v>
      </c>
      <c r="S17" s="8">
        <f t="shared" si="3"/>
        <v>891221</v>
      </c>
    </row>
    <row r="18" spans="1:19" x14ac:dyDescent="0.25">
      <c r="A18" s="1">
        <v>16</v>
      </c>
      <c r="B18" t="s">
        <v>30</v>
      </c>
      <c r="C18" t="s">
        <v>5</v>
      </c>
      <c r="D18" t="s">
        <v>29</v>
      </c>
      <c r="E18" t="s">
        <v>13</v>
      </c>
      <c r="F18" s="2" t="s">
        <v>13</v>
      </c>
      <c r="G18" s="2">
        <f t="shared" si="0"/>
        <v>1</v>
      </c>
      <c r="H18" s="8">
        <f>VLOOKUP(B18,[1]Sheet1!A$3:B$88,2,0)</f>
        <v>886367</v>
      </c>
      <c r="I18" s="8">
        <f>VLOOKUP(B18,[1]Sheet1!A$3:E$88,5,0)</f>
        <v>4854</v>
      </c>
      <c r="J18" s="8">
        <f t="shared" si="1"/>
        <v>891221</v>
      </c>
      <c r="K18" t="str">
        <f>VLOOKUP(B18,[1]Sheet1!A$3:D$88,4,0)</f>
        <v>float64</v>
      </c>
      <c r="L18" s="8">
        <f>VLOOKUP(B18,[2]Sheet1!$B:$C,2,0)</f>
        <v>89718</v>
      </c>
      <c r="M18" s="8">
        <f t="shared" si="2"/>
        <v>796649</v>
      </c>
      <c r="N18" s="8">
        <v>796649</v>
      </c>
      <c r="O18" t="s">
        <v>117</v>
      </c>
      <c r="P18" s="8">
        <f>N18-M18</f>
        <v>0</v>
      </c>
      <c r="Q18">
        <f>IF(K18=O18,1,0)</f>
        <v>1</v>
      </c>
      <c r="R18" s="8">
        <v>94572</v>
      </c>
      <c r="S18" s="8">
        <f t="shared" si="3"/>
        <v>891221</v>
      </c>
    </row>
    <row r="19" spans="1:19" x14ac:dyDescent="0.25">
      <c r="A19" s="1">
        <v>17</v>
      </c>
      <c r="B19" t="s">
        <v>31</v>
      </c>
      <c r="C19" t="s">
        <v>5</v>
      </c>
      <c r="D19" t="s">
        <v>6</v>
      </c>
      <c r="E19" t="s">
        <v>13</v>
      </c>
      <c r="F19" s="2" t="s">
        <v>13</v>
      </c>
      <c r="G19" s="2">
        <f t="shared" si="0"/>
        <v>1</v>
      </c>
      <c r="H19" s="8">
        <f>VLOOKUP(B19,[1]Sheet1!A$3:B$88,2,0)</f>
        <v>886367</v>
      </c>
      <c r="I19" s="8">
        <f>VLOOKUP(B19,[1]Sheet1!A$3:E$88,5,0)</f>
        <v>4854</v>
      </c>
      <c r="J19" s="8">
        <f t="shared" si="1"/>
        <v>891221</v>
      </c>
      <c r="K19" t="str">
        <f>VLOOKUP(B19,[1]Sheet1!A$3:D$88,4,0)</f>
        <v>float64</v>
      </c>
      <c r="L19" s="8">
        <f>VLOOKUP(B19,[2]Sheet1!$B:$C,2,0)</f>
        <v>72938</v>
      </c>
      <c r="M19" s="8">
        <f t="shared" si="2"/>
        <v>813429</v>
      </c>
      <c r="N19" s="8">
        <v>813429</v>
      </c>
      <c r="O19" t="s">
        <v>117</v>
      </c>
      <c r="P19" s="8">
        <f>N19-M19</f>
        <v>0</v>
      </c>
      <c r="Q19">
        <f>IF(K19=O19,1,0)</f>
        <v>1</v>
      </c>
      <c r="R19" s="8">
        <v>77792</v>
      </c>
      <c r="S19" s="8">
        <f t="shared" si="3"/>
        <v>891221</v>
      </c>
    </row>
    <row r="20" spans="1:19" x14ac:dyDescent="0.25">
      <c r="A20" s="1">
        <v>18</v>
      </c>
      <c r="B20" t="s">
        <v>32</v>
      </c>
      <c r="C20" t="s">
        <v>5</v>
      </c>
      <c r="D20" t="s">
        <v>6</v>
      </c>
      <c r="E20" t="s">
        <v>13</v>
      </c>
      <c r="F20" s="2" t="s">
        <v>13</v>
      </c>
      <c r="G20" s="2">
        <f t="shared" si="0"/>
        <v>1</v>
      </c>
      <c r="H20" s="8">
        <f>VLOOKUP(B20,[1]Sheet1!A$3:B$88,2,0)</f>
        <v>886367</v>
      </c>
      <c r="I20" s="8">
        <f>VLOOKUP(B20,[1]Sheet1!A$3:E$88,5,0)</f>
        <v>4854</v>
      </c>
      <c r="J20" s="8">
        <f t="shared" si="1"/>
        <v>891221</v>
      </c>
      <c r="K20" t="str">
        <f>VLOOKUP(B20,[1]Sheet1!A$3:D$88,4,0)</f>
        <v>float64</v>
      </c>
      <c r="L20" s="8">
        <f>VLOOKUP(B20,[2]Sheet1!$B:$C,2,0)</f>
        <v>72938</v>
      </c>
      <c r="M20" s="8">
        <f t="shared" si="2"/>
        <v>813429</v>
      </c>
      <c r="N20" s="8">
        <v>813429</v>
      </c>
      <c r="O20" t="s">
        <v>117</v>
      </c>
      <c r="P20" s="8">
        <f>N20-M20</f>
        <v>0</v>
      </c>
      <c r="Q20">
        <f>IF(K20=O20,1,0)</f>
        <v>1</v>
      </c>
      <c r="R20" s="8">
        <v>77792</v>
      </c>
      <c r="S20" s="8">
        <f t="shared" si="3"/>
        <v>891221</v>
      </c>
    </row>
    <row r="21" spans="1:19" x14ac:dyDescent="0.25">
      <c r="A21" s="1">
        <v>19</v>
      </c>
      <c r="B21" t="s">
        <v>33</v>
      </c>
      <c r="C21" t="s">
        <v>5</v>
      </c>
      <c r="D21" t="s">
        <v>6</v>
      </c>
      <c r="E21" t="s">
        <v>13</v>
      </c>
      <c r="F21" s="2" t="s">
        <v>13</v>
      </c>
      <c r="G21" s="2">
        <f t="shared" si="0"/>
        <v>1</v>
      </c>
      <c r="H21" s="8">
        <f>VLOOKUP(B21,[1]Sheet1!A$3:B$88,2,0)</f>
        <v>886367</v>
      </c>
      <c r="I21" s="8">
        <f>VLOOKUP(B21,[1]Sheet1!A$3:E$88,5,0)</f>
        <v>4854</v>
      </c>
      <c r="J21" s="8">
        <f t="shared" si="1"/>
        <v>891221</v>
      </c>
      <c r="K21" t="str">
        <f>VLOOKUP(B21,[1]Sheet1!A$3:D$88,4,0)</f>
        <v>float64</v>
      </c>
      <c r="L21" s="8">
        <f>VLOOKUP(B21,[2]Sheet1!$B:$C,2,0)</f>
        <v>0</v>
      </c>
      <c r="M21" s="8">
        <f t="shared" si="2"/>
        <v>886367</v>
      </c>
      <c r="N21" s="8">
        <v>886367</v>
      </c>
      <c r="O21" t="s">
        <v>117</v>
      </c>
      <c r="P21" s="8">
        <f>N21-M21</f>
        <v>0</v>
      </c>
      <c r="Q21">
        <f>IF(K21=O21,1,0)</f>
        <v>1</v>
      </c>
      <c r="R21" s="8">
        <v>4854</v>
      </c>
      <c r="S21" s="8">
        <f t="shared" si="3"/>
        <v>891221</v>
      </c>
    </row>
    <row r="22" spans="1:19" x14ac:dyDescent="0.25">
      <c r="A22" s="1">
        <v>20</v>
      </c>
      <c r="B22" t="s">
        <v>34</v>
      </c>
      <c r="C22" t="s">
        <v>5</v>
      </c>
      <c r="D22" t="s">
        <v>6</v>
      </c>
      <c r="E22" t="s">
        <v>13</v>
      </c>
      <c r="F22" s="2" t="s">
        <v>13</v>
      </c>
      <c r="G22" s="2">
        <f t="shared" si="0"/>
        <v>1</v>
      </c>
      <c r="H22" s="8">
        <f>VLOOKUP(B22,[1]Sheet1!A$3:B$88,2,0)</f>
        <v>886367</v>
      </c>
      <c r="I22" s="8">
        <f>VLOOKUP(B22,[1]Sheet1!A$3:E$88,5,0)</f>
        <v>4854</v>
      </c>
      <c r="J22" s="8">
        <f t="shared" si="1"/>
        <v>891221</v>
      </c>
      <c r="K22" t="str">
        <f>VLOOKUP(B22,[1]Sheet1!A$3:D$88,4,0)</f>
        <v>float64</v>
      </c>
      <c r="L22" s="8">
        <f>VLOOKUP(B22,[2]Sheet1!$B:$C,2,0)</f>
        <v>0</v>
      </c>
      <c r="M22" s="8">
        <f t="shared" si="2"/>
        <v>886367</v>
      </c>
      <c r="N22" s="8">
        <v>886367</v>
      </c>
      <c r="O22" t="s">
        <v>117</v>
      </c>
      <c r="P22" s="8">
        <f>N22-M22</f>
        <v>0</v>
      </c>
      <c r="Q22">
        <f>IF(K22=O22,1,0)</f>
        <v>1</v>
      </c>
      <c r="R22" s="8">
        <v>4854</v>
      </c>
      <c r="S22" s="8">
        <f t="shared" si="3"/>
        <v>891221</v>
      </c>
    </row>
    <row r="23" spans="1:19" x14ac:dyDescent="0.25">
      <c r="A23" s="1">
        <v>21</v>
      </c>
      <c r="B23" t="s">
        <v>35</v>
      </c>
      <c r="C23" t="s">
        <v>5</v>
      </c>
      <c r="D23" t="s">
        <v>6</v>
      </c>
      <c r="E23" t="s">
        <v>7</v>
      </c>
      <c r="F23" s="2" t="s">
        <v>7</v>
      </c>
      <c r="G23" s="2">
        <f t="shared" si="0"/>
        <v>1</v>
      </c>
      <c r="H23" s="8">
        <f>VLOOKUP(B23,[1]Sheet1!A$3:B$88,2,0)</f>
        <v>891221</v>
      </c>
      <c r="I23" s="8">
        <f>VLOOKUP(B23,[1]Sheet1!A$3:E$88,5,0)</f>
        <v>0</v>
      </c>
      <c r="J23" s="8">
        <f t="shared" si="1"/>
        <v>891221</v>
      </c>
      <c r="K23" t="str">
        <f>VLOOKUP(B23,[1]Sheet1!A$3:D$88,4,0)</f>
        <v>int64</v>
      </c>
      <c r="L23" s="8">
        <f>VLOOKUP(B23,[2]Sheet1!$B:$C,2,0)</f>
        <v>108315</v>
      </c>
      <c r="M23" s="8">
        <f t="shared" si="2"/>
        <v>782906</v>
      </c>
      <c r="N23" s="8">
        <v>782906</v>
      </c>
      <c r="O23" t="s">
        <v>117</v>
      </c>
      <c r="P23" s="8">
        <f>N23-M23</f>
        <v>0</v>
      </c>
      <c r="Q23">
        <f>IF(K23=O23,1,0)</f>
        <v>0</v>
      </c>
      <c r="R23" s="8">
        <v>108315</v>
      </c>
      <c r="S23" s="8">
        <f t="shared" si="3"/>
        <v>891221</v>
      </c>
    </row>
    <row r="24" spans="1:19" x14ac:dyDescent="0.25">
      <c r="A24" s="1">
        <v>22</v>
      </c>
      <c r="B24" t="s">
        <v>36</v>
      </c>
      <c r="C24" t="s">
        <v>5</v>
      </c>
      <c r="D24" t="s">
        <v>29</v>
      </c>
      <c r="E24" t="s">
        <v>7</v>
      </c>
      <c r="F24" s="2" t="s">
        <v>7</v>
      </c>
      <c r="G24" s="2">
        <f t="shared" si="0"/>
        <v>1</v>
      </c>
      <c r="H24" s="8">
        <f>VLOOKUP(B24,[1]Sheet1!A$3:B$88,2,0)</f>
        <v>891221</v>
      </c>
      <c r="I24" s="8">
        <f>VLOOKUP(B24,[1]Sheet1!A$3:E$88,5,0)</f>
        <v>0</v>
      </c>
      <c r="J24" s="8">
        <f t="shared" si="1"/>
        <v>891221</v>
      </c>
      <c r="K24" t="str">
        <f>VLOOKUP(B24,[1]Sheet1!A$3:D$88,4,0)</f>
        <v>int64</v>
      </c>
      <c r="L24" s="8">
        <f>VLOOKUP(B24,[2]Sheet1!$B:$C,2,0)</f>
        <v>108164</v>
      </c>
      <c r="M24" s="8">
        <f t="shared" si="2"/>
        <v>783057</v>
      </c>
      <c r="N24" s="8">
        <v>783057</v>
      </c>
      <c r="O24" t="s">
        <v>117</v>
      </c>
      <c r="P24" s="8">
        <f>N24-M24</f>
        <v>0</v>
      </c>
      <c r="Q24">
        <f>IF(K24=O24,1,0)</f>
        <v>0</v>
      </c>
      <c r="R24" s="8">
        <v>108164</v>
      </c>
      <c r="S24" s="8">
        <f t="shared" si="3"/>
        <v>891221</v>
      </c>
    </row>
    <row r="25" spans="1:19" x14ac:dyDescent="0.25">
      <c r="A25" s="1">
        <v>23</v>
      </c>
      <c r="B25" t="s">
        <v>37</v>
      </c>
      <c r="C25" t="s">
        <v>5</v>
      </c>
      <c r="D25" t="s">
        <v>9</v>
      </c>
      <c r="E25" t="s">
        <v>13</v>
      </c>
      <c r="F25" s="2" t="s">
        <v>13</v>
      </c>
      <c r="G25" s="2">
        <f t="shared" si="0"/>
        <v>1</v>
      </c>
      <c r="H25" s="8">
        <f>VLOOKUP(B25,[1]Sheet1!A$3:B$88,2,0)</f>
        <v>886367</v>
      </c>
      <c r="I25" s="8">
        <f>VLOOKUP(B25,[1]Sheet1!A$3:E$88,5,0)</f>
        <v>4854</v>
      </c>
      <c r="J25" s="8">
        <f t="shared" si="1"/>
        <v>891221</v>
      </c>
      <c r="K25" t="str">
        <f>VLOOKUP(B25,[1]Sheet1!A$3:D$88,4,0)</f>
        <v>float64</v>
      </c>
      <c r="L25" s="8">
        <f>VLOOKUP(B25,[2]Sheet1!$B:$C,2,0)</f>
        <v>0</v>
      </c>
      <c r="M25" s="8">
        <f t="shared" si="2"/>
        <v>886367</v>
      </c>
      <c r="N25" s="8">
        <v>886367</v>
      </c>
      <c r="O25" t="s">
        <v>117</v>
      </c>
      <c r="P25" s="8">
        <f>N25-M25</f>
        <v>0</v>
      </c>
      <c r="Q25">
        <f>IF(K25=O25,1,0)</f>
        <v>1</v>
      </c>
      <c r="R25" s="8">
        <v>4854</v>
      </c>
      <c r="S25" s="8">
        <f t="shared" si="3"/>
        <v>891221</v>
      </c>
    </row>
    <row r="26" spans="1:19" x14ac:dyDescent="0.25">
      <c r="A26" s="1">
        <v>24</v>
      </c>
      <c r="B26" t="s">
        <v>38</v>
      </c>
      <c r="C26" t="s">
        <v>5</v>
      </c>
      <c r="D26" t="s">
        <v>9</v>
      </c>
      <c r="E26" t="s">
        <v>39</v>
      </c>
      <c r="F26" s="2" t="s">
        <v>39</v>
      </c>
      <c r="G26" s="2">
        <f t="shared" si="0"/>
        <v>1</v>
      </c>
      <c r="H26" s="8">
        <f>VLOOKUP(B26,[1]Sheet1!A$3:B$88,2,0)</f>
        <v>891221</v>
      </c>
      <c r="I26" s="8">
        <f>VLOOKUP(B26,[1]Sheet1!A$3:E$88,5,0)</f>
        <v>0</v>
      </c>
      <c r="J26" s="8">
        <f t="shared" si="1"/>
        <v>891221</v>
      </c>
      <c r="K26" t="str">
        <f>VLOOKUP(B26,[1]Sheet1!A$3:D$88,4,0)</f>
        <v>int64</v>
      </c>
      <c r="L26" s="8">
        <f>VLOOKUP(B26,[2]Sheet1!$B:$C,2,0)</f>
        <v>0</v>
      </c>
      <c r="M26" s="8">
        <f t="shared" si="2"/>
        <v>891221</v>
      </c>
      <c r="N26" s="8">
        <v>891221</v>
      </c>
      <c r="O26" t="s">
        <v>117</v>
      </c>
      <c r="P26" s="8">
        <f>N26-M26</f>
        <v>0</v>
      </c>
      <c r="Q26">
        <f>IF(K26=O26,1,0)</f>
        <v>0</v>
      </c>
      <c r="R26" s="8">
        <v>0</v>
      </c>
      <c r="S26" s="8">
        <f t="shared" si="3"/>
        <v>891221</v>
      </c>
    </row>
    <row r="27" spans="1:19" x14ac:dyDescent="0.25">
      <c r="A27" s="1">
        <v>25</v>
      </c>
      <c r="B27" t="s">
        <v>40</v>
      </c>
      <c r="C27" t="s">
        <v>5</v>
      </c>
      <c r="D27" t="s">
        <v>9</v>
      </c>
      <c r="E27" t="s">
        <v>39</v>
      </c>
      <c r="F27" s="2" t="s">
        <v>39</v>
      </c>
      <c r="G27" s="2">
        <f t="shared" si="0"/>
        <v>1</v>
      </c>
      <c r="H27" s="8">
        <f>VLOOKUP(B27,[1]Sheet1!A$3:B$88,2,0)</f>
        <v>891221</v>
      </c>
      <c r="I27" s="8">
        <f>VLOOKUP(B27,[1]Sheet1!A$3:E$88,5,0)</f>
        <v>0</v>
      </c>
      <c r="J27" s="8">
        <f t="shared" si="1"/>
        <v>891221</v>
      </c>
      <c r="K27" t="str">
        <f>VLOOKUP(B27,[1]Sheet1!A$3:D$88,4,0)</f>
        <v>int64</v>
      </c>
      <c r="L27" s="8">
        <f>VLOOKUP(B27,[2]Sheet1!$B:$C,2,0)</f>
        <v>0</v>
      </c>
      <c r="M27" s="8">
        <f t="shared" si="2"/>
        <v>891221</v>
      </c>
      <c r="N27" s="8">
        <v>891221</v>
      </c>
      <c r="O27" t="s">
        <v>117</v>
      </c>
      <c r="P27" s="8">
        <f>N27-M27</f>
        <v>0</v>
      </c>
      <c r="Q27">
        <f>IF(K27=O27,1,0)</f>
        <v>0</v>
      </c>
      <c r="R27" s="8">
        <v>0</v>
      </c>
      <c r="S27" s="8">
        <f t="shared" si="3"/>
        <v>891221</v>
      </c>
    </row>
    <row r="28" spans="1:19" x14ac:dyDescent="0.25">
      <c r="A28" s="1">
        <v>26</v>
      </c>
      <c r="B28" t="s">
        <v>41</v>
      </c>
      <c r="C28" t="s">
        <v>5</v>
      </c>
      <c r="D28" t="s">
        <v>9</v>
      </c>
      <c r="E28" t="s">
        <v>39</v>
      </c>
      <c r="F28" s="2" t="s">
        <v>39</v>
      </c>
      <c r="G28" s="2">
        <f t="shared" si="0"/>
        <v>1</v>
      </c>
      <c r="H28" s="8">
        <f>VLOOKUP(B28,[1]Sheet1!A$3:B$88,2,0)</f>
        <v>891221</v>
      </c>
      <c r="I28" s="8">
        <f>VLOOKUP(B28,[1]Sheet1!A$3:E$88,5,0)</f>
        <v>0</v>
      </c>
      <c r="J28" s="8">
        <f t="shared" si="1"/>
        <v>891221</v>
      </c>
      <c r="K28" t="str">
        <f>VLOOKUP(B28,[1]Sheet1!A$3:D$88,4,0)</f>
        <v>int64</v>
      </c>
      <c r="L28" s="8">
        <f>VLOOKUP(B28,[2]Sheet1!$B:$C,2,0)</f>
        <v>0</v>
      </c>
      <c r="M28" s="8">
        <f t="shared" si="2"/>
        <v>891221</v>
      </c>
      <c r="N28" s="8">
        <v>891221</v>
      </c>
      <c r="O28" t="s">
        <v>117</v>
      </c>
      <c r="P28" s="8">
        <f>N28-M28</f>
        <v>0</v>
      </c>
      <c r="Q28">
        <f>IF(K28=O28,1,0)</f>
        <v>0</v>
      </c>
      <c r="R28" s="8">
        <v>0</v>
      </c>
      <c r="S28" s="8">
        <f t="shared" si="3"/>
        <v>891221</v>
      </c>
    </row>
    <row r="29" spans="1:19" x14ac:dyDescent="0.25">
      <c r="A29" s="1">
        <v>27</v>
      </c>
      <c r="B29" t="s">
        <v>42</v>
      </c>
      <c r="C29" t="s">
        <v>5</v>
      </c>
      <c r="D29" t="s">
        <v>9</v>
      </c>
      <c r="E29" t="s">
        <v>39</v>
      </c>
      <c r="F29" s="2" t="s">
        <v>39</v>
      </c>
      <c r="G29" s="2">
        <f t="shared" si="0"/>
        <v>1</v>
      </c>
      <c r="H29" s="8">
        <f>VLOOKUP(B29,[1]Sheet1!A$3:B$88,2,0)</f>
        <v>891221</v>
      </c>
      <c r="I29" s="8">
        <f>VLOOKUP(B29,[1]Sheet1!A$3:E$88,5,0)</f>
        <v>0</v>
      </c>
      <c r="J29" s="8">
        <f t="shared" si="1"/>
        <v>891221</v>
      </c>
      <c r="K29" t="str">
        <f>VLOOKUP(B29,[1]Sheet1!A$3:D$88,4,0)</f>
        <v>int64</v>
      </c>
      <c r="L29" s="8">
        <f>VLOOKUP(B29,[2]Sheet1!$B:$C,2,0)</f>
        <v>0</v>
      </c>
      <c r="M29" s="8">
        <f t="shared" si="2"/>
        <v>891221</v>
      </c>
      <c r="N29" s="8">
        <v>891221</v>
      </c>
      <c r="O29" t="s">
        <v>117</v>
      </c>
      <c r="P29" s="8">
        <f>N29-M29</f>
        <v>0</v>
      </c>
      <c r="Q29">
        <f>IF(K29=O29,1,0)</f>
        <v>0</v>
      </c>
      <c r="R29" s="8">
        <v>0</v>
      </c>
      <c r="S29" s="8">
        <f t="shared" si="3"/>
        <v>891221</v>
      </c>
    </row>
    <row r="30" spans="1:19" x14ac:dyDescent="0.25">
      <c r="A30" s="1">
        <v>28</v>
      </c>
      <c r="B30" t="s">
        <v>43</v>
      </c>
      <c r="C30" t="s">
        <v>5</v>
      </c>
      <c r="D30" t="s">
        <v>9</v>
      </c>
      <c r="E30" t="s">
        <v>39</v>
      </c>
      <c r="F30" s="2" t="s">
        <v>39</v>
      </c>
      <c r="G30" s="2">
        <f t="shared" si="0"/>
        <v>1</v>
      </c>
      <c r="H30" s="8">
        <f>VLOOKUP(B30,[1]Sheet1!A$3:B$88,2,0)</f>
        <v>891221</v>
      </c>
      <c r="I30" s="8">
        <f>VLOOKUP(B30,[1]Sheet1!A$3:E$88,5,0)</f>
        <v>0</v>
      </c>
      <c r="J30" s="8">
        <f t="shared" si="1"/>
        <v>891221</v>
      </c>
      <c r="K30" t="str">
        <f>VLOOKUP(B30,[1]Sheet1!A$3:D$88,4,0)</f>
        <v>int64</v>
      </c>
      <c r="L30" s="8">
        <f>VLOOKUP(B30,[2]Sheet1!$B:$C,2,0)</f>
        <v>0</v>
      </c>
      <c r="M30" s="8">
        <f t="shared" si="2"/>
        <v>891221</v>
      </c>
      <c r="N30" s="8">
        <v>891221</v>
      </c>
      <c r="O30" t="s">
        <v>117</v>
      </c>
      <c r="P30" s="8">
        <f>N30-M30</f>
        <v>0</v>
      </c>
      <c r="Q30">
        <f>IF(K30=O30,1,0)</f>
        <v>0</v>
      </c>
      <c r="R30" s="8">
        <v>0</v>
      </c>
      <c r="S30" s="8">
        <f t="shared" si="3"/>
        <v>891221</v>
      </c>
    </row>
    <row r="31" spans="1:19" x14ac:dyDescent="0.25">
      <c r="A31" s="1">
        <v>29</v>
      </c>
      <c r="B31" t="s">
        <v>44</v>
      </c>
      <c r="C31" t="s">
        <v>5</v>
      </c>
      <c r="D31" t="s">
        <v>9</v>
      </c>
      <c r="E31" t="s">
        <v>39</v>
      </c>
      <c r="F31" s="2" t="s">
        <v>39</v>
      </c>
      <c r="G31" s="2">
        <f t="shared" si="0"/>
        <v>1</v>
      </c>
      <c r="H31" s="8">
        <f>VLOOKUP(B31,[1]Sheet1!A$3:B$88,2,0)</f>
        <v>891221</v>
      </c>
      <c r="I31" s="8">
        <f>VLOOKUP(B31,[1]Sheet1!A$3:E$88,5,0)</f>
        <v>0</v>
      </c>
      <c r="J31" s="8">
        <f t="shared" si="1"/>
        <v>891221</v>
      </c>
      <c r="K31" t="str">
        <f>VLOOKUP(B31,[1]Sheet1!A$3:D$88,4,0)</f>
        <v>int64</v>
      </c>
      <c r="L31" s="8">
        <f>VLOOKUP(B31,[2]Sheet1!$B:$C,2,0)</f>
        <v>0</v>
      </c>
      <c r="M31" s="8">
        <f t="shared" si="2"/>
        <v>891221</v>
      </c>
      <c r="N31" s="8">
        <v>891221</v>
      </c>
      <c r="O31" t="s">
        <v>117</v>
      </c>
      <c r="P31" s="8">
        <f>N31-M31</f>
        <v>0</v>
      </c>
      <c r="Q31">
        <f>IF(K31=O31,1,0)</f>
        <v>0</v>
      </c>
      <c r="R31" s="8">
        <v>0</v>
      </c>
      <c r="S31" s="8">
        <f t="shared" si="3"/>
        <v>891221</v>
      </c>
    </row>
    <row r="32" spans="1:19" x14ac:dyDescent="0.25">
      <c r="A32" s="1">
        <v>30</v>
      </c>
      <c r="B32" t="s">
        <v>45</v>
      </c>
      <c r="C32" t="s">
        <v>5</v>
      </c>
      <c r="D32" t="s">
        <v>9</v>
      </c>
      <c r="E32" t="s">
        <v>39</v>
      </c>
      <c r="F32" s="2" t="s">
        <v>39</v>
      </c>
      <c r="G32" s="2">
        <f t="shared" si="0"/>
        <v>1</v>
      </c>
      <c r="H32" s="8">
        <f>VLOOKUP(B32,[1]Sheet1!A$3:B$88,2,0)</f>
        <v>891221</v>
      </c>
      <c r="I32" s="8">
        <f>VLOOKUP(B32,[1]Sheet1!A$3:E$88,5,0)</f>
        <v>0</v>
      </c>
      <c r="J32" s="8">
        <f t="shared" si="1"/>
        <v>891221</v>
      </c>
      <c r="K32" t="str">
        <f>VLOOKUP(B32,[1]Sheet1!A$3:D$88,4,0)</f>
        <v>int64</v>
      </c>
      <c r="L32" s="8">
        <f>VLOOKUP(B32,[2]Sheet1!$B:$C,2,0)</f>
        <v>0</v>
      </c>
      <c r="M32" s="8">
        <f t="shared" si="2"/>
        <v>891221</v>
      </c>
      <c r="N32" s="8">
        <v>891221</v>
      </c>
      <c r="O32" t="s">
        <v>117</v>
      </c>
      <c r="P32" s="8">
        <f>N32-M32</f>
        <v>0</v>
      </c>
      <c r="Q32">
        <f>IF(K32=O32,1,0)</f>
        <v>0</v>
      </c>
      <c r="R32" s="8">
        <v>0</v>
      </c>
      <c r="S32" s="8">
        <f t="shared" si="3"/>
        <v>891221</v>
      </c>
    </row>
    <row r="33" spans="1:19" x14ac:dyDescent="0.25">
      <c r="A33" s="1">
        <v>31</v>
      </c>
      <c r="B33" t="s">
        <v>46</v>
      </c>
      <c r="C33" t="s">
        <v>5</v>
      </c>
      <c r="D33" t="s">
        <v>9</v>
      </c>
      <c r="E33" t="s">
        <v>39</v>
      </c>
      <c r="F33" s="2" t="s">
        <v>39</v>
      </c>
      <c r="G33" s="2">
        <f t="shared" si="0"/>
        <v>1</v>
      </c>
      <c r="H33" s="8">
        <f>VLOOKUP(B33,[1]Sheet1!A$3:B$88,2,0)</f>
        <v>891221</v>
      </c>
      <c r="I33" s="8">
        <f>VLOOKUP(B33,[1]Sheet1!A$3:E$88,5,0)</f>
        <v>0</v>
      </c>
      <c r="J33" s="8">
        <f t="shared" si="1"/>
        <v>891221</v>
      </c>
      <c r="K33" t="str">
        <f>VLOOKUP(B33,[1]Sheet1!A$3:D$88,4,0)</f>
        <v>int64</v>
      </c>
      <c r="L33" s="8">
        <f>VLOOKUP(B33,[2]Sheet1!$B:$C,2,0)</f>
        <v>0</v>
      </c>
      <c r="M33" s="8">
        <f t="shared" si="2"/>
        <v>891221</v>
      </c>
      <c r="N33" s="8">
        <v>891221</v>
      </c>
      <c r="O33" t="s">
        <v>117</v>
      </c>
      <c r="P33" s="8">
        <f>N33-M33</f>
        <v>0</v>
      </c>
      <c r="Q33">
        <f>IF(K33=O33,1,0)</f>
        <v>0</v>
      </c>
      <c r="R33" s="8">
        <v>0</v>
      </c>
      <c r="S33" s="8">
        <f t="shared" si="3"/>
        <v>891221</v>
      </c>
    </row>
    <row r="34" spans="1:19" x14ac:dyDescent="0.25">
      <c r="A34" s="1">
        <v>32</v>
      </c>
      <c r="B34" t="s">
        <v>47</v>
      </c>
      <c r="C34" t="s">
        <v>5</v>
      </c>
      <c r="D34" t="s">
        <v>9</v>
      </c>
      <c r="E34" t="s">
        <v>39</v>
      </c>
      <c r="F34" s="2" t="s">
        <v>39</v>
      </c>
      <c r="G34" s="2">
        <f t="shared" si="0"/>
        <v>1</v>
      </c>
      <c r="H34" s="8">
        <f>VLOOKUP(B34,[1]Sheet1!A$3:B$88,2,0)</f>
        <v>891221</v>
      </c>
      <c r="I34" s="8">
        <f>VLOOKUP(B34,[1]Sheet1!A$3:E$88,5,0)</f>
        <v>0</v>
      </c>
      <c r="J34" s="8">
        <f t="shared" si="1"/>
        <v>891221</v>
      </c>
      <c r="K34" t="str">
        <f>VLOOKUP(B34,[1]Sheet1!A$3:D$88,4,0)</f>
        <v>int64</v>
      </c>
      <c r="L34" s="8">
        <f>VLOOKUP(B34,[2]Sheet1!$B:$C,2,0)</f>
        <v>0</v>
      </c>
      <c r="M34" s="8">
        <f t="shared" si="2"/>
        <v>891221</v>
      </c>
      <c r="N34" s="8">
        <v>891221</v>
      </c>
      <c r="O34" t="s">
        <v>117</v>
      </c>
      <c r="P34" s="8">
        <f>N34-M34</f>
        <v>0</v>
      </c>
      <c r="Q34">
        <f>IF(K34=O34,1,0)</f>
        <v>0</v>
      </c>
      <c r="R34" s="8">
        <v>0</v>
      </c>
      <c r="S34" s="8">
        <f t="shared" si="3"/>
        <v>891221</v>
      </c>
    </row>
    <row r="35" spans="1:19" x14ac:dyDescent="0.25">
      <c r="A35" s="1">
        <v>33</v>
      </c>
      <c r="B35" t="s">
        <v>48</v>
      </c>
      <c r="C35" t="s">
        <v>5</v>
      </c>
      <c r="D35" t="s">
        <v>9</v>
      </c>
      <c r="E35" t="s">
        <v>39</v>
      </c>
      <c r="F35" s="2" t="s">
        <v>39</v>
      </c>
      <c r="G35" s="2">
        <f t="shared" si="0"/>
        <v>1</v>
      </c>
      <c r="H35" s="8">
        <f>VLOOKUP(B35,[1]Sheet1!A$3:B$88,2,0)</f>
        <v>891221</v>
      </c>
      <c r="I35" s="8">
        <f>VLOOKUP(B35,[1]Sheet1!A$3:E$88,5,0)</f>
        <v>0</v>
      </c>
      <c r="J35" s="8">
        <f t="shared" si="1"/>
        <v>891221</v>
      </c>
      <c r="K35" t="str">
        <f>VLOOKUP(B35,[1]Sheet1!A$3:D$88,4,0)</f>
        <v>int64</v>
      </c>
      <c r="L35" s="8">
        <f>VLOOKUP(B35,[2]Sheet1!$B:$C,2,0)</f>
        <v>0</v>
      </c>
      <c r="M35" s="8">
        <f t="shared" si="2"/>
        <v>891221</v>
      </c>
      <c r="N35" s="8">
        <v>891221</v>
      </c>
      <c r="O35" t="s">
        <v>117</v>
      </c>
      <c r="P35" s="8">
        <f>N35-M35</f>
        <v>0</v>
      </c>
      <c r="Q35">
        <f>IF(K35=O35,1,0)</f>
        <v>0</v>
      </c>
      <c r="R35" s="8">
        <v>0</v>
      </c>
      <c r="S35" s="8">
        <f t="shared" si="3"/>
        <v>891221</v>
      </c>
    </row>
    <row r="36" spans="1:19" x14ac:dyDescent="0.25">
      <c r="A36" s="1">
        <v>34</v>
      </c>
      <c r="B36" t="s">
        <v>49</v>
      </c>
      <c r="C36" t="s">
        <v>5</v>
      </c>
      <c r="D36" t="s">
        <v>9</v>
      </c>
      <c r="E36" t="s">
        <v>39</v>
      </c>
      <c r="F36" s="2" t="s">
        <v>39</v>
      </c>
      <c r="G36" s="2">
        <f t="shared" si="0"/>
        <v>1</v>
      </c>
      <c r="H36" s="8">
        <f>VLOOKUP(B36,[1]Sheet1!A$3:B$88,2,0)</f>
        <v>891221</v>
      </c>
      <c r="I36" s="8">
        <f>VLOOKUP(B36,[1]Sheet1!A$3:E$88,5,0)</f>
        <v>0</v>
      </c>
      <c r="J36" s="8">
        <f t="shared" si="1"/>
        <v>891221</v>
      </c>
      <c r="K36" t="str">
        <f>VLOOKUP(B36,[1]Sheet1!A$3:D$88,4,0)</f>
        <v>int64</v>
      </c>
      <c r="L36" s="8">
        <f>VLOOKUP(B36,[2]Sheet1!$B:$C,2,0)</f>
        <v>0</v>
      </c>
      <c r="M36" s="8">
        <f t="shared" si="2"/>
        <v>891221</v>
      </c>
      <c r="N36" s="8">
        <v>891221</v>
      </c>
      <c r="O36" t="s">
        <v>117</v>
      </c>
      <c r="P36" s="8">
        <f>N36-M36</f>
        <v>0</v>
      </c>
      <c r="Q36">
        <f>IF(K36=O36,1,0)</f>
        <v>0</v>
      </c>
      <c r="R36" s="8">
        <v>0</v>
      </c>
      <c r="S36" s="8">
        <f t="shared" si="3"/>
        <v>891221</v>
      </c>
    </row>
    <row r="37" spans="1:19" x14ac:dyDescent="0.25">
      <c r="A37" s="1">
        <v>35</v>
      </c>
      <c r="B37" t="s">
        <v>50</v>
      </c>
      <c r="C37" t="s">
        <v>5</v>
      </c>
      <c r="D37" t="s">
        <v>9</v>
      </c>
      <c r="E37" t="s">
        <v>39</v>
      </c>
      <c r="F37" s="2" t="s">
        <v>39</v>
      </c>
      <c r="G37" s="2">
        <f t="shared" si="0"/>
        <v>1</v>
      </c>
      <c r="H37" s="8">
        <f>VLOOKUP(B37,[1]Sheet1!A$3:B$88,2,0)</f>
        <v>891221</v>
      </c>
      <c r="I37" s="8">
        <f>VLOOKUP(B37,[1]Sheet1!A$3:E$88,5,0)</f>
        <v>0</v>
      </c>
      <c r="J37" s="8">
        <f t="shared" si="1"/>
        <v>891221</v>
      </c>
      <c r="K37" t="str">
        <f>VLOOKUP(B37,[1]Sheet1!A$3:D$88,4,0)</f>
        <v>int64</v>
      </c>
      <c r="L37" s="8">
        <f>VLOOKUP(B37,[2]Sheet1!$B:$C,2,0)</f>
        <v>0</v>
      </c>
      <c r="M37" s="8">
        <f t="shared" si="2"/>
        <v>891221</v>
      </c>
      <c r="N37" s="8">
        <v>891221</v>
      </c>
      <c r="O37" t="s">
        <v>117</v>
      </c>
      <c r="P37" s="8">
        <f>N37-M37</f>
        <v>0</v>
      </c>
      <c r="Q37">
        <f>IF(K37=O37,1,0)</f>
        <v>0</v>
      </c>
      <c r="R37" s="8">
        <v>0</v>
      </c>
      <c r="S37" s="8">
        <f t="shared" si="3"/>
        <v>891221</v>
      </c>
    </row>
    <row r="38" spans="1:19" x14ac:dyDescent="0.25">
      <c r="A38" s="1">
        <v>36</v>
      </c>
      <c r="B38" t="s">
        <v>51</v>
      </c>
      <c r="C38" t="s">
        <v>5</v>
      </c>
      <c r="D38" t="s">
        <v>9</v>
      </c>
      <c r="E38" t="s">
        <v>39</v>
      </c>
      <c r="F38" s="2" t="s">
        <v>39</v>
      </c>
      <c r="G38" s="2">
        <f t="shared" si="0"/>
        <v>1</v>
      </c>
      <c r="H38" s="8">
        <f>VLOOKUP(B38,[1]Sheet1!A$3:B$88,2,0)</f>
        <v>891221</v>
      </c>
      <c r="I38" s="8">
        <f>VLOOKUP(B38,[1]Sheet1!A$3:E$88,5,0)</f>
        <v>0</v>
      </c>
      <c r="J38" s="8">
        <f t="shared" si="1"/>
        <v>891221</v>
      </c>
      <c r="K38" t="str">
        <f>VLOOKUP(B38,[1]Sheet1!A$3:D$88,4,0)</f>
        <v>int64</v>
      </c>
      <c r="L38" s="8">
        <f>VLOOKUP(B38,[2]Sheet1!$B:$C,2,0)</f>
        <v>0</v>
      </c>
      <c r="M38" s="8">
        <f t="shared" si="2"/>
        <v>891221</v>
      </c>
      <c r="N38" s="8">
        <v>891221</v>
      </c>
      <c r="O38" t="s">
        <v>117</v>
      </c>
      <c r="P38" s="8">
        <f>N38-M38</f>
        <v>0</v>
      </c>
      <c r="Q38">
        <f>IF(K38=O38,1,0)</f>
        <v>0</v>
      </c>
      <c r="R38" s="8">
        <v>0</v>
      </c>
      <c r="S38" s="8">
        <f t="shared" si="3"/>
        <v>891221</v>
      </c>
    </row>
    <row r="39" spans="1:19" x14ac:dyDescent="0.25">
      <c r="A39" s="1">
        <v>37</v>
      </c>
      <c r="B39" t="s">
        <v>52</v>
      </c>
      <c r="C39" t="s">
        <v>5</v>
      </c>
      <c r="D39" t="s">
        <v>9</v>
      </c>
      <c r="E39" t="s">
        <v>39</v>
      </c>
      <c r="F39" s="2" t="s">
        <v>39</v>
      </c>
      <c r="G39" s="2">
        <f t="shared" si="0"/>
        <v>1</v>
      </c>
      <c r="H39" s="8">
        <f>VLOOKUP(B39,[1]Sheet1!A$3:B$88,2,0)</f>
        <v>891221</v>
      </c>
      <c r="I39" s="8">
        <f>VLOOKUP(B39,[1]Sheet1!A$3:E$88,5,0)</f>
        <v>0</v>
      </c>
      <c r="J39" s="8">
        <f t="shared" si="1"/>
        <v>891221</v>
      </c>
      <c r="K39" t="str">
        <f>VLOOKUP(B39,[1]Sheet1!A$3:D$88,4,0)</f>
        <v>int64</v>
      </c>
      <c r="L39" s="8">
        <f>VLOOKUP(B39,[2]Sheet1!$B:$C,2,0)</f>
        <v>0</v>
      </c>
      <c r="M39" s="8">
        <f t="shared" si="2"/>
        <v>891221</v>
      </c>
      <c r="N39" s="8">
        <v>891221</v>
      </c>
      <c r="O39" t="s">
        <v>117</v>
      </c>
      <c r="P39" s="8">
        <f>N39-M39</f>
        <v>0</v>
      </c>
      <c r="Q39">
        <f>IF(K39=O39,1,0)</f>
        <v>0</v>
      </c>
      <c r="R39" s="8">
        <v>0</v>
      </c>
      <c r="S39" s="8">
        <f t="shared" si="3"/>
        <v>891221</v>
      </c>
    </row>
    <row r="40" spans="1:19" x14ac:dyDescent="0.25">
      <c r="A40" s="1">
        <v>38</v>
      </c>
      <c r="B40" t="s">
        <v>53</v>
      </c>
      <c r="C40" t="s">
        <v>5</v>
      </c>
      <c r="D40" t="s">
        <v>6</v>
      </c>
      <c r="E40" t="s">
        <v>15</v>
      </c>
      <c r="F40" s="2" t="s">
        <v>15</v>
      </c>
      <c r="G40" s="2">
        <f t="shared" si="0"/>
        <v>1</v>
      </c>
      <c r="H40" s="8">
        <f>VLOOKUP(B40,[1]Sheet1!A$3:B$88,2,0)</f>
        <v>891221</v>
      </c>
      <c r="I40" s="8">
        <f>VLOOKUP(B40,[1]Sheet1!A$3:E$88,5,0)</f>
        <v>0</v>
      </c>
      <c r="J40" s="8">
        <f t="shared" si="1"/>
        <v>891221</v>
      </c>
      <c r="K40" t="str">
        <f>VLOOKUP(B40,[1]Sheet1!A$3:D$88,4,0)</f>
        <v>int64</v>
      </c>
      <c r="L40" s="8">
        <f>VLOOKUP(B40,[2]Sheet1!$B:$C,2,0)</f>
        <v>111196</v>
      </c>
      <c r="M40" s="8">
        <f t="shared" si="2"/>
        <v>780025</v>
      </c>
      <c r="N40" s="8">
        <v>780025</v>
      </c>
      <c r="O40" t="s">
        <v>117</v>
      </c>
      <c r="P40" s="8">
        <f>N40-M40</f>
        <v>0</v>
      </c>
      <c r="Q40">
        <f>IF(K40=O40,1,0)</f>
        <v>0</v>
      </c>
      <c r="R40" s="8">
        <v>111196</v>
      </c>
      <c r="S40" s="8">
        <f t="shared" si="3"/>
        <v>891221</v>
      </c>
    </row>
    <row r="41" spans="1:19" x14ac:dyDescent="0.25">
      <c r="A41" s="1">
        <v>39</v>
      </c>
      <c r="B41" t="s">
        <v>54</v>
      </c>
      <c r="C41" t="s">
        <v>5</v>
      </c>
      <c r="D41" t="s">
        <v>6</v>
      </c>
      <c r="E41" t="s">
        <v>15</v>
      </c>
      <c r="F41" s="2" t="s">
        <v>15</v>
      </c>
      <c r="G41" s="2">
        <f t="shared" si="0"/>
        <v>1</v>
      </c>
      <c r="H41" s="8">
        <f>VLOOKUP(B41,[1]Sheet1!A$3:B$88,2,0)</f>
        <v>817722</v>
      </c>
      <c r="I41" s="8">
        <f>VLOOKUP(B41,[1]Sheet1!A$3:E$88,5,0)</f>
        <v>73499</v>
      </c>
      <c r="J41" s="8">
        <f t="shared" si="1"/>
        <v>891221</v>
      </c>
      <c r="K41" t="str">
        <f>VLOOKUP(B41,[1]Sheet1!A$3:D$88,4,0)</f>
        <v>float64</v>
      </c>
      <c r="L41" s="8">
        <f>VLOOKUP(B41,[2]Sheet1!$B:$C,2,0)</f>
        <v>0</v>
      </c>
      <c r="M41" s="8">
        <f t="shared" si="2"/>
        <v>817722</v>
      </c>
      <c r="N41" s="8">
        <v>817722</v>
      </c>
      <c r="O41" t="s">
        <v>117</v>
      </c>
      <c r="P41" s="8">
        <f>N41-M41</f>
        <v>0</v>
      </c>
      <c r="Q41">
        <f>IF(K41=O41,1,0)</f>
        <v>1</v>
      </c>
      <c r="R41" s="8">
        <v>73499</v>
      </c>
      <c r="S41" s="8">
        <f t="shared" si="3"/>
        <v>891221</v>
      </c>
    </row>
    <row r="42" spans="1:19" x14ac:dyDescent="0.25">
      <c r="A42" s="1">
        <v>40</v>
      </c>
      <c r="B42" t="s">
        <v>55</v>
      </c>
      <c r="C42" t="s">
        <v>5</v>
      </c>
      <c r="D42" t="s">
        <v>6</v>
      </c>
      <c r="E42" t="s">
        <v>7</v>
      </c>
      <c r="F42" s="2" t="s">
        <v>7</v>
      </c>
      <c r="G42" s="2">
        <f t="shared" si="0"/>
        <v>1</v>
      </c>
      <c r="H42" s="8">
        <f>VLOOKUP(B42,[1]Sheet1!A$3:B$88,2,0)</f>
        <v>817722</v>
      </c>
      <c r="I42" s="8">
        <f>VLOOKUP(B42,[1]Sheet1!A$3:E$88,5,0)</f>
        <v>73499</v>
      </c>
      <c r="J42" s="8">
        <f t="shared" si="1"/>
        <v>891221</v>
      </c>
      <c r="K42" t="str">
        <f>VLOOKUP(B42,[1]Sheet1!A$3:D$88,4,0)</f>
        <v>float64</v>
      </c>
      <c r="L42" s="8">
        <f>VLOOKUP(B42,[2]Sheet1!$B:$C,2,0)</f>
        <v>815562</v>
      </c>
      <c r="M42" s="8">
        <f t="shared" si="2"/>
        <v>2160</v>
      </c>
      <c r="N42" s="8">
        <v>2160</v>
      </c>
      <c r="O42" t="s">
        <v>117</v>
      </c>
      <c r="P42" s="8">
        <f>N42-M42</f>
        <v>0</v>
      </c>
      <c r="Q42">
        <f>IF(K42=O42,1,0)</f>
        <v>1</v>
      </c>
      <c r="R42" s="8">
        <v>889061</v>
      </c>
      <c r="S42" s="8">
        <f t="shared" si="3"/>
        <v>891221</v>
      </c>
    </row>
    <row r="43" spans="1:19" x14ac:dyDescent="0.25">
      <c r="A43" s="1">
        <v>41</v>
      </c>
      <c r="B43" t="s">
        <v>56</v>
      </c>
      <c r="C43" t="s">
        <v>5</v>
      </c>
      <c r="D43" t="s">
        <v>6</v>
      </c>
      <c r="E43" t="s">
        <v>15</v>
      </c>
      <c r="F43" s="2" t="s">
        <v>15</v>
      </c>
      <c r="G43" s="2">
        <f t="shared" si="0"/>
        <v>1</v>
      </c>
      <c r="H43" s="8">
        <f>VLOOKUP(B43,[1]Sheet1!A$3:B$88,2,0)</f>
        <v>891221</v>
      </c>
      <c r="I43" s="8">
        <f>VLOOKUP(B43,[1]Sheet1!A$3:E$88,5,0)</f>
        <v>0</v>
      </c>
      <c r="J43" s="8">
        <f t="shared" si="1"/>
        <v>891221</v>
      </c>
      <c r="K43" t="str">
        <f>VLOOKUP(B43,[1]Sheet1!A$3:D$88,4,0)</f>
        <v>int64</v>
      </c>
      <c r="L43" s="8">
        <f>VLOOKUP(B43,[2]Sheet1!$B:$C,2,0)</f>
        <v>111196</v>
      </c>
      <c r="M43" s="8">
        <f t="shared" si="2"/>
        <v>780025</v>
      </c>
      <c r="N43" s="8">
        <v>780025</v>
      </c>
      <c r="O43" t="s">
        <v>117</v>
      </c>
      <c r="P43" s="8">
        <f>N43-M43</f>
        <v>0</v>
      </c>
      <c r="Q43">
        <f>IF(K43=O43,1,0)</f>
        <v>0</v>
      </c>
      <c r="R43" s="8">
        <v>111196</v>
      </c>
      <c r="S43" s="8">
        <f t="shared" si="3"/>
        <v>891221</v>
      </c>
    </row>
    <row r="44" spans="1:19" x14ac:dyDescent="0.25">
      <c r="A44" s="1">
        <v>42</v>
      </c>
      <c r="B44" t="s">
        <v>57</v>
      </c>
      <c r="C44" t="s">
        <v>5</v>
      </c>
      <c r="D44" t="s">
        <v>6</v>
      </c>
      <c r="E44" t="s">
        <v>39</v>
      </c>
      <c r="F44" s="2" t="s">
        <v>39</v>
      </c>
      <c r="G44" s="2">
        <f t="shared" si="0"/>
        <v>1</v>
      </c>
      <c r="H44" s="8">
        <f>VLOOKUP(B44,[1]Sheet1!A$3:B$88,2,0)</f>
        <v>891221</v>
      </c>
      <c r="I44" s="8">
        <f>VLOOKUP(B44,[1]Sheet1!A$3:E$88,5,0)</f>
        <v>0</v>
      </c>
      <c r="J44" s="8">
        <f t="shared" si="1"/>
        <v>891221</v>
      </c>
      <c r="K44" t="str">
        <f>VLOOKUP(B44,[1]Sheet1!A$3:D$88,4,0)</f>
        <v>int64</v>
      </c>
      <c r="L44" s="8">
        <f>VLOOKUP(B44,[2]Sheet1!$B:$C,2,0)</f>
        <v>0</v>
      </c>
      <c r="M44" s="8">
        <f t="shared" si="2"/>
        <v>891221</v>
      </c>
      <c r="N44" s="8">
        <v>891221</v>
      </c>
      <c r="O44" t="s">
        <v>117</v>
      </c>
      <c r="P44" s="8">
        <f>N44-M44</f>
        <v>0</v>
      </c>
      <c r="Q44">
        <f>IF(K44=O44,1,0)</f>
        <v>0</v>
      </c>
      <c r="R44" s="8">
        <v>0</v>
      </c>
      <c r="S44" s="8">
        <f t="shared" si="3"/>
        <v>891221</v>
      </c>
    </row>
    <row r="45" spans="1:19" x14ac:dyDescent="0.25">
      <c r="A45" s="1">
        <v>43</v>
      </c>
      <c r="B45" t="s">
        <v>58</v>
      </c>
      <c r="C45" t="s">
        <v>59</v>
      </c>
      <c r="D45" t="s">
        <v>60</v>
      </c>
      <c r="E45" t="s">
        <v>13</v>
      </c>
      <c r="F45" s="2" t="s">
        <v>13</v>
      </c>
      <c r="G45" s="2">
        <f t="shared" si="0"/>
        <v>1</v>
      </c>
      <c r="H45" s="8">
        <f>VLOOKUP(B45,[1]Sheet1!A$3:B$88,2,0)</f>
        <v>817722</v>
      </c>
      <c r="I45" s="8">
        <f>VLOOKUP(B45,[1]Sheet1!A$3:E$88,5,0)</f>
        <v>73499</v>
      </c>
      <c r="J45" s="8">
        <f t="shared" si="1"/>
        <v>891221</v>
      </c>
      <c r="K45" t="str">
        <f>VLOOKUP(B45,[1]Sheet1!A$3:D$88,4,0)</f>
        <v>float64</v>
      </c>
      <c r="L45" s="8">
        <f>VLOOKUP(B45,[2]Sheet1!$B:$C,2,0)</f>
        <v>236768</v>
      </c>
      <c r="M45" s="8">
        <f t="shared" si="2"/>
        <v>580954</v>
      </c>
      <c r="N45" s="8">
        <v>580954</v>
      </c>
      <c r="O45" t="s">
        <v>117</v>
      </c>
      <c r="P45" s="8">
        <f>N45-M45</f>
        <v>0</v>
      </c>
      <c r="Q45">
        <f>IF(K45=O45,1,0)</f>
        <v>1</v>
      </c>
      <c r="R45" s="8">
        <v>310267</v>
      </c>
      <c r="S45" s="8">
        <f t="shared" si="3"/>
        <v>891221</v>
      </c>
    </row>
    <row r="46" spans="1:19" x14ac:dyDescent="0.25">
      <c r="A46" s="1">
        <v>44</v>
      </c>
      <c r="B46" t="s">
        <v>61</v>
      </c>
      <c r="C46" t="s">
        <v>59</v>
      </c>
      <c r="D46" t="s">
        <v>23</v>
      </c>
      <c r="E46" t="s">
        <v>25</v>
      </c>
      <c r="F46" s="2" t="s">
        <v>25</v>
      </c>
      <c r="G46" s="2">
        <f t="shared" si="0"/>
        <v>1</v>
      </c>
      <c r="H46" s="8">
        <f>VLOOKUP(B46,[1]Sheet1!A$3:B$88,2,0)</f>
        <v>817722</v>
      </c>
      <c r="I46" s="8">
        <f>VLOOKUP(B46,[1]Sheet1!A$3:E$88,5,0)</f>
        <v>73499</v>
      </c>
      <c r="J46" s="8">
        <f t="shared" si="1"/>
        <v>891221</v>
      </c>
      <c r="K46" t="str">
        <f>VLOOKUP(B46,[1]Sheet1!A$3:D$88,4,0)</f>
        <v>float64</v>
      </c>
      <c r="L46" s="8">
        <f>VLOOKUP(B46,[2]Sheet1!$B:$C,2,0)</f>
        <v>0</v>
      </c>
      <c r="M46" s="8">
        <f t="shared" si="2"/>
        <v>817722</v>
      </c>
      <c r="N46" s="8">
        <v>817722</v>
      </c>
      <c r="O46" t="s">
        <v>117</v>
      </c>
      <c r="P46" s="8">
        <f>N46-M46</f>
        <v>0</v>
      </c>
      <c r="Q46">
        <f>IF(K46=O46,1,0)</f>
        <v>1</v>
      </c>
      <c r="R46" s="8">
        <v>73499</v>
      </c>
      <c r="S46" s="8">
        <f t="shared" si="3"/>
        <v>891221</v>
      </c>
    </row>
    <row r="47" spans="1:19" x14ac:dyDescent="0.25">
      <c r="A47" s="1">
        <v>45</v>
      </c>
      <c r="B47" t="s">
        <v>62</v>
      </c>
      <c r="C47" t="s">
        <v>59</v>
      </c>
      <c r="D47" t="s">
        <v>23</v>
      </c>
      <c r="E47" t="s">
        <v>25</v>
      </c>
      <c r="F47" s="2" t="s">
        <v>25</v>
      </c>
      <c r="G47" s="2">
        <f t="shared" si="0"/>
        <v>1</v>
      </c>
      <c r="H47" s="8">
        <f>VLOOKUP(B47,[1]Sheet1!A$3:B$88,2,0)</f>
        <v>817722</v>
      </c>
      <c r="I47" s="8">
        <f>VLOOKUP(B47,[1]Sheet1!A$3:E$88,5,0)</f>
        <v>73499</v>
      </c>
      <c r="J47" s="8">
        <f t="shared" si="1"/>
        <v>891221</v>
      </c>
      <c r="K47" t="str">
        <f>VLOOKUP(B47,[1]Sheet1!A$3:D$88,4,0)</f>
        <v>float64</v>
      </c>
      <c r="L47" s="8">
        <f>VLOOKUP(B47,[2]Sheet1!$B:$C,2,0)</f>
        <v>0</v>
      </c>
      <c r="M47" s="8">
        <f t="shared" si="2"/>
        <v>817722</v>
      </c>
      <c r="N47" s="8">
        <v>817722</v>
      </c>
      <c r="O47" t="s">
        <v>117</v>
      </c>
      <c r="P47" s="8">
        <f>N47-M47</f>
        <v>0</v>
      </c>
      <c r="Q47">
        <f>IF(K47=O47,1,0)</f>
        <v>1</v>
      </c>
      <c r="R47" s="8">
        <v>73499</v>
      </c>
      <c r="S47" s="8">
        <f t="shared" si="3"/>
        <v>891221</v>
      </c>
    </row>
    <row r="48" spans="1:19" x14ac:dyDescent="0.25">
      <c r="A48" s="1">
        <v>46</v>
      </c>
      <c r="B48" t="s">
        <v>63</v>
      </c>
      <c r="C48" t="s">
        <v>59</v>
      </c>
      <c r="D48" t="s">
        <v>9</v>
      </c>
      <c r="E48" t="s">
        <v>7</v>
      </c>
      <c r="F48" s="2" t="s">
        <v>7</v>
      </c>
      <c r="G48" s="2">
        <f t="shared" si="0"/>
        <v>1</v>
      </c>
      <c r="H48" s="8">
        <f>VLOOKUP(B48,[1]Sheet1!A$3:B$88,2,0)</f>
        <v>872873</v>
      </c>
      <c r="I48" s="8">
        <f>VLOOKUP(B48,[1]Sheet1!A$3:E$88,5,0)</f>
        <v>18348</v>
      </c>
      <c r="J48" s="8">
        <f t="shared" si="1"/>
        <v>891221</v>
      </c>
      <c r="K48" t="str">
        <f>VLOOKUP(B48,[1]Sheet1!A$3:D$88,4,0)</f>
        <v>float64</v>
      </c>
      <c r="L48" s="8">
        <f>VLOOKUP(B48,[2]Sheet1!$B:$C,2,0)</f>
        <v>0</v>
      </c>
      <c r="M48" s="8">
        <f t="shared" si="2"/>
        <v>872873</v>
      </c>
      <c r="N48" s="8">
        <v>872873</v>
      </c>
      <c r="O48" t="s">
        <v>117</v>
      </c>
      <c r="P48" s="8">
        <f>N48-M48</f>
        <v>0</v>
      </c>
      <c r="Q48">
        <f>IF(K48=O48,1,0)</f>
        <v>1</v>
      </c>
      <c r="R48" s="8">
        <v>18348</v>
      </c>
      <c r="S48" s="8">
        <f t="shared" si="3"/>
        <v>891221</v>
      </c>
    </row>
    <row r="49" spans="1:19" x14ac:dyDescent="0.25">
      <c r="A49" s="1">
        <v>47</v>
      </c>
      <c r="B49" t="s">
        <v>64</v>
      </c>
      <c r="C49" t="s">
        <v>59</v>
      </c>
      <c r="D49" t="s">
        <v>6</v>
      </c>
      <c r="E49" t="s">
        <v>15</v>
      </c>
      <c r="F49" s="2" t="s">
        <v>15</v>
      </c>
      <c r="G49" s="2">
        <f t="shared" si="0"/>
        <v>1</v>
      </c>
      <c r="H49" s="8">
        <f>VLOOKUP(B49,[1]Sheet1!A$3:B$88,2,0)</f>
        <v>306609</v>
      </c>
      <c r="I49" s="8">
        <f>VLOOKUP(B49,[1]Sheet1!A$3:E$88,5,0)</f>
        <v>584612</v>
      </c>
      <c r="J49" s="8">
        <f t="shared" si="1"/>
        <v>891221</v>
      </c>
      <c r="K49" t="str">
        <f>VLOOKUP(B49,[1]Sheet1!A$3:D$88,4,0)</f>
        <v>float64</v>
      </c>
      <c r="L49" s="8">
        <f>VLOOKUP(B49,[2]Sheet1!$B:$C,2,0)</f>
        <v>0</v>
      </c>
      <c r="M49" s="8">
        <f t="shared" si="2"/>
        <v>306609</v>
      </c>
      <c r="N49" s="8">
        <v>306609</v>
      </c>
      <c r="O49" t="s">
        <v>117</v>
      </c>
      <c r="P49" s="8">
        <f>N49-M49</f>
        <v>0</v>
      </c>
      <c r="Q49">
        <f>IF(K49=O49,1,0)</f>
        <v>1</v>
      </c>
      <c r="R49" s="8">
        <v>584612</v>
      </c>
      <c r="S49" s="8">
        <f t="shared" si="3"/>
        <v>891221</v>
      </c>
    </row>
    <row r="50" spans="1:19" x14ac:dyDescent="0.25">
      <c r="A50" s="1">
        <v>48</v>
      </c>
      <c r="B50" t="s">
        <v>65</v>
      </c>
      <c r="C50" t="s">
        <v>59</v>
      </c>
      <c r="D50" t="s">
        <v>9</v>
      </c>
      <c r="E50" t="s">
        <v>7</v>
      </c>
      <c r="F50" s="2" t="s">
        <v>7</v>
      </c>
      <c r="G50" s="2">
        <f t="shared" si="0"/>
        <v>1</v>
      </c>
      <c r="H50" s="8">
        <f>VLOOKUP(B50,[1]Sheet1!A$3:B$88,2,0)</f>
        <v>783619</v>
      </c>
      <c r="I50" s="8">
        <f>VLOOKUP(B50,[1]Sheet1!A$3:E$88,5,0)</f>
        <v>107602</v>
      </c>
      <c r="J50" s="8">
        <f t="shared" si="1"/>
        <v>891221</v>
      </c>
      <c r="K50" t="str">
        <f>VLOOKUP(B50,[1]Sheet1!A$3:D$88,4,0)</f>
        <v>float64</v>
      </c>
      <c r="L50" s="8">
        <f>VLOOKUP(B50,[2]Sheet1!$B:$C,2,0)</f>
        <v>40386</v>
      </c>
      <c r="M50" s="8">
        <f t="shared" si="2"/>
        <v>743233</v>
      </c>
      <c r="N50" s="8">
        <v>743233</v>
      </c>
      <c r="O50" t="s">
        <v>117</v>
      </c>
      <c r="P50" s="8">
        <f>N50-M50</f>
        <v>0</v>
      </c>
      <c r="Q50">
        <f>IF(K50=O50,1,0)</f>
        <v>1</v>
      </c>
      <c r="R50" s="8">
        <v>147988</v>
      </c>
      <c r="S50" s="8">
        <f t="shared" si="3"/>
        <v>891221</v>
      </c>
    </row>
    <row r="51" spans="1:19" x14ac:dyDescent="0.25">
      <c r="A51" s="1">
        <v>49</v>
      </c>
      <c r="B51" t="s">
        <v>66</v>
      </c>
      <c r="C51" t="s">
        <v>59</v>
      </c>
      <c r="D51" t="s">
        <v>9</v>
      </c>
      <c r="E51" t="s">
        <v>7</v>
      </c>
      <c r="F51" s="2" t="s">
        <v>7</v>
      </c>
      <c r="G51" s="2">
        <f t="shared" si="0"/>
        <v>1</v>
      </c>
      <c r="H51" s="8">
        <f>VLOOKUP(B51,[1]Sheet1!A$3:B$88,2,0)</f>
        <v>817722</v>
      </c>
      <c r="I51" s="8">
        <f>VLOOKUP(B51,[1]Sheet1!A$3:E$88,5,0)</f>
        <v>73499</v>
      </c>
      <c r="J51" s="8">
        <f t="shared" si="1"/>
        <v>891221</v>
      </c>
      <c r="K51" t="str">
        <f>VLOOKUP(B51,[1]Sheet1!A$3:D$88,4,0)</f>
        <v>float64</v>
      </c>
      <c r="L51" s="8">
        <f>VLOOKUP(B51,[2]Sheet1!$B:$C,2,0)</f>
        <v>0</v>
      </c>
      <c r="M51" s="8">
        <f t="shared" si="2"/>
        <v>817722</v>
      </c>
      <c r="N51" s="8">
        <v>817722</v>
      </c>
      <c r="O51" t="s">
        <v>117</v>
      </c>
      <c r="P51" s="8">
        <f>N51-M51</f>
        <v>0</v>
      </c>
      <c r="Q51">
        <f>IF(K51=O51,1,0)</f>
        <v>1</v>
      </c>
      <c r="R51" s="8">
        <v>73499</v>
      </c>
      <c r="S51" s="8">
        <f t="shared" si="3"/>
        <v>891221</v>
      </c>
    </row>
    <row r="52" spans="1:19" x14ac:dyDescent="0.25">
      <c r="A52" s="1">
        <v>50</v>
      </c>
      <c r="B52" t="s">
        <v>67</v>
      </c>
      <c r="C52" t="s">
        <v>68</v>
      </c>
      <c r="D52" t="s">
        <v>23</v>
      </c>
      <c r="E52" t="s">
        <v>13</v>
      </c>
      <c r="F52" s="2" t="s">
        <v>13</v>
      </c>
      <c r="G52" s="2">
        <f t="shared" si="0"/>
        <v>1</v>
      </c>
      <c r="H52" s="8">
        <f>VLOOKUP(B52,[1]Sheet1!A$3:B$88,2,0)</f>
        <v>798073</v>
      </c>
      <c r="I52" s="8">
        <f>VLOOKUP(B52,[1]Sheet1!A$3:E$88,5,0)</f>
        <v>93148</v>
      </c>
      <c r="J52" s="8">
        <f t="shared" si="1"/>
        <v>891221</v>
      </c>
      <c r="K52" t="str">
        <f>VLOOKUP(B52,[1]Sheet1!A$3:D$88,4,0)</f>
        <v>float64</v>
      </c>
      <c r="L52" s="8">
        <f>VLOOKUP(B52,[2]Sheet1!$B:$C,2,0)</f>
        <v>6463</v>
      </c>
      <c r="M52" s="8">
        <f t="shared" si="2"/>
        <v>791610</v>
      </c>
      <c r="N52" s="8">
        <v>791610</v>
      </c>
      <c r="O52" t="s">
        <v>117</v>
      </c>
      <c r="P52" s="8">
        <f>N52-M52</f>
        <v>0</v>
      </c>
      <c r="Q52">
        <f>IF(K52=O52,1,0)</f>
        <v>1</v>
      </c>
      <c r="R52" s="8">
        <v>99611</v>
      </c>
      <c r="S52" s="8">
        <f t="shared" si="3"/>
        <v>891221</v>
      </c>
    </row>
    <row r="53" spans="1:19" x14ac:dyDescent="0.25">
      <c r="A53" s="1">
        <v>51</v>
      </c>
      <c r="B53" t="s">
        <v>69</v>
      </c>
      <c r="C53" t="s">
        <v>68</v>
      </c>
      <c r="D53" t="s">
        <v>23</v>
      </c>
      <c r="E53" t="s">
        <v>25</v>
      </c>
      <c r="F53" s="2" t="s">
        <v>25</v>
      </c>
      <c r="G53" s="2">
        <f t="shared" si="0"/>
        <v>1</v>
      </c>
      <c r="H53" s="8">
        <f>VLOOKUP(B53,[1]Sheet1!A$3:B$88,2,0)</f>
        <v>794213</v>
      </c>
      <c r="I53" s="8">
        <f>VLOOKUP(B53,[1]Sheet1!A$3:E$88,5,0)</f>
        <v>97008</v>
      </c>
      <c r="J53" s="8">
        <f t="shared" si="1"/>
        <v>891221</v>
      </c>
      <c r="K53" t="str">
        <f>VLOOKUP(B53,[1]Sheet1!A$3:D$88,4,0)</f>
        <v>float64</v>
      </c>
      <c r="L53" s="8">
        <f>VLOOKUP(B53,[2]Sheet1!$B:$C,2,0)</f>
        <v>0</v>
      </c>
      <c r="M53" s="8">
        <f t="shared" si="2"/>
        <v>794213</v>
      </c>
      <c r="N53" s="8">
        <v>794213</v>
      </c>
      <c r="O53" t="s">
        <v>117</v>
      </c>
      <c r="P53" s="8">
        <f>N53-M53</f>
        <v>0</v>
      </c>
      <c r="Q53">
        <f>IF(K53=O53,1,0)</f>
        <v>1</v>
      </c>
      <c r="R53" s="8">
        <v>97008</v>
      </c>
      <c r="S53" s="8">
        <f t="shared" si="3"/>
        <v>891221</v>
      </c>
    </row>
    <row r="54" spans="1:19" x14ac:dyDescent="0.25">
      <c r="A54" s="1">
        <v>52</v>
      </c>
      <c r="B54" t="s">
        <v>70</v>
      </c>
      <c r="C54" t="s">
        <v>68</v>
      </c>
      <c r="D54" t="s">
        <v>6</v>
      </c>
      <c r="E54" t="s">
        <v>7</v>
      </c>
      <c r="F54" s="2" t="s">
        <v>7</v>
      </c>
      <c r="G54" s="2">
        <f t="shared" si="0"/>
        <v>1</v>
      </c>
      <c r="H54" s="8">
        <f>VLOOKUP(B54,[1]Sheet1!A$3:B$88,2,0)</f>
        <v>798073</v>
      </c>
      <c r="I54" s="8">
        <f>VLOOKUP(B54,[1]Sheet1!A$3:E$88,5,0)</f>
        <v>93148</v>
      </c>
      <c r="J54" s="8">
        <f t="shared" si="1"/>
        <v>891221</v>
      </c>
      <c r="K54" t="str">
        <f>VLOOKUP(B54,[1]Sheet1!A$3:D$88,4,0)</f>
        <v>float64</v>
      </c>
      <c r="L54" s="8">
        <f>VLOOKUP(B54,[2]Sheet1!$B:$C,2,0)</f>
        <v>0</v>
      </c>
      <c r="M54" s="8">
        <f t="shared" si="2"/>
        <v>798073</v>
      </c>
      <c r="N54" s="8">
        <v>798073</v>
      </c>
      <c r="O54" t="s">
        <v>117</v>
      </c>
      <c r="P54" s="8">
        <f>N54-M54</f>
        <v>0</v>
      </c>
      <c r="Q54">
        <f>IF(K54=O54,1,0)</f>
        <v>1</v>
      </c>
      <c r="R54" s="8">
        <v>93148</v>
      </c>
      <c r="S54" s="8">
        <f t="shared" si="3"/>
        <v>891221</v>
      </c>
    </row>
    <row r="55" spans="1:19" x14ac:dyDescent="0.25">
      <c r="A55" s="1">
        <v>53</v>
      </c>
      <c r="B55" t="s">
        <v>71</v>
      </c>
      <c r="C55" t="s">
        <v>68</v>
      </c>
      <c r="D55" t="s">
        <v>9</v>
      </c>
      <c r="E55" t="s">
        <v>25</v>
      </c>
      <c r="F55" s="2" t="s">
        <v>25</v>
      </c>
      <c r="G55" s="2">
        <f t="shared" si="0"/>
        <v>1</v>
      </c>
      <c r="H55" s="8">
        <f>VLOOKUP(B55,[1]Sheet1!A$3:B$88,2,0)</f>
        <v>817252</v>
      </c>
      <c r="I55" s="8">
        <f>VLOOKUP(B55,[1]Sheet1!A$3:E$88,5,0)</f>
        <v>73969</v>
      </c>
      <c r="J55" s="8">
        <f t="shared" si="1"/>
        <v>891221</v>
      </c>
      <c r="K55" t="str">
        <f>VLOOKUP(B55,[1]Sheet1!A$3:D$88,4,0)</f>
        <v>float64</v>
      </c>
      <c r="L55" s="8">
        <f>VLOOKUP(B55,[2]Sheet1!$B:$C,2,0)</f>
        <v>0</v>
      </c>
      <c r="M55" s="8">
        <f t="shared" si="2"/>
        <v>817252</v>
      </c>
      <c r="N55" s="8">
        <v>817252</v>
      </c>
      <c r="O55" t="s">
        <v>117</v>
      </c>
      <c r="P55" s="8">
        <f>N55-M55</f>
        <v>0</v>
      </c>
      <c r="Q55">
        <f>IF(K55=O55,1,0)</f>
        <v>1</v>
      </c>
      <c r="R55" s="8">
        <v>73969</v>
      </c>
      <c r="S55" s="8">
        <f t="shared" si="3"/>
        <v>891221</v>
      </c>
    </row>
    <row r="56" spans="1:19" x14ac:dyDescent="0.25">
      <c r="A56" s="1">
        <v>54</v>
      </c>
      <c r="B56" t="s">
        <v>72</v>
      </c>
      <c r="C56" t="s">
        <v>68</v>
      </c>
      <c r="D56" t="s">
        <v>23</v>
      </c>
      <c r="E56" t="s">
        <v>13</v>
      </c>
      <c r="F56" s="2" t="s">
        <v>13</v>
      </c>
      <c r="G56" s="2">
        <f t="shared" si="0"/>
        <v>1</v>
      </c>
      <c r="H56" s="8">
        <f>VLOOKUP(B56,[1]Sheet1!A$3:B$88,2,0)</f>
        <v>798073</v>
      </c>
      <c r="I56" s="8">
        <f>VLOOKUP(B56,[1]Sheet1!A$3:E$88,5,0)</f>
        <v>93148</v>
      </c>
      <c r="J56" s="8">
        <f t="shared" si="1"/>
        <v>891221</v>
      </c>
      <c r="K56" t="str">
        <f>VLOOKUP(B56,[1]Sheet1!A$3:D$88,4,0)</f>
        <v>float64</v>
      </c>
      <c r="L56" s="8">
        <f>VLOOKUP(B56,[2]Sheet1!$B:$C,2,0)</f>
        <v>0</v>
      </c>
      <c r="M56" s="8">
        <f t="shared" si="2"/>
        <v>798073</v>
      </c>
      <c r="N56" s="8">
        <v>798073</v>
      </c>
      <c r="O56" t="s">
        <v>117</v>
      </c>
      <c r="P56" s="8">
        <f>N56-M56</f>
        <v>0</v>
      </c>
      <c r="Q56">
        <f>IF(K56=O56,1,0)</f>
        <v>1</v>
      </c>
      <c r="R56" s="8">
        <v>93148</v>
      </c>
      <c r="S56" s="8">
        <f t="shared" si="3"/>
        <v>891221</v>
      </c>
    </row>
    <row r="57" spans="1:19" x14ac:dyDescent="0.25">
      <c r="A57" s="1">
        <v>55</v>
      </c>
      <c r="B57" t="s">
        <v>73</v>
      </c>
      <c r="C57" t="s">
        <v>68</v>
      </c>
      <c r="D57" t="s">
        <v>6</v>
      </c>
      <c r="E57" t="s">
        <v>15</v>
      </c>
      <c r="F57" s="2" t="s">
        <v>15</v>
      </c>
      <c r="G57" s="2">
        <f t="shared" si="0"/>
        <v>1</v>
      </c>
      <c r="H57" s="8">
        <f>VLOOKUP(B57,[1]Sheet1!A$3:B$88,2,0)</f>
        <v>798073</v>
      </c>
      <c r="I57" s="8">
        <f>VLOOKUP(B57,[1]Sheet1!A$3:E$88,5,0)</f>
        <v>93148</v>
      </c>
      <c r="J57" s="8">
        <f t="shared" si="1"/>
        <v>891221</v>
      </c>
      <c r="K57" t="str">
        <f>VLOOKUP(B57,[1]Sheet1!A$3:D$88,4,0)</f>
        <v>object</v>
      </c>
      <c r="L57" s="8">
        <f>VLOOKUP(B57,[2]Sheet1!$B:$C,2,0)</f>
        <v>0</v>
      </c>
      <c r="M57" s="8">
        <f t="shared" si="2"/>
        <v>798073</v>
      </c>
      <c r="N57" s="8">
        <v>798073</v>
      </c>
      <c r="O57" t="s">
        <v>118</v>
      </c>
      <c r="P57" s="8">
        <f>N57-M57</f>
        <v>0</v>
      </c>
      <c r="Q57">
        <f>IF(K57=O57,1,0)</f>
        <v>1</v>
      </c>
      <c r="R57" s="8">
        <v>93148</v>
      </c>
      <c r="S57" s="8">
        <f t="shared" si="3"/>
        <v>891221</v>
      </c>
    </row>
    <row r="58" spans="1:19" x14ac:dyDescent="0.25">
      <c r="A58" s="1">
        <v>56</v>
      </c>
      <c r="B58" t="s">
        <v>74</v>
      </c>
      <c r="C58" t="s">
        <v>68</v>
      </c>
      <c r="D58" t="s">
        <v>29</v>
      </c>
      <c r="E58" t="s">
        <v>15</v>
      </c>
      <c r="F58" s="2" t="s">
        <v>15</v>
      </c>
      <c r="G58" s="2">
        <f t="shared" si="0"/>
        <v>1</v>
      </c>
      <c r="H58" s="8">
        <f>VLOOKUP(B58,[1]Sheet1!A$3:B$88,2,0)</f>
        <v>798073</v>
      </c>
      <c r="I58" s="8">
        <f>VLOOKUP(B58,[1]Sheet1!A$3:E$88,5,0)</f>
        <v>93148</v>
      </c>
      <c r="J58" s="8">
        <f t="shared" si="1"/>
        <v>891221</v>
      </c>
      <c r="K58" t="str">
        <f>VLOOKUP(B58,[1]Sheet1!A$3:D$88,4,0)</f>
        <v>float64</v>
      </c>
      <c r="L58" s="8">
        <f>VLOOKUP(B58,[2]Sheet1!$B:$C,2,0)</f>
        <v>0</v>
      </c>
      <c r="M58" s="8">
        <f t="shared" si="2"/>
        <v>798073</v>
      </c>
      <c r="N58" s="8">
        <v>798073</v>
      </c>
      <c r="O58" t="s">
        <v>117</v>
      </c>
      <c r="P58" s="8">
        <f>N58-M58</f>
        <v>0</v>
      </c>
      <c r="Q58">
        <f>IF(K58=O58,1,0)</f>
        <v>1</v>
      </c>
      <c r="R58" s="8">
        <v>93148</v>
      </c>
      <c r="S58" s="8">
        <f t="shared" si="3"/>
        <v>891221</v>
      </c>
    </row>
    <row r="59" spans="1:19" x14ac:dyDescent="0.25">
      <c r="A59" s="1">
        <v>57</v>
      </c>
      <c r="B59" t="s">
        <v>75</v>
      </c>
      <c r="C59" t="s">
        <v>76</v>
      </c>
      <c r="D59" t="s">
        <v>6</v>
      </c>
      <c r="E59" t="s">
        <v>77</v>
      </c>
      <c r="F59" s="2" t="s">
        <v>77</v>
      </c>
      <c r="G59" s="2">
        <f t="shared" si="0"/>
        <v>1</v>
      </c>
      <c r="H59" s="8">
        <f>VLOOKUP(B59,[1]Sheet1!A$3:B$88,2,0)</f>
        <v>792242</v>
      </c>
      <c r="I59" s="8">
        <f>VLOOKUP(B59,[1]Sheet1!A$3:E$88,5,0)</f>
        <v>98979</v>
      </c>
      <c r="J59" s="8">
        <f t="shared" si="1"/>
        <v>891221</v>
      </c>
      <c r="K59" t="str">
        <f>VLOOKUP(B59,[1]Sheet1!A$3:D$88,4,0)</f>
        <v>object</v>
      </c>
      <c r="L59" s="8">
        <f>VLOOKUP(B59,[2]Sheet1!$B:$C,2,0)</f>
        <v>373</v>
      </c>
      <c r="M59" s="8">
        <f t="shared" si="2"/>
        <v>791869</v>
      </c>
      <c r="N59" s="8">
        <v>791869</v>
      </c>
      <c r="O59" t="s">
        <v>118</v>
      </c>
      <c r="P59" s="8">
        <f>N59-M59</f>
        <v>0</v>
      </c>
      <c r="Q59">
        <f>IF(K59=O59,1,0)</f>
        <v>1</v>
      </c>
      <c r="R59" s="8">
        <v>99352</v>
      </c>
      <c r="S59" s="8">
        <f t="shared" si="3"/>
        <v>891221</v>
      </c>
    </row>
    <row r="60" spans="1:19" x14ac:dyDescent="0.25">
      <c r="A60" s="1">
        <v>58</v>
      </c>
      <c r="B60" t="s">
        <v>78</v>
      </c>
      <c r="C60" t="s">
        <v>76</v>
      </c>
      <c r="D60" t="s">
        <v>6</v>
      </c>
      <c r="E60" t="s">
        <v>79</v>
      </c>
      <c r="F60" s="2" t="s">
        <v>79</v>
      </c>
      <c r="G60" s="2">
        <f t="shared" si="0"/>
        <v>1</v>
      </c>
      <c r="H60" s="8">
        <f>VLOOKUP(B60,[1]Sheet1!A$3:B$88,2,0)</f>
        <v>792242</v>
      </c>
      <c r="I60" s="8">
        <f>VLOOKUP(B60,[1]Sheet1!A$3:E$88,5,0)</f>
        <v>98979</v>
      </c>
      <c r="J60" s="8">
        <f t="shared" si="1"/>
        <v>891221</v>
      </c>
      <c r="K60" t="str">
        <f>VLOOKUP(B60,[1]Sheet1!A$3:D$88,4,0)</f>
        <v>object</v>
      </c>
      <c r="L60" s="8">
        <f>VLOOKUP(B60,[2]Sheet1!$B:$C,2,0)</f>
        <v>373</v>
      </c>
      <c r="M60" s="8">
        <f t="shared" si="2"/>
        <v>791869</v>
      </c>
      <c r="N60" s="8">
        <v>791869</v>
      </c>
      <c r="O60" t="s">
        <v>118</v>
      </c>
      <c r="P60" s="8">
        <f>N60-M60</f>
        <v>0</v>
      </c>
      <c r="Q60">
        <f>IF(K60=O60,1,0)</f>
        <v>1</v>
      </c>
      <c r="R60" s="8">
        <v>99352</v>
      </c>
      <c r="S60" s="8">
        <f t="shared" si="3"/>
        <v>891221</v>
      </c>
    </row>
    <row r="61" spans="1:19" x14ac:dyDescent="0.25">
      <c r="A61" s="1">
        <v>59</v>
      </c>
      <c r="B61" t="s">
        <v>80</v>
      </c>
      <c r="C61" t="s">
        <v>76</v>
      </c>
      <c r="D61" t="s">
        <v>29</v>
      </c>
      <c r="E61" t="s">
        <v>81</v>
      </c>
      <c r="F61" s="2" t="s">
        <v>81</v>
      </c>
      <c r="G61" s="2">
        <f t="shared" si="0"/>
        <v>1</v>
      </c>
      <c r="H61" s="8">
        <f>VLOOKUP(B61,[1]Sheet1!A$3:B$88,2,0)</f>
        <v>792242</v>
      </c>
      <c r="I61" s="8">
        <f>VLOOKUP(B61,[1]Sheet1!A$3:E$88,5,0)</f>
        <v>98979</v>
      </c>
      <c r="J61" s="8">
        <f t="shared" si="1"/>
        <v>891221</v>
      </c>
      <c r="K61" t="str">
        <f>VLOOKUP(B61,[1]Sheet1!A$3:D$88,4,0)</f>
        <v>object</v>
      </c>
      <c r="L61" s="8">
        <f>VLOOKUP(B61,[2]Sheet1!$B:$C,2,0)</f>
        <v>373</v>
      </c>
      <c r="M61" s="8">
        <f t="shared" si="2"/>
        <v>791869</v>
      </c>
      <c r="N61" s="8">
        <v>791869</v>
      </c>
      <c r="O61" t="s">
        <v>118</v>
      </c>
      <c r="P61" s="8">
        <f>N61-M61</f>
        <v>0</v>
      </c>
      <c r="Q61">
        <f>IF(K61=O61,1,0)</f>
        <v>1</v>
      </c>
      <c r="R61" s="8">
        <v>99352</v>
      </c>
      <c r="S61" s="8">
        <f t="shared" si="3"/>
        <v>891221</v>
      </c>
    </row>
    <row r="62" spans="1:19" x14ac:dyDescent="0.25">
      <c r="A62" s="1">
        <v>60</v>
      </c>
      <c r="B62" t="s">
        <v>82</v>
      </c>
      <c r="C62" t="s">
        <v>83</v>
      </c>
      <c r="D62" t="s">
        <v>9</v>
      </c>
      <c r="E62" t="s">
        <v>15</v>
      </c>
      <c r="F62" s="2" t="s">
        <v>15</v>
      </c>
      <c r="G62" s="2">
        <f t="shared" si="0"/>
        <v>1</v>
      </c>
      <c r="H62" s="8">
        <f>VLOOKUP(B62,[1]Sheet1!A$3:B$88,2,0)</f>
        <v>757897</v>
      </c>
      <c r="I62" s="8">
        <f>VLOOKUP(B62,[1]Sheet1!A$3:E$88,5,0)</f>
        <v>133324</v>
      </c>
      <c r="J62" s="8">
        <f t="shared" si="1"/>
        <v>891221</v>
      </c>
      <c r="K62" t="str">
        <f>VLOOKUP(B62,[1]Sheet1!A$3:D$88,4,0)</f>
        <v>float64</v>
      </c>
      <c r="L62" s="8">
        <f>VLOOKUP(B62,[2]Sheet1!$B:$C,2,0)</f>
        <v>0</v>
      </c>
      <c r="M62" s="8">
        <f t="shared" si="2"/>
        <v>757897</v>
      </c>
      <c r="N62" s="8">
        <v>757897</v>
      </c>
      <c r="O62" t="s">
        <v>117</v>
      </c>
      <c r="P62" s="8">
        <f>N62-M62</f>
        <v>0</v>
      </c>
      <c r="Q62">
        <f>IF(K62=O62,1,0)</f>
        <v>1</v>
      </c>
      <c r="R62" s="8">
        <v>133324</v>
      </c>
      <c r="S62" s="8">
        <f t="shared" si="3"/>
        <v>891221</v>
      </c>
    </row>
    <row r="63" spans="1:19" x14ac:dyDescent="0.25">
      <c r="A63" s="1">
        <v>61</v>
      </c>
      <c r="B63" t="s">
        <v>84</v>
      </c>
      <c r="C63" t="s">
        <v>83</v>
      </c>
      <c r="D63" t="s">
        <v>9</v>
      </c>
      <c r="E63" t="s">
        <v>15</v>
      </c>
      <c r="F63" s="2" t="s">
        <v>15</v>
      </c>
      <c r="G63" s="2">
        <f t="shared" si="0"/>
        <v>1</v>
      </c>
      <c r="H63" s="8">
        <f>VLOOKUP(B63,[1]Sheet1!A$3:B$88,2,0)</f>
        <v>757897</v>
      </c>
      <c r="I63" s="8">
        <f>VLOOKUP(B63,[1]Sheet1!A$3:E$88,5,0)</f>
        <v>133324</v>
      </c>
      <c r="J63" s="8">
        <f t="shared" si="1"/>
        <v>891221</v>
      </c>
      <c r="K63" t="str">
        <f>VLOOKUP(B63,[1]Sheet1!A$3:D$88,4,0)</f>
        <v>float64</v>
      </c>
      <c r="L63" s="8">
        <f>VLOOKUP(B63,[2]Sheet1!$B:$C,2,0)</f>
        <v>0</v>
      </c>
      <c r="M63" s="8">
        <f t="shared" si="2"/>
        <v>757897</v>
      </c>
      <c r="N63" s="8">
        <v>757897</v>
      </c>
      <c r="O63" t="s">
        <v>117</v>
      </c>
      <c r="P63" s="8">
        <f>N63-M63</f>
        <v>0</v>
      </c>
      <c r="Q63">
        <f>IF(K63=O63,1,0)</f>
        <v>1</v>
      </c>
      <c r="R63" s="8">
        <v>133324</v>
      </c>
      <c r="S63" s="8">
        <f t="shared" si="3"/>
        <v>891221</v>
      </c>
    </row>
    <row r="64" spans="1:19" x14ac:dyDescent="0.25">
      <c r="A64" s="1">
        <v>62</v>
      </c>
      <c r="B64" t="s">
        <v>85</v>
      </c>
      <c r="C64" t="s">
        <v>83</v>
      </c>
      <c r="D64" t="s">
        <v>9</v>
      </c>
      <c r="E64" t="s">
        <v>15</v>
      </c>
      <c r="F64" s="2" t="s">
        <v>15</v>
      </c>
      <c r="G64" s="2">
        <f t="shared" si="0"/>
        <v>1</v>
      </c>
      <c r="H64" s="8">
        <f>VLOOKUP(B64,[1]Sheet1!A$3:B$88,2,0)</f>
        <v>757897</v>
      </c>
      <c r="I64" s="8">
        <f>VLOOKUP(B64,[1]Sheet1!A$3:E$88,5,0)</f>
        <v>133324</v>
      </c>
      <c r="J64" s="8">
        <f t="shared" si="1"/>
        <v>891221</v>
      </c>
      <c r="K64" t="str">
        <f>VLOOKUP(B64,[1]Sheet1!A$3:D$88,4,0)</f>
        <v>float64</v>
      </c>
      <c r="L64" s="8">
        <f>VLOOKUP(B64,[2]Sheet1!$B:$C,2,0)</f>
        <v>0</v>
      </c>
      <c r="M64" s="8">
        <f t="shared" si="2"/>
        <v>757897</v>
      </c>
      <c r="N64" s="8">
        <v>757897</v>
      </c>
      <c r="O64" t="s">
        <v>117</v>
      </c>
      <c r="P64" s="8">
        <f>N64-M64</f>
        <v>0</v>
      </c>
      <c r="Q64">
        <f>IF(K64=O64,1,0)</f>
        <v>1</v>
      </c>
      <c r="R64" s="8">
        <v>133324</v>
      </c>
      <c r="S64" s="8">
        <f t="shared" si="3"/>
        <v>891221</v>
      </c>
    </row>
    <row r="65" spans="1:19" x14ac:dyDescent="0.25">
      <c r="A65" s="1">
        <v>63</v>
      </c>
      <c r="B65" t="s">
        <v>86</v>
      </c>
      <c r="C65" t="s">
        <v>83</v>
      </c>
      <c r="D65" t="s">
        <v>9</v>
      </c>
      <c r="E65" t="s">
        <v>15</v>
      </c>
      <c r="F65" s="2" t="s">
        <v>15</v>
      </c>
      <c r="G65" s="2">
        <f t="shared" si="0"/>
        <v>1</v>
      </c>
      <c r="H65" s="8">
        <f>VLOOKUP(B65,[1]Sheet1!A$3:B$88,2,0)</f>
        <v>757897</v>
      </c>
      <c r="I65" s="8">
        <f>VLOOKUP(B65,[1]Sheet1!A$3:E$88,5,0)</f>
        <v>133324</v>
      </c>
      <c r="J65" s="8">
        <f t="shared" si="1"/>
        <v>891221</v>
      </c>
      <c r="K65" t="str">
        <f>VLOOKUP(B65,[1]Sheet1!A$3:D$88,4,0)</f>
        <v>float64</v>
      </c>
      <c r="L65" s="8">
        <f>VLOOKUP(B65,[2]Sheet1!$B:$C,2,0)</f>
        <v>0</v>
      </c>
      <c r="M65" s="8">
        <f t="shared" si="2"/>
        <v>757897</v>
      </c>
      <c r="N65" s="8">
        <v>757897</v>
      </c>
      <c r="O65" t="s">
        <v>117</v>
      </c>
      <c r="P65" s="8">
        <f>N65-M65</f>
        <v>0</v>
      </c>
      <c r="Q65">
        <f>IF(K65=O65,1,0)</f>
        <v>1</v>
      </c>
      <c r="R65" s="8">
        <v>133324</v>
      </c>
      <c r="S65" s="8">
        <f t="shared" si="3"/>
        <v>891221</v>
      </c>
    </row>
    <row r="66" spans="1:19" x14ac:dyDescent="0.25">
      <c r="A66" s="1">
        <v>64</v>
      </c>
      <c r="B66" t="s">
        <v>87</v>
      </c>
      <c r="C66" t="s">
        <v>83</v>
      </c>
      <c r="D66" t="s">
        <v>29</v>
      </c>
      <c r="E66" t="s">
        <v>7</v>
      </c>
      <c r="F66" s="2" t="s">
        <v>7</v>
      </c>
      <c r="G66" s="2">
        <f t="shared" si="0"/>
        <v>1</v>
      </c>
      <c r="H66" s="8">
        <f>VLOOKUP(B66,[1]Sheet1!A$3:B$88,2,0)</f>
        <v>757897</v>
      </c>
      <c r="I66" s="8">
        <f>VLOOKUP(B66,[1]Sheet1!A$3:E$88,5,0)</f>
        <v>133324</v>
      </c>
      <c r="J66" s="8">
        <f t="shared" si="1"/>
        <v>891221</v>
      </c>
      <c r="K66" t="str">
        <f>VLOOKUP(B66,[1]Sheet1!A$3:D$88,4,0)</f>
        <v>float64</v>
      </c>
      <c r="L66" s="8">
        <f>VLOOKUP(B66,[2]Sheet1!$B:$C,2,0)</f>
        <v>343200</v>
      </c>
      <c r="M66" s="8">
        <f t="shared" si="2"/>
        <v>414697</v>
      </c>
      <c r="N66" s="8">
        <v>414697</v>
      </c>
      <c r="O66" t="s">
        <v>117</v>
      </c>
      <c r="P66" s="8">
        <f>N66-M66</f>
        <v>0</v>
      </c>
      <c r="Q66">
        <f>IF(K66=O66,1,0)</f>
        <v>1</v>
      </c>
      <c r="R66" s="8">
        <v>476524</v>
      </c>
      <c r="S66" s="8">
        <f t="shared" si="3"/>
        <v>891221</v>
      </c>
    </row>
    <row r="67" spans="1:19" x14ac:dyDescent="0.25">
      <c r="A67" s="1">
        <v>65</v>
      </c>
      <c r="B67" t="s">
        <v>88</v>
      </c>
      <c r="C67" t="s">
        <v>83</v>
      </c>
      <c r="D67" t="s">
        <v>9</v>
      </c>
      <c r="E67" t="s">
        <v>7</v>
      </c>
      <c r="F67" s="2" t="s">
        <v>7</v>
      </c>
      <c r="G67" s="2">
        <f t="shared" ref="G67:G86" si="4">IF(E67=F67,1,0)</f>
        <v>1</v>
      </c>
      <c r="H67" s="8">
        <f>VLOOKUP(B67,[1]Sheet1!A$3:B$88,2,0)</f>
        <v>757897</v>
      </c>
      <c r="I67" s="8">
        <f>VLOOKUP(B67,[1]Sheet1!A$3:E$88,5,0)</f>
        <v>133324</v>
      </c>
      <c r="J67" s="8">
        <f t="shared" ref="J67:J86" si="5">H67+I67</f>
        <v>891221</v>
      </c>
      <c r="K67" t="str">
        <f>VLOOKUP(B67,[1]Sheet1!A$3:D$88,4,0)</f>
        <v>float64</v>
      </c>
      <c r="L67" s="8">
        <f>VLOOKUP(B67,[2]Sheet1!$B:$C,2,0)</f>
        <v>0</v>
      </c>
      <c r="M67" s="8">
        <f t="shared" ref="M67:M86" si="6">H67-L67</f>
        <v>757897</v>
      </c>
      <c r="N67" s="8">
        <v>757897</v>
      </c>
      <c r="O67" t="s">
        <v>117</v>
      </c>
      <c r="P67" s="8">
        <f>N67-M67</f>
        <v>0</v>
      </c>
      <c r="Q67">
        <f>IF(K67=O67,1,0)</f>
        <v>1</v>
      </c>
      <c r="R67" s="8">
        <v>133324</v>
      </c>
      <c r="S67" s="8">
        <f t="shared" ref="S67:S86" si="7">R67+N67</f>
        <v>891221</v>
      </c>
    </row>
    <row r="68" spans="1:19" x14ac:dyDescent="0.25">
      <c r="A68" s="1">
        <v>66</v>
      </c>
      <c r="B68" t="s">
        <v>89</v>
      </c>
      <c r="C68" t="s">
        <v>90</v>
      </c>
      <c r="D68" t="s">
        <v>9</v>
      </c>
      <c r="E68" t="s">
        <v>15</v>
      </c>
      <c r="F68" s="2" t="s">
        <v>15</v>
      </c>
      <c r="G68" s="2">
        <f t="shared" si="4"/>
        <v>1</v>
      </c>
      <c r="H68" s="8">
        <f>VLOOKUP(B68,[1]Sheet1!A$3:B$88,2,0)</f>
        <v>797481</v>
      </c>
      <c r="I68" s="8">
        <f>VLOOKUP(B68,[1]Sheet1!A$3:E$88,5,0)</f>
        <v>93740</v>
      </c>
      <c r="J68" s="8">
        <f t="shared" si="5"/>
        <v>891221</v>
      </c>
      <c r="K68" t="str">
        <f>VLOOKUP(B68,[1]Sheet1!A$3:D$88,4,0)</f>
        <v>float64</v>
      </c>
      <c r="L68" s="8">
        <f>VLOOKUP(B68,[2]Sheet1!$B:$C,2,0)</f>
        <v>0</v>
      </c>
      <c r="M68" s="8">
        <f t="shared" si="6"/>
        <v>797481</v>
      </c>
      <c r="N68" s="8">
        <v>797481</v>
      </c>
      <c r="O68" t="s">
        <v>117</v>
      </c>
      <c r="P68" s="8">
        <f>N68-M68</f>
        <v>0</v>
      </c>
      <c r="Q68">
        <f>IF(K68=O68,1,0)</f>
        <v>1</v>
      </c>
      <c r="R68" s="8">
        <v>93740</v>
      </c>
      <c r="S68" s="8">
        <f t="shared" si="7"/>
        <v>891221</v>
      </c>
    </row>
    <row r="69" spans="1:19" x14ac:dyDescent="0.25">
      <c r="A69" s="1">
        <v>67</v>
      </c>
      <c r="B69" t="s">
        <v>91</v>
      </c>
      <c r="C69" t="s">
        <v>90</v>
      </c>
      <c r="D69" t="s">
        <v>9</v>
      </c>
      <c r="E69" t="s">
        <v>15</v>
      </c>
      <c r="F69" s="2" t="s">
        <v>15</v>
      </c>
      <c r="G69" s="2">
        <f t="shared" si="4"/>
        <v>1</v>
      </c>
      <c r="H69" s="8">
        <f>VLOOKUP(B69,[1]Sheet1!A$3:B$88,2,0)</f>
        <v>797481</v>
      </c>
      <c r="I69" s="8">
        <f>VLOOKUP(B69,[1]Sheet1!A$3:E$88,5,0)</f>
        <v>93740</v>
      </c>
      <c r="J69" s="8">
        <f t="shared" si="5"/>
        <v>891221</v>
      </c>
      <c r="K69" t="str">
        <f>VLOOKUP(B69,[1]Sheet1!A$3:D$88,4,0)</f>
        <v>float64</v>
      </c>
      <c r="L69" s="8">
        <f>VLOOKUP(B69,[2]Sheet1!$B:$C,2,0)</f>
        <v>0</v>
      </c>
      <c r="M69" s="8">
        <f t="shared" si="6"/>
        <v>797481</v>
      </c>
      <c r="N69" s="8">
        <v>797481</v>
      </c>
      <c r="O69" t="s">
        <v>117</v>
      </c>
      <c r="P69" s="8">
        <f>N69-M69</f>
        <v>0</v>
      </c>
      <c r="Q69">
        <f>IF(K69=O69,1,0)</f>
        <v>1</v>
      </c>
      <c r="R69" s="8">
        <v>93740</v>
      </c>
      <c r="S69" s="8">
        <f t="shared" si="7"/>
        <v>891221</v>
      </c>
    </row>
    <row r="70" spans="1:19" x14ac:dyDescent="0.25">
      <c r="A70" s="1">
        <v>68</v>
      </c>
      <c r="B70" t="s">
        <v>92</v>
      </c>
      <c r="C70" t="s">
        <v>90</v>
      </c>
      <c r="D70" t="s">
        <v>9</v>
      </c>
      <c r="E70" t="s">
        <v>15</v>
      </c>
      <c r="F70" s="2" t="s">
        <v>15</v>
      </c>
      <c r="G70" s="2">
        <f t="shared" si="4"/>
        <v>1</v>
      </c>
      <c r="H70" s="8">
        <f>VLOOKUP(B70,[1]Sheet1!A$3:B$88,2,0)</f>
        <v>797481</v>
      </c>
      <c r="I70" s="8">
        <f>VLOOKUP(B70,[1]Sheet1!A$3:E$88,5,0)</f>
        <v>93740</v>
      </c>
      <c r="J70" s="8">
        <f t="shared" si="5"/>
        <v>891221</v>
      </c>
      <c r="K70" t="str">
        <f>VLOOKUP(B70,[1]Sheet1!A$3:D$88,4,0)</f>
        <v>float64</v>
      </c>
      <c r="L70" s="8">
        <f>VLOOKUP(B70,[2]Sheet1!$B:$C,2,0)</f>
        <v>0</v>
      </c>
      <c r="M70" s="8">
        <f t="shared" si="6"/>
        <v>797481</v>
      </c>
      <c r="N70" s="8">
        <v>797481</v>
      </c>
      <c r="O70" t="s">
        <v>117</v>
      </c>
      <c r="P70" s="8">
        <f>N70-M70</f>
        <v>0</v>
      </c>
      <c r="Q70">
        <f>IF(K70=O70,1,0)</f>
        <v>1</v>
      </c>
      <c r="R70" s="8">
        <v>93740</v>
      </c>
      <c r="S70" s="8">
        <f t="shared" si="7"/>
        <v>891221</v>
      </c>
    </row>
    <row r="71" spans="1:19" x14ac:dyDescent="0.25">
      <c r="A71" s="1">
        <v>69</v>
      </c>
      <c r="B71" t="s">
        <v>93</v>
      </c>
      <c r="C71" t="s">
        <v>94</v>
      </c>
      <c r="D71" t="s">
        <v>9</v>
      </c>
      <c r="E71" t="s">
        <v>25</v>
      </c>
      <c r="F71" s="2" t="s">
        <v>25</v>
      </c>
      <c r="G71" s="2">
        <f t="shared" si="4"/>
        <v>1</v>
      </c>
      <c r="H71" s="8">
        <f>VLOOKUP(B71,[1]Sheet1!A$3:B$88,2,0)</f>
        <v>798066</v>
      </c>
      <c r="I71" s="8">
        <f>VLOOKUP(B71,[1]Sheet1!A$3:E$88,5,0)</f>
        <v>93155</v>
      </c>
      <c r="J71" s="8">
        <f t="shared" si="5"/>
        <v>891221</v>
      </c>
      <c r="K71" t="str">
        <f>VLOOKUP(B71,[1]Sheet1!A$3:D$88,4,0)</f>
        <v>float64</v>
      </c>
      <c r="L71" s="8">
        <f>VLOOKUP(B71,[2]Sheet1!$B:$C,2,0)</f>
        <v>0</v>
      </c>
      <c r="M71" s="8">
        <f t="shared" si="6"/>
        <v>798066</v>
      </c>
      <c r="N71" s="8">
        <v>798066</v>
      </c>
      <c r="O71" t="s">
        <v>117</v>
      </c>
      <c r="P71" s="8">
        <f>N71-M71</f>
        <v>0</v>
      </c>
      <c r="Q71">
        <f>IF(K71=O71,1,0)</f>
        <v>1</v>
      </c>
      <c r="R71" s="8">
        <v>93155</v>
      </c>
      <c r="S71" s="8">
        <f t="shared" si="7"/>
        <v>891221</v>
      </c>
    </row>
    <row r="72" spans="1:19" x14ac:dyDescent="0.25">
      <c r="A72" s="1">
        <v>70</v>
      </c>
      <c r="B72" t="s">
        <v>95</v>
      </c>
      <c r="C72" t="s">
        <v>94</v>
      </c>
      <c r="D72" t="s">
        <v>9</v>
      </c>
      <c r="E72" t="s">
        <v>7</v>
      </c>
      <c r="F72" s="2" t="s">
        <v>7</v>
      </c>
      <c r="G72" s="2">
        <f t="shared" si="4"/>
        <v>1</v>
      </c>
      <c r="H72" s="8">
        <f>VLOOKUP(B72,[1]Sheet1!A$3:B$88,2,0)</f>
        <v>770025</v>
      </c>
      <c r="I72" s="8">
        <f>VLOOKUP(B72,[1]Sheet1!A$3:E$88,5,0)</f>
        <v>121196</v>
      </c>
      <c r="J72" s="8">
        <f t="shared" si="5"/>
        <v>891221</v>
      </c>
      <c r="K72" t="str">
        <f>VLOOKUP(B72,[1]Sheet1!A$3:D$88,4,0)</f>
        <v>float64</v>
      </c>
      <c r="L72" s="8">
        <f>VLOOKUP(B72,[2]Sheet1!$B:$C,2,0)</f>
        <v>36868</v>
      </c>
      <c r="M72" s="8">
        <f t="shared" si="6"/>
        <v>733157</v>
      </c>
      <c r="N72" s="8">
        <v>733157</v>
      </c>
      <c r="O72" t="s">
        <v>117</v>
      </c>
      <c r="P72" s="8">
        <f>N72-M72</f>
        <v>0</v>
      </c>
      <c r="Q72">
        <f>IF(K72=O72,1,0)</f>
        <v>1</v>
      </c>
      <c r="R72" s="8">
        <v>158064</v>
      </c>
      <c r="S72" s="8">
        <f t="shared" si="7"/>
        <v>891221</v>
      </c>
    </row>
    <row r="73" spans="1:19" x14ac:dyDescent="0.25">
      <c r="A73" s="1">
        <v>71</v>
      </c>
      <c r="B73" t="s">
        <v>96</v>
      </c>
      <c r="C73" t="s">
        <v>94</v>
      </c>
      <c r="D73" t="s">
        <v>9</v>
      </c>
      <c r="E73" t="s">
        <v>25</v>
      </c>
      <c r="F73" s="2" t="s">
        <v>25</v>
      </c>
      <c r="G73" s="2">
        <f t="shared" si="4"/>
        <v>1</v>
      </c>
      <c r="H73" s="8">
        <f>VLOOKUP(B73,[1]Sheet1!A$3:B$88,2,0)</f>
        <v>757897</v>
      </c>
      <c r="I73" s="8">
        <f>VLOOKUP(B73,[1]Sheet1!A$3:E$88,5,0)</f>
        <v>133324</v>
      </c>
      <c r="J73" s="8">
        <f t="shared" si="5"/>
        <v>891221</v>
      </c>
      <c r="K73" t="str">
        <f>VLOOKUP(B73,[1]Sheet1!A$3:D$88,4,0)</f>
        <v>float64</v>
      </c>
      <c r="L73" s="8">
        <f>VLOOKUP(B73,[2]Sheet1!$B:$C,2,0)</f>
        <v>0</v>
      </c>
      <c r="M73" s="8">
        <f t="shared" si="6"/>
        <v>757897</v>
      </c>
      <c r="N73" s="8">
        <v>757897</v>
      </c>
      <c r="O73" t="s">
        <v>117</v>
      </c>
      <c r="P73" s="8">
        <f>N73-M73</f>
        <v>0</v>
      </c>
      <c r="Q73">
        <f>IF(K73=O73,1,0)</f>
        <v>1</v>
      </c>
      <c r="R73" s="8">
        <v>133324</v>
      </c>
      <c r="S73" s="8">
        <f t="shared" si="7"/>
        <v>891221</v>
      </c>
    </row>
    <row r="74" spans="1:19" x14ac:dyDescent="0.25">
      <c r="A74" s="1">
        <v>72</v>
      </c>
      <c r="B74" t="s">
        <v>97</v>
      </c>
      <c r="C74" t="s">
        <v>94</v>
      </c>
      <c r="D74" t="s">
        <v>9</v>
      </c>
      <c r="E74" t="s">
        <v>25</v>
      </c>
      <c r="F74" s="2" t="s">
        <v>25</v>
      </c>
      <c r="G74" s="2">
        <f t="shared" si="4"/>
        <v>1</v>
      </c>
      <c r="H74" s="8">
        <f>VLOOKUP(B74,[1]Sheet1!A$3:B$88,2,0)</f>
        <v>886367</v>
      </c>
      <c r="I74" s="8">
        <f>VLOOKUP(B74,[1]Sheet1!A$3:E$88,5,0)</f>
        <v>4854</v>
      </c>
      <c r="J74" s="8">
        <f t="shared" si="5"/>
        <v>891221</v>
      </c>
      <c r="K74" t="str">
        <f>VLOOKUP(B74,[1]Sheet1!A$3:D$88,4,0)</f>
        <v>float64</v>
      </c>
      <c r="L74" s="8">
        <f>VLOOKUP(B74,[2]Sheet1!$B:$C,2,0)</f>
        <v>0</v>
      </c>
      <c r="M74" s="8">
        <f t="shared" si="6"/>
        <v>886367</v>
      </c>
      <c r="N74" s="8">
        <v>886367</v>
      </c>
      <c r="O74" t="s">
        <v>117</v>
      </c>
      <c r="P74" s="8">
        <f>N74-M74</f>
        <v>0</v>
      </c>
      <c r="Q74">
        <f>IF(K74=O74,1,0)</f>
        <v>1</v>
      </c>
      <c r="R74" s="8">
        <v>4854</v>
      </c>
      <c r="S74" s="8">
        <f t="shared" si="7"/>
        <v>891221</v>
      </c>
    </row>
    <row r="75" spans="1:19" x14ac:dyDescent="0.25">
      <c r="A75" s="1">
        <v>73</v>
      </c>
      <c r="B75" t="s">
        <v>98</v>
      </c>
      <c r="C75" t="s">
        <v>94</v>
      </c>
      <c r="D75" t="s">
        <v>9</v>
      </c>
      <c r="E75" t="s">
        <v>7</v>
      </c>
      <c r="F75" s="2" t="s">
        <v>7</v>
      </c>
      <c r="G75" s="2">
        <f t="shared" si="4"/>
        <v>1</v>
      </c>
      <c r="H75" s="8">
        <f>VLOOKUP(B75,[1]Sheet1!A$3:B$88,2,0)</f>
        <v>770025</v>
      </c>
      <c r="I75" s="8">
        <f>VLOOKUP(B75,[1]Sheet1!A$3:E$88,5,0)</f>
        <v>121196</v>
      </c>
      <c r="J75" s="8">
        <f t="shared" si="5"/>
        <v>891221</v>
      </c>
      <c r="K75" t="str">
        <f>VLOOKUP(B75,[1]Sheet1!A$3:D$88,4,0)</f>
        <v>float64</v>
      </c>
      <c r="L75" s="8">
        <f>VLOOKUP(B75,[2]Sheet1!$B:$C,2,0)</f>
        <v>36868</v>
      </c>
      <c r="M75" s="8">
        <f t="shared" si="6"/>
        <v>733157</v>
      </c>
      <c r="N75" s="8">
        <v>733157</v>
      </c>
      <c r="O75" t="s">
        <v>117</v>
      </c>
      <c r="P75" s="8">
        <f>N75-M75</f>
        <v>0</v>
      </c>
      <c r="Q75">
        <f>IF(K75=O75,1,0)</f>
        <v>1</v>
      </c>
      <c r="R75" s="8">
        <v>158064</v>
      </c>
      <c r="S75" s="8">
        <f t="shared" si="7"/>
        <v>891221</v>
      </c>
    </row>
    <row r="76" spans="1:19" x14ac:dyDescent="0.25">
      <c r="A76" s="1">
        <v>74</v>
      </c>
      <c r="B76" t="s">
        <v>99</v>
      </c>
      <c r="C76" t="s">
        <v>100</v>
      </c>
      <c r="D76" t="s">
        <v>23</v>
      </c>
      <c r="E76" t="s">
        <v>25</v>
      </c>
      <c r="F76" s="2" t="s">
        <v>25</v>
      </c>
      <c r="G76" s="2">
        <f t="shared" si="4"/>
        <v>1</v>
      </c>
      <c r="H76" s="8">
        <f>VLOOKUP(B76,[1]Sheet1!A$3:B$88,2,0)</f>
        <v>785421</v>
      </c>
      <c r="I76" s="8">
        <f>VLOOKUP(B76,[1]Sheet1!A$3:E$88,5,0)</f>
        <v>105800</v>
      </c>
      <c r="J76" s="8">
        <f t="shared" si="5"/>
        <v>891221</v>
      </c>
      <c r="K76" t="str">
        <f>VLOOKUP(B76,[1]Sheet1!A$3:D$88,4,0)</f>
        <v>float64</v>
      </c>
      <c r="L76" s="8">
        <f>VLOOKUP(B76,[2]Sheet1!$B:$C,2,0)</f>
        <v>0</v>
      </c>
      <c r="M76" s="8">
        <f t="shared" si="6"/>
        <v>785421</v>
      </c>
      <c r="N76" s="8">
        <v>785421</v>
      </c>
      <c r="O76" t="s">
        <v>117</v>
      </c>
      <c r="P76" s="8">
        <f>N76-M76</f>
        <v>0</v>
      </c>
      <c r="Q76">
        <f>IF(K76=O76,1,0)</f>
        <v>1</v>
      </c>
      <c r="R76" s="8">
        <v>105800</v>
      </c>
      <c r="S76" s="8">
        <f t="shared" si="7"/>
        <v>891221</v>
      </c>
    </row>
    <row r="77" spans="1:19" x14ac:dyDescent="0.25">
      <c r="A77" s="1">
        <v>75</v>
      </c>
      <c r="B77" t="s">
        <v>101</v>
      </c>
      <c r="C77" t="s">
        <v>100</v>
      </c>
      <c r="D77" t="s">
        <v>9</v>
      </c>
      <c r="E77" t="s">
        <v>15</v>
      </c>
      <c r="F77" s="2" t="s">
        <v>15</v>
      </c>
      <c r="G77" s="2">
        <f t="shared" si="4"/>
        <v>1</v>
      </c>
      <c r="H77" s="8">
        <f>VLOOKUP(B77,[1]Sheet1!A$3:B$88,2,0)</f>
        <v>774706</v>
      </c>
      <c r="I77" s="8">
        <f>VLOOKUP(B77,[1]Sheet1!A$3:E$88,5,0)</f>
        <v>116515</v>
      </c>
      <c r="J77" s="8">
        <f t="shared" si="5"/>
        <v>891221</v>
      </c>
      <c r="K77" t="str">
        <f>VLOOKUP(B77,[1]Sheet1!A$3:D$88,4,0)</f>
        <v>float64</v>
      </c>
      <c r="L77" s="8">
        <f>VLOOKUP(B77,[2]Sheet1!$B:$C,2,0)</f>
        <v>0</v>
      </c>
      <c r="M77" s="8">
        <f t="shared" si="6"/>
        <v>774706</v>
      </c>
      <c r="N77" s="8">
        <v>774706</v>
      </c>
      <c r="O77" t="s">
        <v>117</v>
      </c>
      <c r="P77" s="8">
        <f>N77-M77</f>
        <v>0</v>
      </c>
      <c r="Q77">
        <f>IF(K77=O77,1,0)</f>
        <v>1</v>
      </c>
      <c r="R77" s="8">
        <v>116515</v>
      </c>
      <c r="S77" s="8">
        <f t="shared" si="7"/>
        <v>891221</v>
      </c>
    </row>
    <row r="78" spans="1:19" x14ac:dyDescent="0.25">
      <c r="A78" s="1">
        <v>76</v>
      </c>
      <c r="B78" t="s">
        <v>102</v>
      </c>
      <c r="C78" t="s">
        <v>100</v>
      </c>
      <c r="D78" t="s">
        <v>9</v>
      </c>
      <c r="E78" t="s">
        <v>15</v>
      </c>
      <c r="F78" s="2" t="s">
        <v>15</v>
      </c>
      <c r="G78" s="2">
        <f t="shared" si="4"/>
        <v>1</v>
      </c>
      <c r="H78" s="8">
        <f>VLOOKUP(B78,[1]Sheet1!A$3:B$88,2,0)</f>
        <v>774706</v>
      </c>
      <c r="I78" s="8">
        <f>VLOOKUP(B78,[1]Sheet1!A$3:E$88,5,0)</f>
        <v>116515</v>
      </c>
      <c r="J78" s="8">
        <f t="shared" si="5"/>
        <v>891221</v>
      </c>
      <c r="K78" t="str">
        <f>VLOOKUP(B78,[1]Sheet1!A$3:D$88,4,0)</f>
        <v>float64</v>
      </c>
      <c r="L78" s="8">
        <f>VLOOKUP(B78,[2]Sheet1!$B:$C,2,0)</f>
        <v>0</v>
      </c>
      <c r="M78" s="8">
        <f t="shared" si="6"/>
        <v>774706</v>
      </c>
      <c r="N78" s="8">
        <v>774706</v>
      </c>
      <c r="O78" t="s">
        <v>117</v>
      </c>
      <c r="P78" s="8">
        <f>N78-M78</f>
        <v>0</v>
      </c>
      <c r="Q78">
        <f>IF(K78=O78,1,0)</f>
        <v>1</v>
      </c>
      <c r="R78" s="8">
        <v>116515</v>
      </c>
      <c r="S78" s="8">
        <f t="shared" si="7"/>
        <v>891221</v>
      </c>
    </row>
    <row r="79" spans="1:19" x14ac:dyDescent="0.25">
      <c r="A79" s="1">
        <v>77</v>
      </c>
      <c r="B79" t="s">
        <v>103</v>
      </c>
      <c r="C79" t="s">
        <v>100</v>
      </c>
      <c r="D79" t="s">
        <v>9</v>
      </c>
      <c r="E79" t="s">
        <v>15</v>
      </c>
      <c r="F79" s="2" t="s">
        <v>15</v>
      </c>
      <c r="G79" s="2">
        <f t="shared" si="4"/>
        <v>1</v>
      </c>
      <c r="H79" s="8">
        <f>VLOOKUP(B79,[1]Sheet1!A$3:B$88,2,0)</f>
        <v>774706</v>
      </c>
      <c r="I79" s="8">
        <f>VLOOKUP(B79,[1]Sheet1!A$3:E$88,5,0)</f>
        <v>116515</v>
      </c>
      <c r="J79" s="8">
        <f t="shared" si="5"/>
        <v>891221</v>
      </c>
      <c r="K79" t="str">
        <f>VLOOKUP(B79,[1]Sheet1!A$3:D$88,4,0)</f>
        <v>float64</v>
      </c>
      <c r="L79" s="8">
        <f>VLOOKUP(B79,[2]Sheet1!$B:$C,2,0)</f>
        <v>0</v>
      </c>
      <c r="M79" s="8">
        <f t="shared" si="6"/>
        <v>774706</v>
      </c>
      <c r="N79" s="8">
        <v>774706</v>
      </c>
      <c r="O79" t="s">
        <v>117</v>
      </c>
      <c r="P79" s="8">
        <f>N79-M79</f>
        <v>0</v>
      </c>
      <c r="Q79">
        <f>IF(K79=O79,1,0)</f>
        <v>1</v>
      </c>
      <c r="R79" s="8">
        <v>116515</v>
      </c>
      <c r="S79" s="8">
        <f t="shared" si="7"/>
        <v>891221</v>
      </c>
    </row>
    <row r="80" spans="1:19" x14ac:dyDescent="0.25">
      <c r="A80" s="1">
        <v>78</v>
      </c>
      <c r="B80" t="s">
        <v>104</v>
      </c>
      <c r="C80" t="s">
        <v>100</v>
      </c>
      <c r="D80" t="s">
        <v>9</v>
      </c>
      <c r="E80" t="s">
        <v>15</v>
      </c>
      <c r="F80" s="2" t="s">
        <v>15</v>
      </c>
      <c r="G80" s="2">
        <f t="shared" si="4"/>
        <v>1</v>
      </c>
      <c r="H80" s="8">
        <f>VLOOKUP(B80,[1]Sheet1!A$3:B$88,2,0)</f>
        <v>774706</v>
      </c>
      <c r="I80" s="8">
        <f>VLOOKUP(B80,[1]Sheet1!A$3:E$88,5,0)</f>
        <v>116515</v>
      </c>
      <c r="J80" s="8">
        <f t="shared" si="5"/>
        <v>891221</v>
      </c>
      <c r="K80" t="str">
        <f>VLOOKUP(B80,[1]Sheet1!A$3:D$88,4,0)</f>
        <v>float64</v>
      </c>
      <c r="L80" s="8">
        <f>VLOOKUP(B80,[2]Sheet1!$B:$C,2,0)</f>
        <v>0</v>
      </c>
      <c r="M80" s="8">
        <f t="shared" si="6"/>
        <v>774706</v>
      </c>
      <c r="N80" s="8">
        <v>774706</v>
      </c>
      <c r="O80" t="s">
        <v>117</v>
      </c>
      <c r="P80" s="8">
        <f>N80-M80</f>
        <v>0</v>
      </c>
      <c r="Q80">
        <f>IF(K80=O80,1,0)</f>
        <v>1</v>
      </c>
      <c r="R80" s="8">
        <v>116515</v>
      </c>
      <c r="S80" s="8">
        <f t="shared" si="7"/>
        <v>891221</v>
      </c>
    </row>
    <row r="81" spans="1:19" x14ac:dyDescent="0.25">
      <c r="A81" s="1">
        <v>79</v>
      </c>
      <c r="B81" t="s">
        <v>105</v>
      </c>
      <c r="C81" t="s">
        <v>100</v>
      </c>
      <c r="D81" t="s">
        <v>29</v>
      </c>
      <c r="E81" t="s">
        <v>7</v>
      </c>
      <c r="F81" s="2" t="s">
        <v>7</v>
      </c>
      <c r="G81" s="2">
        <f t="shared" si="4"/>
        <v>1</v>
      </c>
      <c r="H81" s="8">
        <f>VLOOKUP(B81,[1]Sheet1!A$3:B$88,2,0)</f>
        <v>774706</v>
      </c>
      <c r="I81" s="8">
        <f>VLOOKUP(B81,[1]Sheet1!A$3:E$88,5,0)</f>
        <v>116515</v>
      </c>
      <c r="J81" s="8">
        <f t="shared" si="5"/>
        <v>891221</v>
      </c>
      <c r="K81" t="str">
        <f>VLOOKUP(B81,[1]Sheet1!A$3:D$88,4,0)</f>
        <v>float64</v>
      </c>
      <c r="L81" s="8">
        <f>VLOOKUP(B81,[2]Sheet1!$B:$C,2,0)</f>
        <v>0</v>
      </c>
      <c r="M81" s="8">
        <f t="shared" si="6"/>
        <v>774706</v>
      </c>
      <c r="N81" s="8">
        <v>774706</v>
      </c>
      <c r="O81" t="s">
        <v>117</v>
      </c>
      <c r="P81" s="8">
        <f>N81-M81</f>
        <v>0</v>
      </c>
      <c r="Q81">
        <f>IF(K81=O81,1,0)</f>
        <v>1</v>
      </c>
      <c r="R81" s="8">
        <v>116515</v>
      </c>
      <c r="S81" s="8">
        <f t="shared" si="7"/>
        <v>891221</v>
      </c>
    </row>
    <row r="82" spans="1:19" x14ac:dyDescent="0.25">
      <c r="A82" s="1">
        <v>80</v>
      </c>
      <c r="B82" t="s">
        <v>106</v>
      </c>
      <c r="C82" t="s">
        <v>100</v>
      </c>
      <c r="D82" t="s">
        <v>9</v>
      </c>
      <c r="E82" t="s">
        <v>15</v>
      </c>
      <c r="F82" s="2" t="s">
        <v>15</v>
      </c>
      <c r="G82" s="2">
        <f t="shared" si="4"/>
        <v>1</v>
      </c>
      <c r="H82" s="8">
        <f>VLOOKUP(B82,[1]Sheet1!A$3:B$88,2,0)</f>
        <v>774706</v>
      </c>
      <c r="I82" s="8">
        <f>VLOOKUP(B82,[1]Sheet1!A$3:E$88,5,0)</f>
        <v>116515</v>
      </c>
      <c r="J82" s="8">
        <f t="shared" si="5"/>
        <v>891221</v>
      </c>
      <c r="K82" t="str">
        <f>VLOOKUP(B82,[1]Sheet1!A$3:D$88,4,0)</f>
        <v>float64</v>
      </c>
      <c r="L82" s="8">
        <f>VLOOKUP(B82,[2]Sheet1!$B:$C,2,0)</f>
        <v>0</v>
      </c>
      <c r="M82" s="8">
        <f t="shared" si="6"/>
        <v>774706</v>
      </c>
      <c r="N82" s="8">
        <v>774706</v>
      </c>
      <c r="O82" t="s">
        <v>117</v>
      </c>
      <c r="P82" s="8">
        <f>N82-M82</f>
        <v>0</v>
      </c>
      <c r="Q82">
        <f>IF(K82=O82,1,0)</f>
        <v>1</v>
      </c>
      <c r="R82" s="8">
        <v>116515</v>
      </c>
      <c r="S82" s="8">
        <f t="shared" si="7"/>
        <v>891221</v>
      </c>
    </row>
    <row r="83" spans="1:19" x14ac:dyDescent="0.25">
      <c r="A83" s="1">
        <v>81</v>
      </c>
      <c r="B83" t="s">
        <v>107</v>
      </c>
      <c r="C83" t="s">
        <v>100</v>
      </c>
      <c r="D83" t="s">
        <v>9</v>
      </c>
      <c r="E83" t="s">
        <v>15</v>
      </c>
      <c r="F83" s="2" t="s">
        <v>15</v>
      </c>
      <c r="G83" s="2">
        <f t="shared" si="4"/>
        <v>1</v>
      </c>
      <c r="H83" s="8">
        <f>VLOOKUP(B83,[1]Sheet1!A$3:B$88,2,0)</f>
        <v>774706</v>
      </c>
      <c r="I83" s="8">
        <f>VLOOKUP(B83,[1]Sheet1!A$3:E$88,5,0)</f>
        <v>116515</v>
      </c>
      <c r="J83" s="8">
        <f t="shared" si="5"/>
        <v>891221</v>
      </c>
      <c r="K83" t="str">
        <f>VLOOKUP(B83,[1]Sheet1!A$3:D$88,4,0)</f>
        <v>float64</v>
      </c>
      <c r="L83" s="8">
        <f>VLOOKUP(B83,[2]Sheet1!$B:$C,2,0)</f>
        <v>0</v>
      </c>
      <c r="M83" s="8">
        <f t="shared" si="6"/>
        <v>774706</v>
      </c>
      <c r="N83" s="8">
        <v>774706</v>
      </c>
      <c r="O83" t="s">
        <v>117</v>
      </c>
      <c r="P83" s="8">
        <f>N83-M83</f>
        <v>0</v>
      </c>
      <c r="Q83">
        <f>IF(K83=O83,1,0)</f>
        <v>1</v>
      </c>
      <c r="R83" s="8">
        <v>116515</v>
      </c>
      <c r="S83" s="8">
        <f t="shared" si="7"/>
        <v>891221</v>
      </c>
    </row>
    <row r="84" spans="1:19" x14ac:dyDescent="0.25">
      <c r="A84" s="1">
        <v>82</v>
      </c>
      <c r="B84" t="s">
        <v>108</v>
      </c>
      <c r="C84" t="s">
        <v>109</v>
      </c>
      <c r="D84" t="s">
        <v>9</v>
      </c>
      <c r="E84" t="s">
        <v>39</v>
      </c>
      <c r="F84" s="2" t="s">
        <v>39</v>
      </c>
      <c r="G84" s="2">
        <f t="shared" si="4"/>
        <v>1</v>
      </c>
      <c r="H84" s="8">
        <f>VLOOKUP(B84,[1]Sheet1!A$3:B$88,2,0)</f>
        <v>794005</v>
      </c>
      <c r="I84" s="8">
        <f>VLOOKUP(B84,[1]Sheet1!A$3:E$88,5,0)</f>
        <v>97216</v>
      </c>
      <c r="J84" s="8">
        <f t="shared" si="5"/>
        <v>891221</v>
      </c>
      <c r="K84" t="str">
        <f>VLOOKUP(B84,[1]Sheet1!A$3:D$88,4,0)</f>
        <v>float64</v>
      </c>
      <c r="L84" s="8">
        <f>VLOOKUP(B84,[2]Sheet1!$B:$C,2,0)</f>
        <v>159</v>
      </c>
      <c r="M84" s="8">
        <f t="shared" si="6"/>
        <v>793846</v>
      </c>
      <c r="N84" s="8">
        <v>793846</v>
      </c>
      <c r="O84" t="s">
        <v>117</v>
      </c>
      <c r="P84" s="8">
        <f>N84-M84</f>
        <v>0</v>
      </c>
      <c r="Q84">
        <f>IF(K84=O84,1,0)</f>
        <v>1</v>
      </c>
      <c r="R84" s="8">
        <v>97375</v>
      </c>
      <c r="S84" s="8">
        <f t="shared" si="7"/>
        <v>891221</v>
      </c>
    </row>
    <row r="85" spans="1:19" x14ac:dyDescent="0.25">
      <c r="A85" s="1">
        <v>83</v>
      </c>
      <c r="B85" t="s">
        <v>110</v>
      </c>
      <c r="C85" t="s">
        <v>109</v>
      </c>
      <c r="D85" t="s">
        <v>9</v>
      </c>
      <c r="E85" t="s">
        <v>7</v>
      </c>
      <c r="F85" s="2" t="s">
        <v>7</v>
      </c>
      <c r="G85" s="2">
        <f t="shared" si="4"/>
        <v>1</v>
      </c>
      <c r="H85" s="8">
        <f>VLOOKUP(B85,[1]Sheet1!A$3:B$88,2,0)</f>
        <v>794005</v>
      </c>
      <c r="I85" s="8">
        <f>VLOOKUP(B85,[1]Sheet1!A$3:E$88,5,0)</f>
        <v>97216</v>
      </c>
      <c r="J85" s="8">
        <f t="shared" si="5"/>
        <v>891221</v>
      </c>
      <c r="K85" t="str">
        <f>VLOOKUP(B85,[1]Sheet1!A$3:D$88,4,0)</f>
        <v>float64</v>
      </c>
      <c r="L85" s="8">
        <f>VLOOKUP(B85,[2]Sheet1!$B:$C,2,0)</f>
        <v>58</v>
      </c>
      <c r="M85" s="8">
        <f t="shared" si="6"/>
        <v>793947</v>
      </c>
      <c r="N85" s="8">
        <v>793947</v>
      </c>
      <c r="O85" t="s">
        <v>117</v>
      </c>
      <c r="P85" s="8">
        <f>N85-M85</f>
        <v>0</v>
      </c>
      <c r="Q85">
        <f>IF(K85=O85,1,0)</f>
        <v>1</v>
      </c>
      <c r="R85" s="8">
        <v>97274</v>
      </c>
      <c r="S85" s="8">
        <f t="shared" si="7"/>
        <v>891221</v>
      </c>
    </row>
    <row r="86" spans="1:19" x14ac:dyDescent="0.25">
      <c r="A86" s="1">
        <v>84</v>
      </c>
      <c r="B86" t="s">
        <v>111</v>
      </c>
      <c r="C86" t="s">
        <v>109</v>
      </c>
      <c r="D86" t="s">
        <v>9</v>
      </c>
      <c r="E86" t="s">
        <v>39</v>
      </c>
      <c r="F86" s="2" t="s">
        <v>39</v>
      </c>
      <c r="G86" s="2">
        <f t="shared" si="4"/>
        <v>1</v>
      </c>
      <c r="H86" s="8">
        <f>VLOOKUP(B86,[1]Sheet1!A$3:B$88,2,0)</f>
        <v>794005</v>
      </c>
      <c r="I86" s="8">
        <f>VLOOKUP(B86,[1]Sheet1!A$3:E$88,5,0)</f>
        <v>97216</v>
      </c>
      <c r="J86" s="8">
        <f t="shared" si="5"/>
        <v>891221</v>
      </c>
      <c r="K86" t="str">
        <f>VLOOKUP(B86,[1]Sheet1!A$3:D$88,4,0)</f>
        <v>float64</v>
      </c>
      <c r="L86" s="8">
        <f>VLOOKUP(B86,[2]Sheet1!$B:$C,2,0)</f>
        <v>159</v>
      </c>
      <c r="M86" s="8">
        <f t="shared" si="6"/>
        <v>793846</v>
      </c>
      <c r="N86" s="8">
        <v>793846</v>
      </c>
      <c r="O86" t="s">
        <v>117</v>
      </c>
      <c r="P86" s="8">
        <f>N86-M86</f>
        <v>0</v>
      </c>
      <c r="Q86">
        <f>IF(K86=O86,1,0)</f>
        <v>1</v>
      </c>
      <c r="R86" s="8">
        <v>97375</v>
      </c>
      <c r="S86" s="8">
        <f t="shared" si="7"/>
        <v>891221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ruslan.bergenov</cp:lastModifiedBy>
  <dcterms:created xsi:type="dcterms:W3CDTF">2019-11-08T22:35:38Z</dcterms:created>
  <dcterms:modified xsi:type="dcterms:W3CDTF">2019-11-13T02:53:32Z</dcterms:modified>
</cp:coreProperties>
</file>