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8" windowHeight="8190" tabRatio="500"/>
  </bookViews>
  <sheets>
    <sheet name="Участки профиля" sheetId="1" r:id="rId1"/>
    <sheet name="Участки плана" sheetId="2" r:id="rId2"/>
    <sheet name="Стрелки" sheetId="3" r:id="rId3"/>
    <sheet name="Станц. пути" sheetId="4" r:id="rId4"/>
    <sheet name="Сигнальные установки" sheetId="5" r:id="rId5"/>
    <sheet name="-" sheetId="6" r:id="rId6"/>
    <sheet name="`" sheetId="7" r:id="rId7"/>
  </sheets>
  <definedNames>
    <definedName name="_xlnm._FilterDatabase" localSheetId="3" hidden="1">'Станц. пути'!$E$2:$E$22</definedName>
    <definedName name="_xlnm._FilterDatabase" localSheetId="2" hidden="1">Стрелки!$B$2:$U$43</definedName>
  </definedNames>
  <calcPr calcId="124519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40" i="6"/>
  <c r="I40"/>
  <c r="J39"/>
  <c r="I39"/>
  <c r="J38"/>
  <c r="I38"/>
  <c r="J37"/>
  <c r="I37"/>
  <c r="J36"/>
  <c r="I36"/>
  <c r="J35"/>
  <c r="I35"/>
  <c r="J34"/>
  <c r="I34"/>
  <c r="J33"/>
  <c r="I33"/>
  <c r="J32"/>
  <c r="I32"/>
  <c r="J31"/>
  <c r="I31"/>
  <c r="J30"/>
  <c r="I30"/>
  <c r="J29"/>
  <c r="I29"/>
  <c r="J28"/>
  <c r="I28"/>
  <c r="J27"/>
  <c r="I27"/>
  <c r="J26"/>
  <c r="I26"/>
  <c r="J25"/>
  <c r="I25"/>
  <c r="J24"/>
  <c r="I24"/>
  <c r="J23"/>
  <c r="I23"/>
  <c r="J22"/>
  <c r="I22"/>
  <c r="J21"/>
  <c r="I21"/>
  <c r="J20"/>
  <c r="I20"/>
  <c r="J19"/>
  <c r="I19"/>
  <c r="J18"/>
  <c r="I18"/>
  <c r="J17"/>
  <c r="I17"/>
  <c r="J16"/>
  <c r="I16"/>
  <c r="J15"/>
  <c r="I15"/>
  <c r="J14"/>
  <c r="I14"/>
  <c r="J13"/>
  <c r="I13"/>
  <c r="J12"/>
  <c r="I12"/>
  <c r="J11"/>
  <c r="I11"/>
  <c r="J10"/>
  <c r="I10"/>
  <c r="J9"/>
  <c r="I9"/>
  <c r="J8"/>
  <c r="I8"/>
  <c r="J7"/>
  <c r="I7"/>
  <c r="J6"/>
  <c r="I6"/>
  <c r="J5"/>
  <c r="I5"/>
  <c r="J4"/>
  <c r="I4"/>
  <c r="Q21" i="4"/>
  <c r="Q17"/>
  <c r="Q10"/>
  <c r="Q9"/>
  <c r="Q8"/>
  <c r="Q4"/>
  <c r="E51" i="2"/>
  <c r="C52" s="1"/>
  <c r="D51"/>
  <c r="B52" s="1"/>
  <c r="C48"/>
  <c r="B48"/>
  <c r="E47"/>
  <c r="D47"/>
  <c r="C41"/>
  <c r="D38"/>
  <c r="B39" s="1"/>
  <c r="C38"/>
  <c r="B38"/>
  <c r="E37"/>
  <c r="D37"/>
  <c r="C31"/>
  <c r="E28"/>
  <c r="C29" s="1"/>
  <c r="D28"/>
  <c r="B29" s="1"/>
  <c r="C28"/>
  <c r="B28"/>
  <c r="E27"/>
  <c r="D27"/>
  <c r="N18"/>
  <c r="P17"/>
  <c r="Q17" s="1"/>
  <c r="O18" s="1"/>
  <c r="D17"/>
  <c r="B18" s="1"/>
  <c r="C17"/>
  <c r="A18" s="1"/>
  <c r="O7"/>
  <c r="B7"/>
  <c r="Q3"/>
  <c r="O4" s="1"/>
  <c r="P3"/>
  <c r="N4" s="1"/>
  <c r="D3"/>
  <c r="B4" s="1"/>
  <c r="C3"/>
  <c r="A4" s="1"/>
  <c r="V21" i="1"/>
  <c r="T22" s="1"/>
  <c r="U21"/>
  <c r="S22" s="1"/>
  <c r="M21"/>
  <c r="K22" s="1"/>
  <c r="L21"/>
  <c r="J22" s="1"/>
  <c r="K21"/>
  <c r="J21"/>
  <c r="B21"/>
  <c r="A21"/>
  <c r="K20"/>
  <c r="J20"/>
  <c r="M19"/>
  <c r="L19"/>
  <c r="K19"/>
  <c r="B19"/>
  <c r="C19" s="1"/>
  <c r="K5"/>
  <c r="M4"/>
  <c r="L4"/>
  <c r="J5" s="1"/>
  <c r="L5" s="1"/>
  <c r="J6" s="1"/>
  <c r="K4"/>
  <c r="J4"/>
  <c r="V3"/>
  <c r="T4" s="1"/>
  <c r="U3"/>
  <c r="S4" s="1"/>
  <c r="L3"/>
  <c r="M3" s="1"/>
  <c r="D3"/>
  <c r="B4" s="1"/>
  <c r="C3"/>
  <c r="A4" s="1"/>
  <c r="L6" l="1"/>
  <c r="J7" s="1"/>
  <c r="C21"/>
  <c r="A22" s="1"/>
  <c r="U4"/>
  <c r="S5" s="1"/>
  <c r="E29" i="2"/>
  <c r="C30" s="1"/>
  <c r="D29"/>
  <c r="B30" s="1"/>
  <c r="D48"/>
  <c r="B49" s="1"/>
  <c r="Q18"/>
  <c r="O19" s="1"/>
  <c r="P18"/>
  <c r="N19" s="1"/>
  <c r="C18"/>
  <c r="A19" s="1"/>
  <c r="C4" i="1"/>
  <c r="A5" s="1"/>
  <c r="D19"/>
  <c r="B20" s="1"/>
  <c r="A20"/>
  <c r="U22"/>
  <c r="S23" s="1"/>
  <c r="P4" i="2"/>
  <c r="N5" s="1"/>
  <c r="L22" i="1"/>
  <c r="J23" s="1"/>
  <c r="C4" i="2"/>
  <c r="A5" s="1"/>
  <c r="D52"/>
  <c r="B53" s="1"/>
  <c r="M5" i="1"/>
  <c r="K6" s="1"/>
  <c r="E38" i="2"/>
  <c r="C39" s="1"/>
  <c r="E39" l="1"/>
  <c r="C40" s="1"/>
  <c r="M23" i="1"/>
  <c r="K24" s="1"/>
  <c r="L23"/>
  <c r="J24" s="1"/>
  <c r="M22"/>
  <c r="K23" s="1"/>
  <c r="D22"/>
  <c r="B23" s="1"/>
  <c r="C22"/>
  <c r="A23" s="1"/>
  <c r="E53" i="2"/>
  <c r="C54" s="1"/>
  <c r="D53"/>
  <c r="B54" s="1"/>
  <c r="U5" i="1"/>
  <c r="S6" s="1"/>
  <c r="U23"/>
  <c r="S24" s="1"/>
  <c r="P5" i="2"/>
  <c r="N6" s="1"/>
  <c r="P19"/>
  <c r="N20" s="1"/>
  <c r="D18"/>
  <c r="B19" s="1"/>
  <c r="M6" i="1"/>
  <c r="K7" s="1"/>
  <c r="D4" i="2"/>
  <c r="B5" s="1"/>
  <c r="D4" i="1"/>
  <c r="B5" s="1"/>
  <c r="D21"/>
  <c r="B22" s="1"/>
  <c r="E52" i="2"/>
  <c r="C53" s="1"/>
  <c r="V4" i="1"/>
  <c r="T5" s="1"/>
  <c r="V22"/>
  <c r="T23" s="1"/>
  <c r="D30" i="2"/>
  <c r="B31" s="1"/>
  <c r="Q4"/>
  <c r="O5" s="1"/>
  <c r="E48"/>
  <c r="C49" s="1"/>
  <c r="D39"/>
  <c r="B40" s="1"/>
  <c r="D19" l="1"/>
  <c r="B20" s="1"/>
  <c r="M7" i="1"/>
  <c r="K8" s="1"/>
  <c r="D5"/>
  <c r="B6" s="1"/>
  <c r="P20" i="2"/>
  <c r="N21" s="1"/>
  <c r="C23" i="1"/>
  <c r="A24" s="1"/>
  <c r="Q19" i="2"/>
  <c r="O20" s="1"/>
  <c r="L24" i="1"/>
  <c r="J25" s="1"/>
  <c r="D54" i="2"/>
  <c r="B55" s="1"/>
  <c r="V6" i="1"/>
  <c r="T7" s="1"/>
  <c r="U6"/>
  <c r="S7" s="1"/>
  <c r="D31" i="2"/>
  <c r="B32" s="1"/>
  <c r="D40"/>
  <c r="B41" s="1"/>
  <c r="L7" i="1"/>
  <c r="J8" s="1"/>
  <c r="V5"/>
  <c r="T6" s="1"/>
  <c r="C19" i="2"/>
  <c r="A20" s="1"/>
  <c r="V23" i="1"/>
  <c r="T24" s="1"/>
  <c r="P6" i="2"/>
  <c r="N7" s="1"/>
  <c r="C5"/>
  <c r="A6" s="1"/>
  <c r="Q5"/>
  <c r="O6" s="1"/>
  <c r="D49"/>
  <c r="B50" s="1"/>
  <c r="C5" i="1"/>
  <c r="A6" s="1"/>
  <c r="V24" l="1"/>
  <c r="T25" s="1"/>
  <c r="P7" i="2"/>
  <c r="N8" s="1"/>
  <c r="U7" i="1"/>
  <c r="S8" s="1"/>
  <c r="D6"/>
  <c r="B7" s="1"/>
  <c r="C6"/>
  <c r="A7" s="1"/>
  <c r="P21" i="2"/>
  <c r="D32"/>
  <c r="B33" s="1"/>
  <c r="D24" i="1"/>
  <c r="B25" s="1"/>
  <c r="C24"/>
  <c r="A25" s="1"/>
  <c r="E41" i="2"/>
  <c r="C42" s="1"/>
  <c r="D41"/>
  <c r="B42" s="1"/>
  <c r="L8" i="1"/>
  <c r="J9" s="1"/>
  <c r="C20" i="2"/>
  <c r="D20"/>
  <c r="E54"/>
  <c r="C55" s="1"/>
  <c r="D55" s="1"/>
  <c r="C6"/>
  <c r="A7" s="1"/>
  <c r="D5"/>
  <c r="B6" s="1"/>
  <c r="U24" i="1"/>
  <c r="S25" s="1"/>
  <c r="E49" i="2"/>
  <c r="C50" s="1"/>
  <c r="D50" s="1"/>
  <c r="Q20"/>
  <c r="O21" s="1"/>
  <c r="Q21" s="1"/>
  <c r="E31"/>
  <c r="C32" s="1"/>
  <c r="D23" i="1"/>
  <c r="B24" s="1"/>
  <c r="M24"/>
  <c r="K25" s="1"/>
  <c r="L25" s="1"/>
  <c r="J26" s="1"/>
  <c r="L26" l="1"/>
  <c r="J27" s="1"/>
  <c r="E33" i="2"/>
  <c r="C34" s="1"/>
  <c r="D33"/>
  <c r="B34" s="1"/>
  <c r="E55"/>
  <c r="E32"/>
  <c r="C33" s="1"/>
  <c r="C7"/>
  <c r="A8" s="1"/>
  <c r="P8"/>
  <c r="N9" s="1"/>
  <c r="V25" i="1"/>
  <c r="T26" s="1"/>
  <c r="U25"/>
  <c r="S26" s="1"/>
  <c r="C25"/>
  <c r="A26" s="1"/>
  <c r="V8"/>
  <c r="T9" s="1"/>
  <c r="U8"/>
  <c r="S9" s="1"/>
  <c r="D42" i="2"/>
  <c r="B43" s="1"/>
  <c r="C7" i="1"/>
  <c r="A8" s="1"/>
  <c r="Q7" i="2"/>
  <c r="O8" s="1"/>
  <c r="V7" i="1"/>
  <c r="T8" s="1"/>
  <c r="E50" i="2"/>
  <c r="M8" i="1"/>
  <c r="K9" s="1"/>
  <c r="M25"/>
  <c r="K26" s="1"/>
  <c r="M9" l="1"/>
  <c r="K10" s="1"/>
  <c r="C26"/>
  <c r="A27" s="1"/>
  <c r="L27"/>
  <c r="J28" s="1"/>
  <c r="U9"/>
  <c r="S10" s="1"/>
  <c r="D34" i="2"/>
  <c r="B35" s="1"/>
  <c r="U26" i="1"/>
  <c r="S27" s="1"/>
  <c r="D25"/>
  <c r="B26" s="1"/>
  <c r="M26"/>
  <c r="K27" s="1"/>
  <c r="E42" i="2"/>
  <c r="C43" s="1"/>
  <c r="L9" i="1"/>
  <c r="J10" s="1"/>
  <c r="D7" i="2"/>
  <c r="B8" s="1"/>
  <c r="C8" s="1"/>
  <c r="D7" i="1"/>
  <c r="B8" s="1"/>
  <c r="Q8" i="2"/>
  <c r="O9" s="1"/>
  <c r="P9" s="1"/>
  <c r="N10" s="1"/>
  <c r="P10" l="1"/>
  <c r="N11" s="1"/>
  <c r="A9"/>
  <c r="D8"/>
  <c r="B9" s="1"/>
  <c r="D8" i="1"/>
  <c r="B9" s="1"/>
  <c r="C27"/>
  <c r="A28" s="1"/>
  <c r="L28"/>
  <c r="J29" s="1"/>
  <c r="U10"/>
  <c r="S11" s="1"/>
  <c r="M10"/>
  <c r="K11" s="1"/>
  <c r="L10"/>
  <c r="J11" s="1"/>
  <c r="C8"/>
  <c r="A9" s="1"/>
  <c r="D26"/>
  <c r="B27" s="1"/>
  <c r="D27" s="1"/>
  <c r="B28" s="1"/>
  <c r="Q9" i="2"/>
  <c r="O10" s="1"/>
  <c r="M27" i="1"/>
  <c r="K28" s="1"/>
  <c r="M28" s="1"/>
  <c r="K29" s="1"/>
  <c r="V26"/>
  <c r="T27" s="1"/>
  <c r="V9"/>
  <c r="T10" s="1"/>
  <c r="E34" i="2"/>
  <c r="C35" s="1"/>
  <c r="D43"/>
  <c r="B44" s="1"/>
  <c r="V27" i="1" l="1"/>
  <c r="T28" s="1"/>
  <c r="E35" i="2"/>
  <c r="C36" s="1"/>
  <c r="V11" i="1"/>
  <c r="T12" s="1"/>
  <c r="U11"/>
  <c r="S12" s="1"/>
  <c r="P11" i="2"/>
  <c r="N12" s="1"/>
  <c r="D44"/>
  <c r="B45" s="1"/>
  <c r="D9"/>
  <c r="B10" s="1"/>
  <c r="C9"/>
  <c r="A10" s="1"/>
  <c r="L11" i="1"/>
  <c r="J12" s="1"/>
  <c r="C9"/>
  <c r="A10" s="1"/>
  <c r="D28"/>
  <c r="B29" s="1"/>
  <c r="C28"/>
  <c r="A29" s="1"/>
  <c r="L29"/>
  <c r="J30" s="1"/>
  <c r="V10"/>
  <c r="T11" s="1"/>
  <c r="Q10" i="2"/>
  <c r="O11" s="1"/>
  <c r="D35"/>
  <c r="B36" s="1"/>
  <c r="E43"/>
  <c r="C44" s="1"/>
  <c r="U27" i="1"/>
  <c r="S28" s="1"/>
  <c r="C10" l="1"/>
  <c r="A11" s="1"/>
  <c r="C29"/>
  <c r="A30" s="1"/>
  <c r="U12"/>
  <c r="S13" s="1"/>
  <c r="L30"/>
  <c r="J31" s="1"/>
  <c r="P12" i="2"/>
  <c r="Q12" s="1"/>
  <c r="E36"/>
  <c r="D36"/>
  <c r="C10"/>
  <c r="A11" s="1"/>
  <c r="U28" i="1"/>
  <c r="S29" s="1"/>
  <c r="D9"/>
  <c r="B10" s="1"/>
  <c r="M29"/>
  <c r="K30" s="1"/>
  <c r="Q11" i="2"/>
  <c r="O12" s="1"/>
  <c r="E44"/>
  <c r="C45" s="1"/>
  <c r="D45" s="1"/>
  <c r="M11" i="1"/>
  <c r="K12" s="1"/>
  <c r="B46" i="2" l="1"/>
  <c r="E45"/>
  <c r="C46" s="1"/>
  <c r="M12" i="1"/>
  <c r="K13" s="1"/>
  <c r="U13"/>
  <c r="S14" s="1"/>
  <c r="M31"/>
  <c r="K32" s="1"/>
  <c r="L31"/>
  <c r="J32" s="1"/>
  <c r="D10"/>
  <c r="B11" s="1"/>
  <c r="C11" s="1"/>
  <c r="A12" s="1"/>
  <c r="D10" i="2"/>
  <c r="B11" s="1"/>
  <c r="C11" s="1"/>
  <c r="A12" s="1"/>
  <c r="D29" i="1"/>
  <c r="B30" s="1"/>
  <c r="V28"/>
  <c r="T29" s="1"/>
  <c r="U29" s="1"/>
  <c r="S30" s="1"/>
  <c r="V12"/>
  <c r="T13" s="1"/>
  <c r="V13" s="1"/>
  <c r="T14" s="1"/>
  <c r="L12"/>
  <c r="J13" s="1"/>
  <c r="M30"/>
  <c r="K31" s="1"/>
  <c r="C12" l="1"/>
  <c r="A13" s="1"/>
  <c r="C12" i="2"/>
  <c r="D12" s="1"/>
  <c r="V30" i="1"/>
  <c r="T31" s="1"/>
  <c r="U30"/>
  <c r="S31" s="1"/>
  <c r="V14"/>
  <c r="T15" s="1"/>
  <c r="U14"/>
  <c r="S15" s="1"/>
  <c r="D46" i="2"/>
  <c r="E46" s="1"/>
  <c r="L32" i="1"/>
  <c r="J33" s="1"/>
  <c r="M32"/>
  <c r="K33" s="1"/>
  <c r="L13"/>
  <c r="J14" s="1"/>
  <c r="D11"/>
  <c r="B12" s="1"/>
  <c r="D11" i="2"/>
  <c r="B12" s="1"/>
  <c r="C30" i="1"/>
  <c r="A31" s="1"/>
  <c r="V29"/>
  <c r="T30" s="1"/>
  <c r="U31" l="1"/>
  <c r="S32" s="1"/>
  <c r="U15"/>
  <c r="V15" s="1"/>
  <c r="L33"/>
  <c r="J34" s="1"/>
  <c r="D12"/>
  <c r="B13" s="1"/>
  <c r="M13"/>
  <c r="K14" s="1"/>
  <c r="D30"/>
  <c r="B31" s="1"/>
  <c r="D13" l="1"/>
  <c r="B14" s="1"/>
  <c r="M14"/>
  <c r="K15" s="1"/>
  <c r="D31"/>
  <c r="B32" s="1"/>
  <c r="U32"/>
  <c r="S33" s="1"/>
  <c r="M34"/>
  <c r="K35" s="1"/>
  <c r="L34"/>
  <c r="J35" s="1"/>
  <c r="C13"/>
  <c r="A14" s="1"/>
  <c r="L14"/>
  <c r="J15" s="1"/>
  <c r="C31"/>
  <c r="A32" s="1"/>
  <c r="V31"/>
  <c r="T32" s="1"/>
  <c r="M33"/>
  <c r="K34" s="1"/>
  <c r="V33" l="1"/>
  <c r="T34" s="1"/>
  <c r="U33"/>
  <c r="S34" s="1"/>
  <c r="L35"/>
  <c r="J36" s="1"/>
  <c r="C14"/>
  <c r="A15" s="1"/>
  <c r="L15"/>
  <c r="J16" s="1"/>
  <c r="D32"/>
  <c r="B33" s="1"/>
  <c r="C32"/>
  <c r="A33" s="1"/>
  <c r="V32"/>
  <c r="T33" s="1"/>
  <c r="V34" l="1"/>
  <c r="T35" s="1"/>
  <c r="U34"/>
  <c r="S35" s="1"/>
  <c r="L36"/>
  <c r="J37" s="1"/>
  <c r="C15"/>
  <c r="A16" s="1"/>
  <c r="C33"/>
  <c r="A34" s="1"/>
  <c r="M35"/>
  <c r="K36" s="1"/>
  <c r="D14"/>
  <c r="B15" s="1"/>
  <c r="M15"/>
  <c r="K16" s="1"/>
  <c r="M16" l="1"/>
  <c r="K17" s="1"/>
  <c r="U35"/>
  <c r="S36" s="1"/>
  <c r="L37"/>
  <c r="J38" s="1"/>
  <c r="C16"/>
  <c r="A17" s="1"/>
  <c r="M36"/>
  <c r="K37" s="1"/>
  <c r="D15"/>
  <c r="B16" s="1"/>
  <c r="L16"/>
  <c r="J17" s="1"/>
  <c r="D33"/>
  <c r="B34" s="1"/>
  <c r="U36" l="1"/>
  <c r="S37" s="1"/>
  <c r="M38"/>
  <c r="K39" s="1"/>
  <c r="L38"/>
  <c r="J39" s="1"/>
  <c r="D17"/>
  <c r="B18" s="1"/>
  <c r="C17"/>
  <c r="A18" s="1"/>
  <c r="L17"/>
  <c r="J18" s="1"/>
  <c r="V35"/>
  <c r="T36" s="1"/>
  <c r="M37"/>
  <c r="K38" s="1"/>
  <c r="D16"/>
  <c r="B17" s="1"/>
  <c r="C34"/>
  <c r="A35" s="1"/>
  <c r="C35" l="1"/>
  <c r="A36" s="1"/>
  <c r="V37"/>
  <c r="T38" s="1"/>
  <c r="U37"/>
  <c r="S38" s="1"/>
  <c r="L39"/>
  <c r="J40" s="1"/>
  <c r="D34"/>
  <c r="B35" s="1"/>
  <c r="V36"/>
  <c r="T37" s="1"/>
  <c r="M17"/>
  <c r="K18" s="1"/>
  <c r="D36" l="1"/>
  <c r="B37" s="1"/>
  <c r="C36"/>
  <c r="A37" s="1"/>
  <c r="U38"/>
  <c r="S39" s="1"/>
  <c r="L40"/>
  <c r="J41" s="1"/>
  <c r="D35"/>
  <c r="B36" s="1"/>
  <c r="M39"/>
  <c r="K40" s="1"/>
  <c r="C37" l="1"/>
  <c r="A38" s="1"/>
  <c r="U39"/>
  <c r="S40" s="1"/>
  <c r="L41"/>
  <c r="J42" s="1"/>
  <c r="V38"/>
  <c r="T39" s="1"/>
  <c r="M40"/>
  <c r="K41" s="1"/>
  <c r="C38" l="1"/>
  <c r="A39" s="1"/>
  <c r="U40"/>
  <c r="S41" s="1"/>
  <c r="L42"/>
  <c r="J43" s="1"/>
  <c r="D37"/>
  <c r="B38" s="1"/>
  <c r="V39"/>
  <c r="T40" s="1"/>
  <c r="M41"/>
  <c r="K42" s="1"/>
  <c r="C39" l="1"/>
  <c r="A40" s="1"/>
  <c r="V41"/>
  <c r="T42" s="1"/>
  <c r="U41"/>
  <c r="S42" s="1"/>
  <c r="L43"/>
  <c r="J44" s="1"/>
  <c r="D38"/>
  <c r="B39" s="1"/>
  <c r="V40"/>
  <c r="T41" s="1"/>
  <c r="M42"/>
  <c r="K43" s="1"/>
  <c r="C40" l="1"/>
  <c r="A41" s="1"/>
  <c r="V42"/>
  <c r="T43" s="1"/>
  <c r="U42"/>
  <c r="S43" s="1"/>
  <c r="L44"/>
  <c r="J45" s="1"/>
  <c r="D39"/>
  <c r="B40" s="1"/>
  <c r="M43"/>
  <c r="K44" s="1"/>
  <c r="C41" l="1"/>
  <c r="A42" s="1"/>
  <c r="U43"/>
  <c r="S44" s="1"/>
  <c r="L45"/>
  <c r="J46" s="1"/>
  <c r="D40"/>
  <c r="B41" s="1"/>
  <c r="M44"/>
  <c r="K45" s="1"/>
  <c r="C42" l="1"/>
  <c r="A43" s="1"/>
  <c r="U44"/>
  <c r="V44" s="1"/>
  <c r="L46"/>
  <c r="J47" s="1"/>
  <c r="D41"/>
  <c r="B42" s="1"/>
  <c r="V43"/>
  <c r="T44" s="1"/>
  <c r="M45"/>
  <c r="K46" s="1"/>
  <c r="C43" l="1"/>
  <c r="A44" s="1"/>
  <c r="L47"/>
  <c r="J48" s="1"/>
  <c r="D42"/>
  <c r="B43" s="1"/>
  <c r="M46"/>
  <c r="K47" s="1"/>
  <c r="C44" l="1"/>
  <c r="A45" s="1"/>
  <c r="L48"/>
  <c r="J49" s="1"/>
  <c r="D43"/>
  <c r="B44" s="1"/>
  <c r="M47"/>
  <c r="K48" s="1"/>
  <c r="D45" l="1"/>
  <c r="B46" s="1"/>
  <c r="C45"/>
  <c r="A46" s="1"/>
  <c r="L49"/>
  <c r="J50" s="1"/>
  <c r="D44"/>
  <c r="B45" s="1"/>
  <c r="M48"/>
  <c r="K49" s="1"/>
  <c r="C46" l="1"/>
  <c r="A47" s="1"/>
  <c r="L50"/>
  <c r="J51" s="1"/>
  <c r="M49"/>
  <c r="K50" s="1"/>
  <c r="C47" l="1"/>
  <c r="A48" s="1"/>
  <c r="M51"/>
  <c r="K52" s="1"/>
  <c r="L51"/>
  <c r="J52" s="1"/>
  <c r="D46"/>
  <c r="B47" s="1"/>
  <c r="M50"/>
  <c r="K51" s="1"/>
  <c r="D48" l="1"/>
  <c r="B49" s="1"/>
  <c r="C48"/>
  <c r="A49" s="1"/>
  <c r="L52"/>
  <c r="J53" s="1"/>
  <c r="D47"/>
  <c r="B48" s="1"/>
  <c r="C49" l="1"/>
  <c r="A50" s="1"/>
  <c r="M53"/>
  <c r="K54" s="1"/>
  <c r="L53"/>
  <c r="J54" s="1"/>
  <c r="M52"/>
  <c r="K53" s="1"/>
  <c r="C50" l="1"/>
  <c r="A51" s="1"/>
  <c r="M54"/>
  <c r="K55" s="1"/>
  <c r="L54"/>
  <c r="J55" s="1"/>
  <c r="D49"/>
  <c r="B50" s="1"/>
  <c r="C51" l="1"/>
  <c r="A52" s="1"/>
  <c r="L55"/>
  <c r="J56" s="1"/>
  <c r="D50"/>
  <c r="B51" s="1"/>
  <c r="C52" l="1"/>
  <c r="A53" s="1"/>
  <c r="L56"/>
  <c r="J57" s="1"/>
  <c r="D51"/>
  <c r="B52" s="1"/>
  <c r="M55"/>
  <c r="K56" s="1"/>
  <c r="C53" l="1"/>
  <c r="A54" s="1"/>
  <c r="L57"/>
  <c r="J58" s="1"/>
  <c r="D52"/>
  <c r="B53" s="1"/>
  <c r="M56"/>
  <c r="K57" s="1"/>
  <c r="D54" l="1"/>
  <c r="B55" s="1"/>
  <c r="C54"/>
  <c r="A55" s="1"/>
  <c r="L58"/>
  <c r="M58" s="1"/>
  <c r="D53"/>
  <c r="B54" s="1"/>
  <c r="M57"/>
  <c r="K58" s="1"/>
  <c r="C55" l="1"/>
  <c r="A56" s="1"/>
  <c r="D56" l="1"/>
  <c r="B57" s="1"/>
  <c r="C56"/>
  <c r="A57" s="1"/>
  <c r="D55"/>
  <c r="B56" s="1"/>
  <c r="C57" l="1"/>
  <c r="D57" s="1"/>
</calcChain>
</file>

<file path=xl/sharedStrings.xml><?xml version="1.0" encoding="utf-8"?>
<sst xmlns="http://schemas.openxmlformats.org/spreadsheetml/2006/main" count="1524" uniqueCount="162">
  <si>
    <t>Там-Сямск, 1 путь</t>
  </si>
  <si>
    <t>Там-Сямск, 2 путь</t>
  </si>
  <si>
    <t>Кое-гдень — Кое-гдень грузовая, 1 путь</t>
  </si>
  <si>
    <t>км начала</t>
  </si>
  <si>
    <t>метр начала</t>
  </si>
  <si>
    <t>км конца</t>
  </si>
  <si>
    <t>метр конца</t>
  </si>
  <si>
    <t>длина уч-ка, м</t>
  </si>
  <si>
    <t>подъем(+) / спуск(-) / площадка(0)</t>
  </si>
  <si>
    <t>значение уклона, ‰</t>
  </si>
  <si>
    <t>section_id</t>
  </si>
  <si>
    <t>main_way_id</t>
  </si>
  <si>
    <t>+</t>
  </si>
  <si>
    <t>-</t>
  </si>
  <si>
    <t>Нест-ый км</t>
  </si>
  <si>
    <t>Где-либо — Здеся, 1 путь</t>
  </si>
  <si>
    <t>кривая / прямой уч.</t>
  </si>
  <si>
    <t>сторонность кривой</t>
  </si>
  <si>
    <t>радиус кривой, м</t>
  </si>
  <si>
    <t>возвышение рельса, мм</t>
  </si>
  <si>
    <t>отметка конца первой переходной кривой, м</t>
  </si>
  <si>
    <t>отметка конца второй переходной кривой,м</t>
  </si>
  <si>
    <t>к</t>
  </si>
  <si>
    <t>пр</t>
  </si>
  <si>
    <t>п</t>
  </si>
  <si>
    <t>лев</t>
  </si>
  <si>
    <t>Нест-ые км</t>
  </si>
  <si>
    <t>Где-либо - Здеся, 1 путь</t>
  </si>
  <si>
    <t>Станция</t>
  </si>
  <si>
    <t>Парк станции</t>
  </si>
  <si>
    <t>Номер стр. пер.</t>
  </si>
  <si>
    <t>Станц. Путь</t>
  </si>
  <si>
    <t>Расположение стыка рамного рельса</t>
  </si>
  <si>
    <t>Проект стр. пер.</t>
  </si>
  <si>
    <t>Тип рельсов</t>
  </si>
  <si>
    <t>Стр. Брусья</t>
  </si>
  <si>
    <t>Тип балласта</t>
  </si>
  <si>
    <t>Марка крестовины</t>
  </si>
  <si>
    <t>Тип управления</t>
  </si>
  <si>
    <t>Сторонность</t>
  </si>
  <si>
    <t>Ширина колеи</t>
  </si>
  <si>
    <t>Дата укладки</t>
  </si>
  <si>
    <t>Пропущенный тоннаж до укладки</t>
  </si>
  <si>
    <t>Пропущенный тоннаж после укладки</t>
  </si>
  <si>
    <t>Длина закрест. Кривой, м</t>
  </si>
  <si>
    <t>Ведет на путь</t>
  </si>
  <si>
    <t>км</t>
  </si>
  <si>
    <t>ПК</t>
  </si>
  <si>
    <t>м</t>
  </si>
  <si>
    <t>Кое-гдень</t>
  </si>
  <si>
    <t>I</t>
  </si>
  <si>
    <t>Р65</t>
  </si>
  <si>
    <t>Ж/Б</t>
  </si>
  <si>
    <t>Щебень</t>
  </si>
  <si>
    <t>1 / 11</t>
  </si>
  <si>
    <t>ЭЦ</t>
  </si>
  <si>
    <t>07.2018</t>
  </si>
  <si>
    <t>II</t>
  </si>
  <si>
    <t>06.2019</t>
  </si>
  <si>
    <t>08.2010</t>
  </si>
  <si>
    <t>Кое-гдень гр.</t>
  </si>
  <si>
    <t>Где-либо</t>
  </si>
  <si>
    <t>10.2016</t>
  </si>
  <si>
    <t>09.2021</t>
  </si>
  <si>
    <t>Где-нибудьск</t>
  </si>
  <si>
    <t>03.2015</t>
  </si>
  <si>
    <t>09.2009</t>
  </si>
  <si>
    <t>10.2014</t>
  </si>
  <si>
    <t>09.2014</t>
  </si>
  <si>
    <t>Дерев.</t>
  </si>
  <si>
    <t>1 / 9</t>
  </si>
  <si>
    <t>Ручн.</t>
  </si>
  <si>
    <t>06.2014</t>
  </si>
  <si>
    <t>Кое-гдень груз.</t>
  </si>
  <si>
    <t>Гравий</t>
  </si>
  <si>
    <t>09.1985</t>
  </si>
  <si>
    <t>Здеся</t>
  </si>
  <si>
    <t>07.2013</t>
  </si>
  <si>
    <t>10.1986</t>
  </si>
  <si>
    <t>Перегон</t>
  </si>
  <si>
    <t>Номер пути перегона</t>
  </si>
  <si>
    <t>Станция управления</t>
  </si>
  <si>
    <t>Где-либо — Где-нибудьск</t>
  </si>
  <si>
    <t>Номер станц. пути</t>
  </si>
  <si>
    <t>Назначение</t>
  </si>
  <si>
    <t>Стр. Пер. Начала</t>
  </si>
  <si>
    <t>Стр. пер. конца</t>
  </si>
  <si>
    <t>Полная длина</t>
  </si>
  <si>
    <t>Полезная длина</t>
  </si>
  <si>
    <t>Скорость пасс. Поездов</t>
  </si>
  <si>
    <t>Скорость груз. Поездов</t>
  </si>
  <si>
    <t>Номер линейного участка ПЧ</t>
  </si>
  <si>
    <t>Номер участка обслуживания ШЧ</t>
  </si>
  <si>
    <t>сиг. Ч</t>
  </si>
  <si>
    <t>сиг. Н</t>
  </si>
  <si>
    <t>Главный</t>
  </si>
  <si>
    <t>null</t>
  </si>
  <si>
    <t>Приемоотправочный</t>
  </si>
  <si>
    <t>Погрузочно-выгрузочный</t>
  </si>
  <si>
    <t>Н</t>
  </si>
  <si>
    <t>упор</t>
  </si>
  <si>
    <t>Соединительный</t>
  </si>
  <si>
    <t>Ч</t>
  </si>
  <si>
    <t>Сигнальные установки на участке Кое-гдень — Где-нибудьск</t>
  </si>
  <si>
    <t>станция / перегон</t>
  </si>
  <si>
    <t>нечет. Путь</t>
  </si>
  <si>
    <t>чет. Путь</t>
  </si>
  <si>
    <t>ПЧ, ПД, ШЧ, ШН</t>
  </si>
  <si>
    <t>№ сиг. Уст.</t>
  </si>
  <si>
    <t>км пк м</t>
  </si>
  <si>
    <t>Вх. Ч</t>
  </si>
  <si>
    <t>1234 км 9 пк 34 м</t>
  </si>
  <si>
    <t>ПЧ-1, ПД-1, ШЧ-1, ШН-1</t>
  </si>
  <si>
    <t>Вх. Н</t>
  </si>
  <si>
    <t>1236 км 6 пк 40 м</t>
  </si>
  <si>
    <t>Кое-гдень —  Где-либо</t>
  </si>
  <si>
    <t>1237 км 10 пк 75 м</t>
  </si>
  <si>
    <t>1237 км 5 пк 83 м</t>
  </si>
  <si>
    <t>1240 км 1 пк 90 м</t>
  </si>
  <si>
    <t>1239 км 7 пк 39 м</t>
  </si>
  <si>
    <t>ПЧ-1, ПД-2, ШЧ-1, ШН-1</t>
  </si>
  <si>
    <t>1242 км 3 пк 57 м</t>
  </si>
  <si>
    <t>1242 км 1 пк 57 м</t>
  </si>
  <si>
    <t>1244 км 5 пк 3 м</t>
  </si>
  <si>
    <t>1244 км 3 пк 18 м</t>
  </si>
  <si>
    <t>1246 км 3 пк 73 м</t>
  </si>
  <si>
    <t>1246 км 5 пк 33 м</t>
  </si>
  <si>
    <t>1248 км 7 пк 12 м</t>
  </si>
  <si>
    <t>1248 км 7 пк 63 м</t>
  </si>
  <si>
    <t>1251 км 1 пк 52 м</t>
  </si>
  <si>
    <t>1250 км 10 пк 11 м</t>
  </si>
  <si>
    <t>1253 км 3 пк 14 м</t>
  </si>
  <si>
    <t>1252 км 10 пк 31 м</t>
  </si>
  <si>
    <t xml:space="preserve">1254 км 10 пк 20 м </t>
  </si>
  <si>
    <t>1255 км 1 пк 9 м</t>
  </si>
  <si>
    <t>1256 км 9 пк 3 м</t>
  </si>
  <si>
    <t>ИЧ-1, ПД-1, ШН-1</t>
  </si>
  <si>
    <t>1258 км 3 пк 63 м</t>
  </si>
  <si>
    <t>Где-либо —     Где-нибудьск</t>
  </si>
  <si>
    <t>1260 км 2 пк 54 м</t>
  </si>
  <si>
    <t>1260 км 4 пк 91 м</t>
  </si>
  <si>
    <t>1261 км 10 пк 35 м</t>
  </si>
  <si>
    <t>1262 км 5 пк 71 м</t>
  </si>
  <si>
    <t>1263 км 10 пк 19 м</t>
  </si>
  <si>
    <t>1264 км 8 пк 37 м</t>
  </si>
  <si>
    <t>1265 км 5 пк 21 м</t>
  </si>
  <si>
    <t>ИЧ-1, ПД-2, ШН-1</t>
  </si>
  <si>
    <t>1266 км 10 пк 13 м</t>
  </si>
  <si>
    <t>1267 км 1 пк 78 м</t>
  </si>
  <si>
    <t>1269 км 3 пк 45 м</t>
  </si>
  <si>
    <t>1268 км 9 пк 41 м</t>
  </si>
  <si>
    <t xml:space="preserve">1271 км 1 пк 14 м </t>
  </si>
  <si>
    <t>1271 км 1 пк 90 м</t>
  </si>
  <si>
    <t>1272 км 8 пк 40 м</t>
  </si>
  <si>
    <t>1274 км 9 пк 85 м</t>
  </si>
  <si>
    <t>Координаты входных светофоров станций Кое-гдень грузовая и Здеся</t>
  </si>
  <si>
    <t>Кое-гдень грузовая</t>
  </si>
  <si>
    <t>4 км 9 пк 31 м</t>
  </si>
  <si>
    <t>13 км 8 пк 90 м</t>
  </si>
  <si>
    <t>transport_direction_id</t>
  </si>
  <si>
    <t>km</t>
  </si>
  <si>
    <t>meter</t>
  </si>
</sst>
</file>

<file path=xl/styles.xml><?xml version="1.0" encoding="utf-8"?>
<styleSheet xmlns="http://schemas.openxmlformats.org/spreadsheetml/2006/main">
  <numFmts count="1">
    <numFmt numFmtId="164" formatCode="mm/yy"/>
  </numFmts>
  <fonts count="2">
    <font>
      <sz val="10"/>
      <name val="Arial"/>
      <family val="2"/>
    </font>
    <font>
      <sz val="10"/>
      <name val="Liberation Sans:sub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>
      <selection activeCell="Z12" sqref="Z12"/>
    </sheetView>
  </sheetViews>
  <sheetFormatPr defaultColWidth="11.53125" defaultRowHeight="12.75"/>
  <cols>
    <col min="1" max="1" width="10.19921875" customWidth="1"/>
    <col min="2" max="2" width="12.1328125" customWidth="1"/>
    <col min="3" max="3" width="8.9296875" customWidth="1"/>
    <col min="4" max="4" width="12.33203125" customWidth="1"/>
    <col min="15" max="15" width="13.46484375" customWidth="1"/>
    <col min="20" max="20" width="13" customWidth="1"/>
    <col min="23" max="23" width="11.6640625" customWidth="1"/>
    <col min="24" max="24" width="14.796875" customWidth="1"/>
  </cols>
  <sheetData>
    <row r="1" spans="1:31">
      <c r="A1" s="6" t="s">
        <v>0</v>
      </c>
      <c r="B1" s="6"/>
      <c r="C1" s="6"/>
      <c r="D1" s="6"/>
      <c r="E1" s="6"/>
      <c r="F1" s="6"/>
      <c r="G1" s="6"/>
      <c r="J1" s="6" t="s">
        <v>1</v>
      </c>
      <c r="K1" s="6"/>
      <c r="L1" s="6"/>
      <c r="M1" s="6"/>
      <c r="N1" s="6"/>
      <c r="O1" s="6"/>
      <c r="P1" s="6"/>
      <c r="S1" s="6" t="s">
        <v>2</v>
      </c>
      <c r="T1" s="6"/>
      <c r="U1" s="6"/>
      <c r="V1" s="6"/>
      <c r="W1" s="6"/>
      <c r="X1" s="6"/>
      <c r="Y1" s="6"/>
    </row>
    <row r="2" spans="1:31" ht="37.35" customHeight="1">
      <c r="A2" s="7" t="s">
        <v>3</v>
      </c>
      <c r="B2" s="7" t="s">
        <v>4</v>
      </c>
      <c r="C2" s="7" t="s">
        <v>5</v>
      </c>
      <c r="D2" s="7" t="s">
        <v>6</v>
      </c>
      <c r="E2" s="8" t="s">
        <v>7</v>
      </c>
      <c r="F2" s="8" t="s">
        <v>8</v>
      </c>
      <c r="G2" s="8" t="s">
        <v>9</v>
      </c>
      <c r="J2" s="7" t="s">
        <v>3</v>
      </c>
      <c r="K2" s="7" t="s">
        <v>4</v>
      </c>
      <c r="L2" s="7" t="s">
        <v>5</v>
      </c>
      <c r="M2" s="7" t="s">
        <v>6</v>
      </c>
      <c r="N2" s="8" t="s">
        <v>7</v>
      </c>
      <c r="O2" s="8" t="s">
        <v>8</v>
      </c>
      <c r="P2" s="8" t="s">
        <v>9</v>
      </c>
      <c r="S2" s="7" t="s">
        <v>3</v>
      </c>
      <c r="T2" s="7" t="s">
        <v>4</v>
      </c>
      <c r="U2" s="7" t="s">
        <v>5</v>
      </c>
      <c r="V2" s="7" t="s">
        <v>6</v>
      </c>
      <c r="W2" s="8" t="s">
        <v>7</v>
      </c>
      <c r="X2" s="8" t="s">
        <v>8</v>
      </c>
      <c r="Y2" s="8" t="s">
        <v>9</v>
      </c>
      <c r="AB2" s="7" t="s">
        <v>10</v>
      </c>
      <c r="AC2" s="8" t="s">
        <v>11</v>
      </c>
      <c r="AD2" s="8" t="s">
        <v>8</v>
      </c>
      <c r="AE2" s="8" t="s">
        <v>9</v>
      </c>
    </row>
    <row r="3" spans="1:31">
      <c r="A3" s="7">
        <v>1234</v>
      </c>
      <c r="B3" s="7">
        <v>0</v>
      </c>
      <c r="C3" s="7">
        <f t="shared" ref="C3:C17" si="0">INT(A3+(B3+E3)/1000)</f>
        <v>1234</v>
      </c>
      <c r="D3" s="7">
        <f t="shared" ref="D3:D17" si="1">ROUNDUP(((A3+(B3+E3)/1000-C3)*1000), 0)</f>
        <v>625</v>
      </c>
      <c r="E3" s="7">
        <v>625</v>
      </c>
      <c r="F3" s="7" t="s">
        <v>12</v>
      </c>
      <c r="G3" s="7">
        <v>0.8</v>
      </c>
      <c r="I3">
        <v>11</v>
      </c>
      <c r="J3" s="7">
        <v>1234</v>
      </c>
      <c r="K3" s="7">
        <v>0</v>
      </c>
      <c r="L3" s="7">
        <f t="shared" ref="L3:L17" si="2">INT(J3+(K3+N3)/1000)</f>
        <v>1234</v>
      </c>
      <c r="M3" s="7">
        <f t="shared" ref="M3:M17" si="3">ROUNDUP(((J3+(K3+N3)/1000-L3)*1000), 0)</f>
        <v>523</v>
      </c>
      <c r="N3" s="7">
        <v>523</v>
      </c>
      <c r="O3" s="7" t="s">
        <v>12</v>
      </c>
      <c r="P3" s="7">
        <v>0.5</v>
      </c>
      <c r="R3">
        <v>66</v>
      </c>
      <c r="S3" s="7">
        <v>0</v>
      </c>
      <c r="T3" s="7">
        <v>0</v>
      </c>
      <c r="U3" s="7">
        <f t="shared" ref="U3:U15" si="4">INT(S3+(T3+W3)/1000)</f>
        <v>0</v>
      </c>
      <c r="V3" s="7">
        <f t="shared" ref="V3:V15" si="5">ROUNDUP(((S3+(T3+W3)/1000-U3)*1000), 0)</f>
        <v>120</v>
      </c>
      <c r="W3" s="7">
        <v>120</v>
      </c>
      <c r="X3" s="7" t="s">
        <v>13</v>
      </c>
      <c r="Y3" s="7">
        <v>2.2999999999999998</v>
      </c>
      <c r="Z3" s="7">
        <v>122</v>
      </c>
      <c r="AB3" s="7">
        <v>122</v>
      </c>
      <c r="AC3" s="7">
        <v>3</v>
      </c>
      <c r="AD3" s="7" t="s">
        <v>13</v>
      </c>
      <c r="AE3" s="7">
        <v>2.2999999999999998</v>
      </c>
    </row>
    <row r="4" spans="1:31">
      <c r="A4" s="7">
        <f t="shared" ref="A4:A18" si="6">C3</f>
        <v>1234</v>
      </c>
      <c r="B4" s="7">
        <f t="shared" ref="B4:B35" si="7">ROUNDUP(D3+1,0)</f>
        <v>626</v>
      </c>
      <c r="C4" s="7">
        <f t="shared" si="0"/>
        <v>1234</v>
      </c>
      <c r="D4" s="7">
        <f t="shared" si="1"/>
        <v>963</v>
      </c>
      <c r="E4" s="7">
        <v>337</v>
      </c>
      <c r="F4" s="7">
        <v>0</v>
      </c>
      <c r="G4" s="7">
        <v>0</v>
      </c>
      <c r="I4">
        <v>12</v>
      </c>
      <c r="J4" s="7">
        <f t="shared" ref="J4:J18" si="8">L3</f>
        <v>1234</v>
      </c>
      <c r="K4" s="7">
        <f t="shared" ref="K4:K35" si="9">ROUNDUP(M3+1,0)</f>
        <v>524</v>
      </c>
      <c r="L4" s="7">
        <f t="shared" si="2"/>
        <v>1234</v>
      </c>
      <c r="M4" s="7">
        <f t="shared" si="3"/>
        <v>815</v>
      </c>
      <c r="N4" s="7">
        <v>290</v>
      </c>
      <c r="O4" s="7" t="s">
        <v>12</v>
      </c>
      <c r="P4" s="7">
        <v>0.3</v>
      </c>
      <c r="R4">
        <v>67</v>
      </c>
      <c r="S4" s="7">
        <f t="shared" ref="S4:S15" si="10">U3</f>
        <v>0</v>
      </c>
      <c r="T4" s="7">
        <f t="shared" ref="T4:T15" si="11">ROUNDUP(V3+1,0)</f>
        <v>121</v>
      </c>
      <c r="U4" s="7">
        <f t="shared" si="4"/>
        <v>0</v>
      </c>
      <c r="V4" s="7">
        <f t="shared" si="5"/>
        <v>502</v>
      </c>
      <c r="W4" s="7">
        <v>381</v>
      </c>
      <c r="X4" s="7" t="s">
        <v>12</v>
      </c>
      <c r="Y4" s="7">
        <v>1.3</v>
      </c>
      <c r="Z4" s="7">
        <v>123</v>
      </c>
      <c r="AB4" s="7">
        <v>123</v>
      </c>
      <c r="AC4" s="7">
        <v>3</v>
      </c>
      <c r="AD4" s="7" t="s">
        <v>12</v>
      </c>
      <c r="AE4" s="7">
        <v>1.3</v>
      </c>
    </row>
    <row r="5" spans="1:31">
      <c r="A5" s="7">
        <f t="shared" si="6"/>
        <v>1234</v>
      </c>
      <c r="B5" s="7">
        <f t="shared" si="7"/>
        <v>964</v>
      </c>
      <c r="C5" s="7">
        <f t="shared" si="0"/>
        <v>1235</v>
      </c>
      <c r="D5" s="7">
        <f t="shared" si="1"/>
        <v>478</v>
      </c>
      <c r="E5" s="7">
        <v>513</v>
      </c>
      <c r="F5" s="7" t="s">
        <v>13</v>
      </c>
      <c r="G5" s="7">
        <v>0.5</v>
      </c>
      <c r="I5">
        <v>13</v>
      </c>
      <c r="J5" s="7">
        <f t="shared" si="8"/>
        <v>1234</v>
      </c>
      <c r="K5" s="7">
        <f t="shared" si="9"/>
        <v>816</v>
      </c>
      <c r="L5" s="7">
        <f t="shared" si="2"/>
        <v>1235</v>
      </c>
      <c r="M5" s="7">
        <f t="shared" si="3"/>
        <v>307</v>
      </c>
      <c r="N5" s="7">
        <v>490</v>
      </c>
      <c r="O5" s="7">
        <v>0</v>
      </c>
      <c r="P5" s="7">
        <v>0</v>
      </c>
      <c r="R5">
        <v>68</v>
      </c>
      <c r="S5" s="7">
        <f t="shared" si="10"/>
        <v>0</v>
      </c>
      <c r="T5" s="7">
        <f t="shared" si="11"/>
        <v>503</v>
      </c>
      <c r="U5" s="7">
        <f t="shared" si="4"/>
        <v>0</v>
      </c>
      <c r="V5" s="7">
        <f t="shared" si="5"/>
        <v>753</v>
      </c>
      <c r="W5" s="7">
        <v>250</v>
      </c>
      <c r="X5" s="7" t="s">
        <v>12</v>
      </c>
      <c r="Y5" s="7">
        <v>3.8</v>
      </c>
      <c r="Z5" s="7">
        <v>124</v>
      </c>
      <c r="AB5" s="7">
        <v>124</v>
      </c>
      <c r="AC5" s="7">
        <v>3</v>
      </c>
      <c r="AD5" s="7" t="s">
        <v>12</v>
      </c>
      <c r="AE5" s="7">
        <v>3.8</v>
      </c>
    </row>
    <row r="6" spans="1:31">
      <c r="A6" s="7">
        <f t="shared" si="6"/>
        <v>1235</v>
      </c>
      <c r="B6" s="7">
        <f t="shared" si="7"/>
        <v>479</v>
      </c>
      <c r="C6" s="7">
        <f t="shared" si="0"/>
        <v>1235</v>
      </c>
      <c r="D6" s="7">
        <f t="shared" si="1"/>
        <v>888</v>
      </c>
      <c r="E6" s="7">
        <v>409</v>
      </c>
      <c r="F6" s="7">
        <v>0</v>
      </c>
      <c r="G6" s="7">
        <v>0</v>
      </c>
      <c r="I6">
        <v>14</v>
      </c>
      <c r="J6" s="7">
        <f t="shared" si="8"/>
        <v>1235</v>
      </c>
      <c r="K6" s="7">
        <f t="shared" si="9"/>
        <v>308</v>
      </c>
      <c r="L6" s="7">
        <f t="shared" si="2"/>
        <v>1235</v>
      </c>
      <c r="M6" s="7">
        <f t="shared" si="3"/>
        <v>819</v>
      </c>
      <c r="N6" s="7">
        <v>511</v>
      </c>
      <c r="O6" s="7" t="s">
        <v>13</v>
      </c>
      <c r="P6" s="7">
        <v>0.7</v>
      </c>
      <c r="R6">
        <v>69</v>
      </c>
      <c r="S6" s="7">
        <f t="shared" si="10"/>
        <v>0</v>
      </c>
      <c r="T6" s="7">
        <f t="shared" si="11"/>
        <v>754</v>
      </c>
      <c r="U6" s="7">
        <f t="shared" si="4"/>
        <v>1</v>
      </c>
      <c r="V6" s="7">
        <f t="shared" si="5"/>
        <v>164</v>
      </c>
      <c r="W6" s="7">
        <v>410</v>
      </c>
      <c r="X6" s="7" t="s">
        <v>13</v>
      </c>
      <c r="Y6" s="7">
        <v>9.5</v>
      </c>
      <c r="Z6" s="7">
        <v>125</v>
      </c>
      <c r="AB6" s="7">
        <v>125</v>
      </c>
      <c r="AC6" s="7">
        <v>3</v>
      </c>
      <c r="AD6" s="7" t="s">
        <v>13</v>
      </c>
      <c r="AE6" s="7">
        <v>9.5</v>
      </c>
    </row>
    <row r="7" spans="1:31">
      <c r="A7" s="7">
        <f t="shared" si="6"/>
        <v>1235</v>
      </c>
      <c r="B7" s="7">
        <f t="shared" si="7"/>
        <v>889</v>
      </c>
      <c r="C7" s="7">
        <f t="shared" si="0"/>
        <v>1236</v>
      </c>
      <c r="D7" s="7">
        <f t="shared" si="1"/>
        <v>740</v>
      </c>
      <c r="E7" s="7">
        <v>850</v>
      </c>
      <c r="F7" s="7" t="s">
        <v>12</v>
      </c>
      <c r="G7" s="7">
        <v>0.4</v>
      </c>
      <c r="I7">
        <v>15</v>
      </c>
      <c r="J7" s="7">
        <f t="shared" si="8"/>
        <v>1235</v>
      </c>
      <c r="K7" s="7">
        <f t="shared" si="9"/>
        <v>820</v>
      </c>
      <c r="L7" s="7">
        <f t="shared" si="2"/>
        <v>1236</v>
      </c>
      <c r="M7" s="7">
        <f t="shared" si="3"/>
        <v>310</v>
      </c>
      <c r="N7" s="7">
        <v>490</v>
      </c>
      <c r="O7" s="7" t="s">
        <v>12</v>
      </c>
      <c r="P7" s="7">
        <v>0.3</v>
      </c>
      <c r="R7">
        <v>70</v>
      </c>
      <c r="S7" s="7">
        <f t="shared" si="10"/>
        <v>1</v>
      </c>
      <c r="T7" s="7">
        <f t="shared" si="11"/>
        <v>165</v>
      </c>
      <c r="U7" s="7">
        <f t="shared" si="4"/>
        <v>1</v>
      </c>
      <c r="V7" s="7">
        <f t="shared" si="5"/>
        <v>332</v>
      </c>
      <c r="W7" s="7">
        <v>167</v>
      </c>
      <c r="X7" s="7" t="s">
        <v>13</v>
      </c>
      <c r="Y7" s="7">
        <v>4.5</v>
      </c>
      <c r="Z7" s="7">
        <v>126</v>
      </c>
      <c r="AB7" s="7">
        <v>126</v>
      </c>
      <c r="AC7" s="7">
        <v>3</v>
      </c>
      <c r="AD7" s="7" t="s">
        <v>13</v>
      </c>
      <c r="AE7" s="7">
        <v>4.5</v>
      </c>
    </row>
    <row r="8" spans="1:31">
      <c r="A8" s="7">
        <f t="shared" si="6"/>
        <v>1236</v>
      </c>
      <c r="B8" s="7">
        <f t="shared" si="7"/>
        <v>741</v>
      </c>
      <c r="C8" s="7">
        <f t="shared" si="0"/>
        <v>1237</v>
      </c>
      <c r="D8" s="7">
        <f t="shared" si="1"/>
        <v>299</v>
      </c>
      <c r="E8" s="7">
        <v>558</v>
      </c>
      <c r="F8" s="7">
        <v>0</v>
      </c>
      <c r="G8" s="7">
        <v>0</v>
      </c>
      <c r="I8">
        <v>16</v>
      </c>
      <c r="J8" s="7">
        <f t="shared" si="8"/>
        <v>1236</v>
      </c>
      <c r="K8" s="7">
        <f t="shared" si="9"/>
        <v>311</v>
      </c>
      <c r="L8" s="7">
        <f t="shared" si="2"/>
        <v>1236</v>
      </c>
      <c r="M8" s="7">
        <f t="shared" si="3"/>
        <v>869</v>
      </c>
      <c r="N8" s="7">
        <v>558</v>
      </c>
      <c r="O8" s="7" t="s">
        <v>12</v>
      </c>
      <c r="P8" s="7">
        <v>0.5</v>
      </c>
      <c r="R8">
        <v>71</v>
      </c>
      <c r="S8" s="7">
        <f t="shared" si="10"/>
        <v>1</v>
      </c>
      <c r="T8" s="7">
        <f t="shared" si="11"/>
        <v>333</v>
      </c>
      <c r="U8" s="7">
        <f t="shared" si="4"/>
        <v>1</v>
      </c>
      <c r="V8" s="7">
        <f t="shared" si="5"/>
        <v>875</v>
      </c>
      <c r="W8" s="7">
        <v>542</v>
      </c>
      <c r="X8" s="7" t="s">
        <v>13</v>
      </c>
      <c r="Y8" s="7">
        <v>1.5</v>
      </c>
      <c r="Z8" s="7">
        <v>127</v>
      </c>
      <c r="AB8" s="7">
        <v>127</v>
      </c>
      <c r="AC8" s="7">
        <v>3</v>
      </c>
      <c r="AD8" s="7" t="s">
        <v>13</v>
      </c>
      <c r="AE8" s="7">
        <v>1.5</v>
      </c>
    </row>
    <row r="9" spans="1:31">
      <c r="A9" s="7">
        <f t="shared" si="6"/>
        <v>1237</v>
      </c>
      <c r="B9" s="7">
        <f t="shared" si="7"/>
        <v>300</v>
      </c>
      <c r="C9" s="7">
        <f t="shared" si="0"/>
        <v>1238</v>
      </c>
      <c r="D9" s="7">
        <f t="shared" si="1"/>
        <v>405</v>
      </c>
      <c r="E9" s="7">
        <v>1105</v>
      </c>
      <c r="F9" s="7" t="s">
        <v>12</v>
      </c>
      <c r="G9" s="7">
        <v>3.2</v>
      </c>
      <c r="I9">
        <v>17</v>
      </c>
      <c r="J9" s="7">
        <f t="shared" si="8"/>
        <v>1236</v>
      </c>
      <c r="K9" s="7">
        <f t="shared" si="9"/>
        <v>870</v>
      </c>
      <c r="L9" s="7">
        <f t="shared" si="2"/>
        <v>1237</v>
      </c>
      <c r="M9" s="7">
        <f t="shared" si="3"/>
        <v>586</v>
      </c>
      <c r="N9" s="7">
        <v>715</v>
      </c>
      <c r="O9" s="7" t="s">
        <v>13</v>
      </c>
      <c r="P9" s="7">
        <v>0.9</v>
      </c>
      <c r="R9">
        <v>72</v>
      </c>
      <c r="S9" s="7">
        <f t="shared" si="10"/>
        <v>1</v>
      </c>
      <c r="T9" s="7">
        <f t="shared" si="11"/>
        <v>876</v>
      </c>
      <c r="U9" s="7">
        <f t="shared" si="4"/>
        <v>2</v>
      </c>
      <c r="V9" s="7">
        <f t="shared" si="5"/>
        <v>591</v>
      </c>
      <c r="W9" s="7">
        <v>715</v>
      </c>
      <c r="X9" s="7" t="s">
        <v>13</v>
      </c>
      <c r="Y9" s="7">
        <v>2.7</v>
      </c>
      <c r="Z9" s="7">
        <v>128</v>
      </c>
      <c r="AB9" s="7">
        <v>128</v>
      </c>
      <c r="AC9" s="7">
        <v>3</v>
      </c>
      <c r="AD9" s="7" t="s">
        <v>13</v>
      </c>
      <c r="AE9" s="7">
        <v>2.7</v>
      </c>
    </row>
    <row r="10" spans="1:31">
      <c r="A10" s="7">
        <f t="shared" si="6"/>
        <v>1238</v>
      </c>
      <c r="B10" s="7">
        <f t="shared" si="7"/>
        <v>406</v>
      </c>
      <c r="C10" s="7">
        <f t="shared" si="0"/>
        <v>1238</v>
      </c>
      <c r="D10" s="7">
        <f t="shared" si="1"/>
        <v>697</v>
      </c>
      <c r="E10" s="7">
        <v>291</v>
      </c>
      <c r="F10" s="7" t="s">
        <v>12</v>
      </c>
      <c r="G10" s="7">
        <v>1.1000000000000001</v>
      </c>
      <c r="I10">
        <v>18</v>
      </c>
      <c r="J10" s="7">
        <f t="shared" si="8"/>
        <v>1237</v>
      </c>
      <c r="K10" s="7">
        <f t="shared" si="9"/>
        <v>587</v>
      </c>
      <c r="L10" s="7">
        <f t="shared" si="2"/>
        <v>1237</v>
      </c>
      <c r="M10" s="7">
        <f t="shared" si="3"/>
        <v>904</v>
      </c>
      <c r="N10" s="7">
        <v>317</v>
      </c>
      <c r="O10" s="7" t="s">
        <v>12</v>
      </c>
      <c r="P10" s="7">
        <v>2.9</v>
      </c>
      <c r="R10">
        <v>73</v>
      </c>
      <c r="S10" s="7">
        <f t="shared" si="10"/>
        <v>2</v>
      </c>
      <c r="T10" s="7">
        <f t="shared" si="11"/>
        <v>592</v>
      </c>
      <c r="U10" s="7">
        <f t="shared" si="4"/>
        <v>3</v>
      </c>
      <c r="V10" s="7">
        <f t="shared" si="5"/>
        <v>206</v>
      </c>
      <c r="W10" s="7">
        <v>614</v>
      </c>
      <c r="X10" s="7" t="s">
        <v>12</v>
      </c>
      <c r="Y10" s="7">
        <v>1.3</v>
      </c>
      <c r="Z10" s="7">
        <v>129</v>
      </c>
      <c r="AB10" s="7">
        <v>129</v>
      </c>
      <c r="AC10" s="7">
        <v>3</v>
      </c>
      <c r="AD10" s="7" t="s">
        <v>12</v>
      </c>
      <c r="AE10" s="7">
        <v>1.3</v>
      </c>
    </row>
    <row r="11" spans="1:31">
      <c r="A11" s="7">
        <f t="shared" si="6"/>
        <v>1238</v>
      </c>
      <c r="B11" s="7">
        <f t="shared" si="7"/>
        <v>698</v>
      </c>
      <c r="C11" s="7">
        <f t="shared" si="0"/>
        <v>1238</v>
      </c>
      <c r="D11" s="7">
        <f t="shared" si="1"/>
        <v>825</v>
      </c>
      <c r="E11" s="7">
        <v>126</v>
      </c>
      <c r="F11" s="7">
        <v>0</v>
      </c>
      <c r="G11" s="7">
        <v>0</v>
      </c>
      <c r="I11">
        <v>19</v>
      </c>
      <c r="J11" s="7">
        <f t="shared" si="8"/>
        <v>1237</v>
      </c>
      <c r="K11" s="7">
        <f t="shared" si="9"/>
        <v>905</v>
      </c>
      <c r="L11" s="7">
        <f t="shared" si="2"/>
        <v>1238</v>
      </c>
      <c r="M11" s="7">
        <f t="shared" si="3"/>
        <v>320</v>
      </c>
      <c r="N11" s="7">
        <v>415</v>
      </c>
      <c r="O11" s="7" t="s">
        <v>12</v>
      </c>
      <c r="P11" s="7">
        <v>1</v>
      </c>
      <c r="R11">
        <v>74</v>
      </c>
      <c r="S11" s="7">
        <f t="shared" si="10"/>
        <v>3</v>
      </c>
      <c r="T11" s="7">
        <f t="shared" si="11"/>
        <v>207</v>
      </c>
      <c r="U11" s="7">
        <f t="shared" si="4"/>
        <v>4</v>
      </c>
      <c r="V11" s="7">
        <f t="shared" si="5"/>
        <v>4</v>
      </c>
      <c r="W11" s="7">
        <v>797</v>
      </c>
      <c r="X11" s="7" t="s">
        <v>12</v>
      </c>
      <c r="Y11" s="7">
        <v>4.3</v>
      </c>
      <c r="Z11" s="7">
        <v>130</v>
      </c>
      <c r="AB11" s="7">
        <v>130</v>
      </c>
      <c r="AC11" s="7">
        <v>3</v>
      </c>
      <c r="AD11" s="7" t="s">
        <v>12</v>
      </c>
      <c r="AE11" s="7">
        <v>4.3</v>
      </c>
    </row>
    <row r="12" spans="1:31">
      <c r="A12" s="7">
        <f t="shared" si="6"/>
        <v>1238</v>
      </c>
      <c r="B12" s="7">
        <f t="shared" si="7"/>
        <v>826</v>
      </c>
      <c r="C12" s="7">
        <f t="shared" si="0"/>
        <v>1239</v>
      </c>
      <c r="D12" s="7">
        <f t="shared" si="1"/>
        <v>541</v>
      </c>
      <c r="E12" s="7">
        <v>715</v>
      </c>
      <c r="F12" s="7" t="s">
        <v>13</v>
      </c>
      <c r="G12" s="7">
        <v>1.7</v>
      </c>
      <c r="I12">
        <v>20</v>
      </c>
      <c r="J12" s="7">
        <f t="shared" si="8"/>
        <v>1238</v>
      </c>
      <c r="K12" s="7">
        <f t="shared" si="9"/>
        <v>321</v>
      </c>
      <c r="L12" s="7">
        <f t="shared" si="2"/>
        <v>1238</v>
      </c>
      <c r="M12" s="7">
        <f t="shared" si="3"/>
        <v>872</v>
      </c>
      <c r="N12" s="7">
        <v>550</v>
      </c>
      <c r="O12" s="7">
        <v>0</v>
      </c>
      <c r="P12" s="7">
        <v>0</v>
      </c>
      <c r="R12">
        <v>75</v>
      </c>
      <c r="S12" s="7">
        <f t="shared" si="10"/>
        <v>4</v>
      </c>
      <c r="T12" s="7">
        <f t="shared" si="11"/>
        <v>5</v>
      </c>
      <c r="U12" s="7">
        <f t="shared" si="4"/>
        <v>4</v>
      </c>
      <c r="V12" s="7">
        <f t="shared" si="5"/>
        <v>395</v>
      </c>
      <c r="W12" s="7">
        <v>390</v>
      </c>
      <c r="X12" s="7" t="s">
        <v>12</v>
      </c>
      <c r="Y12" s="7">
        <v>1.9</v>
      </c>
      <c r="Z12" s="7">
        <v>131</v>
      </c>
      <c r="AB12" s="7">
        <v>131</v>
      </c>
      <c r="AC12" s="7">
        <v>3</v>
      </c>
      <c r="AD12" s="7" t="s">
        <v>12</v>
      </c>
      <c r="AE12" s="7">
        <v>1.9</v>
      </c>
    </row>
    <row r="13" spans="1:31">
      <c r="A13" s="7">
        <f t="shared" si="6"/>
        <v>1239</v>
      </c>
      <c r="B13" s="7">
        <f t="shared" si="7"/>
        <v>542</v>
      </c>
      <c r="C13" s="7">
        <f t="shared" si="0"/>
        <v>1240</v>
      </c>
      <c r="D13" s="7">
        <f t="shared" si="1"/>
        <v>225</v>
      </c>
      <c r="E13" s="7">
        <v>683</v>
      </c>
      <c r="F13" s="7" t="s">
        <v>13</v>
      </c>
      <c r="G13" s="7">
        <v>5.2</v>
      </c>
      <c r="I13">
        <v>21</v>
      </c>
      <c r="J13" s="7">
        <f t="shared" si="8"/>
        <v>1238</v>
      </c>
      <c r="K13" s="7">
        <f t="shared" si="9"/>
        <v>873</v>
      </c>
      <c r="L13" s="7">
        <f t="shared" si="2"/>
        <v>1239</v>
      </c>
      <c r="M13" s="7">
        <f t="shared" si="3"/>
        <v>711</v>
      </c>
      <c r="N13" s="7">
        <v>837</v>
      </c>
      <c r="O13" s="7" t="s">
        <v>13</v>
      </c>
      <c r="P13" s="7">
        <v>1.9</v>
      </c>
      <c r="R13">
        <v>76</v>
      </c>
      <c r="S13" s="7">
        <f t="shared" si="10"/>
        <v>4</v>
      </c>
      <c r="T13" s="7">
        <f t="shared" si="11"/>
        <v>396</v>
      </c>
      <c r="U13" s="7">
        <f t="shared" si="4"/>
        <v>4</v>
      </c>
      <c r="V13" s="7">
        <f t="shared" si="5"/>
        <v>876</v>
      </c>
      <c r="W13" s="7">
        <v>480</v>
      </c>
      <c r="X13" s="7" t="s">
        <v>13</v>
      </c>
      <c r="Y13" s="7">
        <v>1.1000000000000001</v>
      </c>
      <c r="Z13" s="7">
        <v>132</v>
      </c>
      <c r="AB13" s="7">
        <v>132</v>
      </c>
      <c r="AC13" s="7">
        <v>3</v>
      </c>
      <c r="AD13" s="7" t="s">
        <v>13</v>
      </c>
      <c r="AE13" s="7">
        <v>1.1000000000000001</v>
      </c>
    </row>
    <row r="14" spans="1:31">
      <c r="A14" s="7">
        <f t="shared" si="6"/>
        <v>1240</v>
      </c>
      <c r="B14" s="7">
        <f t="shared" si="7"/>
        <v>226</v>
      </c>
      <c r="C14" s="7">
        <f t="shared" si="0"/>
        <v>1241</v>
      </c>
      <c r="D14" s="7">
        <f t="shared" si="1"/>
        <v>39</v>
      </c>
      <c r="E14" s="7">
        <v>813</v>
      </c>
      <c r="F14" s="7" t="s">
        <v>13</v>
      </c>
      <c r="G14" s="7">
        <v>1.5</v>
      </c>
      <c r="I14">
        <v>22</v>
      </c>
      <c r="J14" s="7">
        <f t="shared" si="8"/>
        <v>1239</v>
      </c>
      <c r="K14" s="7">
        <f t="shared" si="9"/>
        <v>712</v>
      </c>
      <c r="L14" s="7">
        <f t="shared" si="2"/>
        <v>1240</v>
      </c>
      <c r="M14" s="7">
        <f t="shared" si="3"/>
        <v>292</v>
      </c>
      <c r="N14" s="7">
        <v>580</v>
      </c>
      <c r="O14" s="7" t="s">
        <v>13</v>
      </c>
      <c r="P14" s="7">
        <v>5.5</v>
      </c>
      <c r="R14">
        <v>77</v>
      </c>
      <c r="S14" s="7">
        <f t="shared" si="10"/>
        <v>4</v>
      </c>
      <c r="T14" s="7">
        <f t="shared" si="11"/>
        <v>877</v>
      </c>
      <c r="U14" s="7">
        <f t="shared" si="4"/>
        <v>5</v>
      </c>
      <c r="V14" s="7">
        <f t="shared" si="5"/>
        <v>587</v>
      </c>
      <c r="W14" s="7">
        <v>710</v>
      </c>
      <c r="X14" s="7" t="s">
        <v>13</v>
      </c>
      <c r="Y14" s="7">
        <v>0.9</v>
      </c>
      <c r="Z14" s="7">
        <v>133</v>
      </c>
      <c r="AB14" s="7">
        <v>133</v>
      </c>
      <c r="AC14" s="7">
        <v>3</v>
      </c>
      <c r="AD14" s="7" t="s">
        <v>13</v>
      </c>
      <c r="AE14" s="7">
        <v>0.9</v>
      </c>
    </row>
    <row r="15" spans="1:31">
      <c r="A15" s="7">
        <f t="shared" si="6"/>
        <v>1241</v>
      </c>
      <c r="B15" s="7">
        <f t="shared" si="7"/>
        <v>40</v>
      </c>
      <c r="C15" s="7">
        <f t="shared" si="0"/>
        <v>1241</v>
      </c>
      <c r="D15" s="7">
        <f t="shared" si="1"/>
        <v>347</v>
      </c>
      <c r="E15" s="7">
        <v>307</v>
      </c>
      <c r="F15" s="7" t="s">
        <v>12</v>
      </c>
      <c r="G15" s="7">
        <v>1.1000000000000001</v>
      </c>
      <c r="I15">
        <v>23</v>
      </c>
      <c r="J15" s="7">
        <f t="shared" si="8"/>
        <v>1240</v>
      </c>
      <c r="K15" s="7">
        <f t="shared" si="9"/>
        <v>293</v>
      </c>
      <c r="L15" s="7">
        <f t="shared" si="2"/>
        <v>1241</v>
      </c>
      <c r="M15" s="7">
        <f t="shared" si="3"/>
        <v>84</v>
      </c>
      <c r="N15" s="7">
        <v>790</v>
      </c>
      <c r="O15" s="7" t="s">
        <v>13</v>
      </c>
      <c r="P15" s="7">
        <v>1.1000000000000001</v>
      </c>
      <c r="R15">
        <v>78</v>
      </c>
      <c r="S15" s="7">
        <f t="shared" si="10"/>
        <v>5</v>
      </c>
      <c r="T15" s="7">
        <f t="shared" si="11"/>
        <v>588</v>
      </c>
      <c r="U15" s="7">
        <f t="shared" si="4"/>
        <v>6</v>
      </c>
      <c r="V15" s="7">
        <f t="shared" si="5"/>
        <v>375</v>
      </c>
      <c r="W15" s="7">
        <v>787</v>
      </c>
      <c r="X15" s="7" t="s">
        <v>13</v>
      </c>
      <c r="Y15" s="7">
        <v>0.7</v>
      </c>
      <c r="Z15" s="7">
        <v>134</v>
      </c>
      <c r="AB15" s="7">
        <v>134</v>
      </c>
      <c r="AC15" s="7">
        <v>3</v>
      </c>
      <c r="AD15" s="7" t="s">
        <v>13</v>
      </c>
      <c r="AE15" s="7">
        <v>0.7</v>
      </c>
    </row>
    <row r="16" spans="1:31">
      <c r="A16" s="7">
        <f t="shared" si="6"/>
        <v>1241</v>
      </c>
      <c r="B16" s="7">
        <f t="shared" si="7"/>
        <v>348</v>
      </c>
      <c r="C16" s="7">
        <f t="shared" si="0"/>
        <v>1242</v>
      </c>
      <c r="D16" s="7">
        <f t="shared" si="1"/>
        <v>554</v>
      </c>
      <c r="E16" s="7">
        <v>1205</v>
      </c>
      <c r="F16" s="7" t="s">
        <v>12</v>
      </c>
      <c r="G16" s="7">
        <v>2.2999999999999998</v>
      </c>
      <c r="I16">
        <v>24</v>
      </c>
      <c r="J16" s="7">
        <f t="shared" si="8"/>
        <v>1241</v>
      </c>
      <c r="K16" s="7">
        <f t="shared" si="9"/>
        <v>85</v>
      </c>
      <c r="L16" s="7">
        <f t="shared" si="2"/>
        <v>1241</v>
      </c>
      <c r="M16" s="7">
        <f t="shared" si="3"/>
        <v>721</v>
      </c>
      <c r="N16" s="7">
        <v>635</v>
      </c>
      <c r="O16" s="7" t="s">
        <v>12</v>
      </c>
      <c r="P16" s="7">
        <v>1.1000000000000001</v>
      </c>
      <c r="R16">
        <v>79</v>
      </c>
      <c r="S16" s="9"/>
      <c r="T16" s="9"/>
      <c r="U16" s="9"/>
      <c r="V16" s="9"/>
      <c r="W16" s="9"/>
      <c r="X16" s="9"/>
      <c r="Y16" s="9"/>
      <c r="AB16" s="7">
        <v>135</v>
      </c>
      <c r="AC16" s="7">
        <v>4</v>
      </c>
      <c r="AD16" s="7" t="s">
        <v>13</v>
      </c>
      <c r="AE16" s="7">
        <v>1.3</v>
      </c>
    </row>
    <row r="17" spans="1:31">
      <c r="A17" s="7">
        <f t="shared" si="6"/>
        <v>1242</v>
      </c>
      <c r="B17" s="7">
        <f t="shared" si="7"/>
        <v>555</v>
      </c>
      <c r="C17" s="7">
        <f t="shared" si="0"/>
        <v>1242</v>
      </c>
      <c r="D17" s="7">
        <f t="shared" si="1"/>
        <v>641</v>
      </c>
      <c r="E17" s="7">
        <v>85</v>
      </c>
      <c r="F17" s="7" t="s">
        <v>12</v>
      </c>
      <c r="G17" s="7">
        <v>5.7</v>
      </c>
      <c r="I17">
        <v>25</v>
      </c>
      <c r="J17" s="7">
        <f t="shared" si="8"/>
        <v>1241</v>
      </c>
      <c r="K17" s="7">
        <f t="shared" si="9"/>
        <v>722</v>
      </c>
      <c r="L17" s="7">
        <f t="shared" si="2"/>
        <v>1242</v>
      </c>
      <c r="M17" s="7">
        <f t="shared" si="3"/>
        <v>779</v>
      </c>
      <c r="N17" s="7">
        <v>1057</v>
      </c>
      <c r="O17" s="7" t="s">
        <v>12</v>
      </c>
      <c r="P17" s="7">
        <v>2.2999999999999998</v>
      </c>
      <c r="R17">
        <v>80</v>
      </c>
      <c r="S17" s="9"/>
      <c r="T17" s="9"/>
      <c r="U17" s="9"/>
      <c r="V17" s="9"/>
      <c r="W17" s="9"/>
      <c r="X17" s="9"/>
      <c r="Y17" s="9"/>
      <c r="AB17" s="7">
        <v>136</v>
      </c>
      <c r="AC17" s="7">
        <v>4</v>
      </c>
      <c r="AD17" s="7" t="s">
        <v>12</v>
      </c>
      <c r="AE17" s="7">
        <v>2</v>
      </c>
    </row>
    <row r="18" spans="1:31">
      <c r="A18" s="7">
        <f t="shared" si="6"/>
        <v>1242</v>
      </c>
      <c r="B18" s="7">
        <f t="shared" si="7"/>
        <v>642</v>
      </c>
      <c r="C18" s="7">
        <v>1243</v>
      </c>
      <c r="D18" s="7">
        <v>105</v>
      </c>
      <c r="E18" s="7">
        <v>543</v>
      </c>
      <c r="F18" s="7" t="s">
        <v>12</v>
      </c>
      <c r="G18" s="7">
        <v>3.5</v>
      </c>
      <c r="H18" t="s">
        <v>14</v>
      </c>
      <c r="I18">
        <v>26</v>
      </c>
      <c r="J18" s="7">
        <f t="shared" si="8"/>
        <v>1242</v>
      </c>
      <c r="K18" s="7">
        <f t="shared" si="9"/>
        <v>780</v>
      </c>
      <c r="L18" s="7">
        <v>1243</v>
      </c>
      <c r="M18" s="7">
        <v>168</v>
      </c>
      <c r="N18" s="7">
        <v>470</v>
      </c>
      <c r="O18" s="7" t="s">
        <v>12</v>
      </c>
      <c r="P18" s="7">
        <v>4</v>
      </c>
      <c r="Q18" t="s">
        <v>14</v>
      </c>
      <c r="R18">
        <v>81</v>
      </c>
      <c r="S18" s="9"/>
      <c r="T18" s="9"/>
      <c r="U18" s="9"/>
      <c r="V18" s="9"/>
      <c r="W18" s="9"/>
      <c r="X18" s="9"/>
      <c r="Y18" s="9"/>
      <c r="AB18" s="7">
        <v>137</v>
      </c>
      <c r="AC18" s="7">
        <v>4</v>
      </c>
      <c r="AD18" s="7">
        <v>0</v>
      </c>
      <c r="AE18" s="7">
        <v>0</v>
      </c>
    </row>
    <row r="19" spans="1:31">
      <c r="A19" s="7">
        <v>1243</v>
      </c>
      <c r="B19" s="7">
        <f t="shared" si="7"/>
        <v>106</v>
      </c>
      <c r="C19" s="7">
        <f>INT(A19+(B19+E19)/1000)</f>
        <v>1243</v>
      </c>
      <c r="D19" s="7">
        <f>ROUNDUP(((A19+(B19+E19)/1000-C19)*1000), 0)</f>
        <v>232</v>
      </c>
      <c r="E19" s="7">
        <v>126</v>
      </c>
      <c r="F19" s="7">
        <v>0</v>
      </c>
      <c r="G19" s="7">
        <v>0</v>
      </c>
      <c r="I19">
        <v>27</v>
      </c>
      <c r="J19" s="7">
        <v>1243</v>
      </c>
      <c r="K19" s="7">
        <f t="shared" si="9"/>
        <v>169</v>
      </c>
      <c r="L19" s="7">
        <f>INT(J19+(K19+N19)/1000)</f>
        <v>1243</v>
      </c>
      <c r="M19" s="7">
        <f>ROUNDUP(((J19+(K19+N19)/1000-L19)*1000), 0)</f>
        <v>264</v>
      </c>
      <c r="N19" s="7">
        <v>95</v>
      </c>
      <c r="O19" s="7">
        <v>0</v>
      </c>
      <c r="P19" s="7">
        <v>0</v>
      </c>
      <c r="R19">
        <v>82</v>
      </c>
      <c r="S19" s="6" t="s">
        <v>15</v>
      </c>
      <c r="T19" s="6"/>
      <c r="U19" s="6"/>
      <c r="V19" s="6"/>
      <c r="W19" s="6"/>
      <c r="X19" s="6"/>
      <c r="Y19" s="6"/>
      <c r="AB19" s="7">
        <v>138</v>
      </c>
      <c r="AC19" s="7">
        <v>4</v>
      </c>
      <c r="AD19" s="7" t="s">
        <v>13</v>
      </c>
      <c r="AE19" s="7">
        <v>0.5</v>
      </c>
    </row>
    <row r="20" spans="1:31" ht="17.25" customHeight="1">
      <c r="A20" s="7">
        <f t="shared" ref="A20:A57" si="12">C19</f>
        <v>1243</v>
      </c>
      <c r="B20" s="7">
        <f t="shared" si="7"/>
        <v>233</v>
      </c>
      <c r="C20" s="7">
        <v>1244</v>
      </c>
      <c r="D20" s="7">
        <v>46</v>
      </c>
      <c r="E20" s="7">
        <v>838</v>
      </c>
      <c r="F20" s="7" t="s">
        <v>13</v>
      </c>
      <c r="G20" s="7">
        <v>1.5</v>
      </c>
      <c r="H20" t="s">
        <v>14</v>
      </c>
      <c r="I20">
        <v>28</v>
      </c>
      <c r="J20" s="7">
        <f t="shared" ref="J20:J58" si="13">L19</f>
        <v>1243</v>
      </c>
      <c r="K20" s="7">
        <f t="shared" si="9"/>
        <v>265</v>
      </c>
      <c r="L20" s="7">
        <v>1244</v>
      </c>
      <c r="M20" s="7">
        <v>165</v>
      </c>
      <c r="N20" s="7">
        <v>925</v>
      </c>
      <c r="O20" s="7" t="s">
        <v>13</v>
      </c>
      <c r="P20" s="7">
        <v>1.9</v>
      </c>
      <c r="Q20" t="s">
        <v>14</v>
      </c>
      <c r="R20">
        <v>83</v>
      </c>
      <c r="S20" s="7" t="s">
        <v>3</v>
      </c>
      <c r="T20" s="7" t="s">
        <v>4</v>
      </c>
      <c r="U20" s="7" t="s">
        <v>5</v>
      </c>
      <c r="V20" s="7" t="s">
        <v>6</v>
      </c>
      <c r="W20" s="8" t="s">
        <v>7</v>
      </c>
      <c r="X20" s="8" t="s">
        <v>8</v>
      </c>
      <c r="Y20" s="8" t="s">
        <v>9</v>
      </c>
      <c r="AB20" s="7">
        <v>139</v>
      </c>
      <c r="AC20" s="7">
        <v>4</v>
      </c>
      <c r="AD20" s="7" t="s">
        <v>13</v>
      </c>
      <c r="AE20" s="7">
        <v>1.8</v>
      </c>
    </row>
    <row r="21" spans="1:31">
      <c r="A21" s="7">
        <f t="shared" si="12"/>
        <v>1244</v>
      </c>
      <c r="B21" s="7">
        <f t="shared" si="7"/>
        <v>47</v>
      </c>
      <c r="C21" s="7">
        <f t="shared" ref="C21:C57" si="14">INT(A21+(B21+E21)/1000)</f>
        <v>1245</v>
      </c>
      <c r="D21" s="7">
        <f t="shared" ref="D21:D57" si="15">ROUNDUP(((A21+(B21+E21)/1000-C21)*1000), 0)</f>
        <v>38</v>
      </c>
      <c r="E21" s="7">
        <v>990</v>
      </c>
      <c r="F21" s="7" t="s">
        <v>12</v>
      </c>
      <c r="G21" s="7">
        <v>3.4</v>
      </c>
      <c r="I21">
        <v>29</v>
      </c>
      <c r="J21" s="7">
        <f t="shared" si="13"/>
        <v>1244</v>
      </c>
      <c r="K21" s="7">
        <f t="shared" si="9"/>
        <v>166</v>
      </c>
      <c r="L21" s="7">
        <f t="shared" ref="L21:L58" si="16">INT(J21+(K21+N21)/1000)</f>
        <v>1245</v>
      </c>
      <c r="M21" s="7">
        <f t="shared" ref="M21:M58" si="17">ROUNDUP(((J21+(K21+N21)/1000-L21)*1000), 0)</f>
        <v>156</v>
      </c>
      <c r="N21" s="7">
        <v>990</v>
      </c>
      <c r="O21" s="7" t="s">
        <v>12</v>
      </c>
      <c r="P21" s="7">
        <v>2.9</v>
      </c>
      <c r="R21">
        <v>84</v>
      </c>
      <c r="S21" s="7">
        <v>0</v>
      </c>
      <c r="T21" s="7">
        <v>0</v>
      </c>
      <c r="U21" s="7">
        <f t="shared" ref="U21:U44" si="18">INT(S21+(T21+W21)/1000)</f>
        <v>0</v>
      </c>
      <c r="V21" s="7">
        <f t="shared" ref="V21:V44" si="19">ROUNDUP(((S21+(T21+W21)/1000-U21)*1000), 0)</f>
        <v>287</v>
      </c>
      <c r="W21" s="7">
        <v>287</v>
      </c>
      <c r="X21" s="7" t="s">
        <v>13</v>
      </c>
      <c r="Y21" s="7">
        <v>1.3</v>
      </c>
      <c r="Z21" s="7">
        <v>135</v>
      </c>
      <c r="AB21" s="7">
        <v>140</v>
      </c>
      <c r="AC21" s="7">
        <v>4</v>
      </c>
      <c r="AD21" s="7" t="s">
        <v>13</v>
      </c>
      <c r="AE21" s="7">
        <v>2.7</v>
      </c>
    </row>
    <row r="22" spans="1:31">
      <c r="A22" s="7">
        <f t="shared" si="12"/>
        <v>1245</v>
      </c>
      <c r="B22" s="7">
        <f t="shared" si="7"/>
        <v>39</v>
      </c>
      <c r="C22" s="7">
        <f t="shared" si="14"/>
        <v>1245</v>
      </c>
      <c r="D22" s="7">
        <f t="shared" si="15"/>
        <v>493</v>
      </c>
      <c r="E22" s="7">
        <v>454</v>
      </c>
      <c r="F22" s="7" t="s">
        <v>12</v>
      </c>
      <c r="G22" s="7">
        <v>7.5</v>
      </c>
      <c r="I22">
        <v>30</v>
      </c>
      <c r="J22" s="7">
        <f t="shared" si="13"/>
        <v>1245</v>
      </c>
      <c r="K22" s="7">
        <f t="shared" si="9"/>
        <v>157</v>
      </c>
      <c r="L22" s="7">
        <f t="shared" si="16"/>
        <v>1245</v>
      </c>
      <c r="M22" s="7">
        <f t="shared" si="17"/>
        <v>693</v>
      </c>
      <c r="N22" s="7">
        <v>536</v>
      </c>
      <c r="O22" s="7" t="s">
        <v>12</v>
      </c>
      <c r="P22" s="7">
        <v>6.9</v>
      </c>
      <c r="R22">
        <v>85</v>
      </c>
      <c r="S22" s="7">
        <f t="shared" ref="S22:S44" si="20">U21</f>
        <v>0</v>
      </c>
      <c r="T22" s="7">
        <f t="shared" ref="T22:T44" si="21">ROUNDUP(V21+1,0)</f>
        <v>288</v>
      </c>
      <c r="U22" s="7">
        <f t="shared" si="18"/>
        <v>0</v>
      </c>
      <c r="V22" s="7">
        <f t="shared" si="19"/>
        <v>768</v>
      </c>
      <c r="W22" s="7">
        <v>480</v>
      </c>
      <c r="X22" s="7" t="s">
        <v>12</v>
      </c>
      <c r="Y22" s="7">
        <v>2</v>
      </c>
      <c r="Z22" s="7">
        <v>136</v>
      </c>
      <c r="AB22" s="7">
        <v>141</v>
      </c>
      <c r="AC22" s="7">
        <v>4</v>
      </c>
      <c r="AD22" s="7" t="s">
        <v>13</v>
      </c>
      <c r="AE22" s="7">
        <v>3.1</v>
      </c>
    </row>
    <row r="23" spans="1:31">
      <c r="A23" s="7">
        <f t="shared" si="12"/>
        <v>1245</v>
      </c>
      <c r="B23" s="7">
        <f t="shared" si="7"/>
        <v>494</v>
      </c>
      <c r="C23" s="7">
        <f t="shared" si="14"/>
        <v>1246</v>
      </c>
      <c r="D23" s="7">
        <f t="shared" si="15"/>
        <v>271</v>
      </c>
      <c r="E23" s="7">
        <v>777</v>
      </c>
      <c r="F23" s="7" t="s">
        <v>12</v>
      </c>
      <c r="G23" s="7">
        <v>2.8</v>
      </c>
      <c r="I23">
        <v>31</v>
      </c>
      <c r="J23" s="7">
        <f t="shared" si="13"/>
        <v>1245</v>
      </c>
      <c r="K23" s="7">
        <f t="shared" si="9"/>
        <v>694</v>
      </c>
      <c r="L23" s="7">
        <f t="shared" si="16"/>
        <v>1246</v>
      </c>
      <c r="M23" s="7">
        <f t="shared" si="17"/>
        <v>472</v>
      </c>
      <c r="N23" s="7">
        <v>777</v>
      </c>
      <c r="O23" s="7" t="s">
        <v>12</v>
      </c>
      <c r="P23" s="7">
        <v>3.5</v>
      </c>
      <c r="R23">
        <v>86</v>
      </c>
      <c r="S23" s="7">
        <f t="shared" si="20"/>
        <v>0</v>
      </c>
      <c r="T23" s="7">
        <f t="shared" si="21"/>
        <v>769</v>
      </c>
      <c r="U23" s="7">
        <f t="shared" si="18"/>
        <v>1</v>
      </c>
      <c r="V23" s="7">
        <f t="shared" si="19"/>
        <v>484</v>
      </c>
      <c r="W23" s="7">
        <v>715</v>
      </c>
      <c r="X23" s="7">
        <v>0</v>
      </c>
      <c r="Y23" s="7">
        <v>0</v>
      </c>
      <c r="Z23" s="7">
        <v>137</v>
      </c>
      <c r="AB23" s="7">
        <v>142</v>
      </c>
      <c r="AC23" s="7">
        <v>4</v>
      </c>
      <c r="AD23" s="7" t="s">
        <v>12</v>
      </c>
      <c r="AE23" s="7">
        <v>1.7</v>
      </c>
    </row>
    <row r="24" spans="1:31">
      <c r="A24" s="7">
        <f t="shared" si="12"/>
        <v>1246</v>
      </c>
      <c r="B24" s="7">
        <f t="shared" si="7"/>
        <v>272</v>
      </c>
      <c r="C24" s="7">
        <f t="shared" si="14"/>
        <v>1246</v>
      </c>
      <c r="D24" s="7">
        <f t="shared" si="15"/>
        <v>590</v>
      </c>
      <c r="E24" s="7">
        <v>318</v>
      </c>
      <c r="F24" s="7">
        <v>0</v>
      </c>
      <c r="G24" s="7">
        <v>0</v>
      </c>
      <c r="I24">
        <v>32</v>
      </c>
      <c r="J24" s="7">
        <f t="shared" si="13"/>
        <v>1246</v>
      </c>
      <c r="K24" s="7">
        <f t="shared" si="9"/>
        <v>473</v>
      </c>
      <c r="L24" s="7">
        <f t="shared" si="16"/>
        <v>1246</v>
      </c>
      <c r="M24" s="7">
        <f t="shared" si="17"/>
        <v>729</v>
      </c>
      <c r="N24" s="7">
        <v>255</v>
      </c>
      <c r="O24" s="7" t="s">
        <v>12</v>
      </c>
      <c r="P24" s="7">
        <v>1.8</v>
      </c>
      <c r="R24">
        <v>87</v>
      </c>
      <c r="S24" s="7">
        <f t="shared" si="20"/>
        <v>1</v>
      </c>
      <c r="T24" s="7">
        <f t="shared" si="21"/>
        <v>485</v>
      </c>
      <c r="U24" s="7">
        <f t="shared" si="18"/>
        <v>1</v>
      </c>
      <c r="V24" s="7">
        <f t="shared" si="19"/>
        <v>803</v>
      </c>
      <c r="W24" s="7">
        <v>318</v>
      </c>
      <c r="X24" s="7" t="s">
        <v>13</v>
      </c>
      <c r="Y24" s="7">
        <v>0.5</v>
      </c>
      <c r="Z24" s="7">
        <v>138</v>
      </c>
      <c r="AB24" s="7">
        <v>143</v>
      </c>
      <c r="AC24" s="7">
        <v>4</v>
      </c>
      <c r="AD24" s="7">
        <v>0</v>
      </c>
      <c r="AE24" s="7">
        <v>0</v>
      </c>
    </row>
    <row r="25" spans="1:31">
      <c r="A25" s="7">
        <f t="shared" si="12"/>
        <v>1246</v>
      </c>
      <c r="B25" s="7">
        <f t="shared" si="7"/>
        <v>591</v>
      </c>
      <c r="C25" s="7">
        <f t="shared" si="14"/>
        <v>1247</v>
      </c>
      <c r="D25" s="7">
        <f t="shared" si="15"/>
        <v>964</v>
      </c>
      <c r="E25" s="7">
        <v>1373</v>
      </c>
      <c r="F25" s="7" t="s">
        <v>12</v>
      </c>
      <c r="G25" s="7">
        <v>1.8</v>
      </c>
      <c r="I25">
        <v>33</v>
      </c>
      <c r="J25" s="7">
        <f t="shared" si="13"/>
        <v>1246</v>
      </c>
      <c r="K25" s="7">
        <f t="shared" si="9"/>
        <v>730</v>
      </c>
      <c r="L25" s="7">
        <f t="shared" si="16"/>
        <v>1248</v>
      </c>
      <c r="M25" s="7">
        <f t="shared" si="17"/>
        <v>181</v>
      </c>
      <c r="N25" s="7">
        <v>1450</v>
      </c>
      <c r="O25" s="7" t="s">
        <v>12</v>
      </c>
      <c r="P25" s="7">
        <v>1.5</v>
      </c>
      <c r="R25">
        <v>88</v>
      </c>
      <c r="S25" s="7">
        <f t="shared" si="20"/>
        <v>1</v>
      </c>
      <c r="T25" s="7">
        <f t="shared" si="21"/>
        <v>804</v>
      </c>
      <c r="U25" s="7">
        <f t="shared" si="18"/>
        <v>2</v>
      </c>
      <c r="V25" s="7">
        <f t="shared" si="19"/>
        <v>718</v>
      </c>
      <c r="W25" s="7">
        <v>914</v>
      </c>
      <c r="X25" s="7" t="s">
        <v>13</v>
      </c>
      <c r="Y25" s="7">
        <v>1.8</v>
      </c>
      <c r="Z25" s="7">
        <v>139</v>
      </c>
      <c r="AB25" s="7">
        <v>144</v>
      </c>
      <c r="AC25" s="7">
        <v>4</v>
      </c>
      <c r="AD25" s="7" t="s">
        <v>13</v>
      </c>
      <c r="AE25" s="7">
        <v>0.7</v>
      </c>
    </row>
    <row r="26" spans="1:31">
      <c r="A26" s="7">
        <f t="shared" si="12"/>
        <v>1247</v>
      </c>
      <c r="B26" s="7">
        <f t="shared" si="7"/>
        <v>965</v>
      </c>
      <c r="C26" s="7">
        <f t="shared" si="14"/>
        <v>1248</v>
      </c>
      <c r="D26" s="7">
        <f t="shared" si="15"/>
        <v>742</v>
      </c>
      <c r="E26" s="7">
        <v>777</v>
      </c>
      <c r="F26" s="7" t="s">
        <v>12</v>
      </c>
      <c r="G26" s="7">
        <v>2.8</v>
      </c>
      <c r="I26">
        <v>34</v>
      </c>
      <c r="J26" s="7">
        <f t="shared" si="13"/>
        <v>1248</v>
      </c>
      <c r="K26" s="7">
        <f t="shared" si="9"/>
        <v>182</v>
      </c>
      <c r="L26" s="7">
        <f t="shared" si="16"/>
        <v>1248</v>
      </c>
      <c r="M26" s="7">
        <f t="shared" si="17"/>
        <v>863</v>
      </c>
      <c r="N26" s="7">
        <v>680</v>
      </c>
      <c r="O26" s="7" t="s">
        <v>12</v>
      </c>
      <c r="P26" s="7">
        <v>3</v>
      </c>
      <c r="R26">
        <v>89</v>
      </c>
      <c r="S26" s="7">
        <f t="shared" si="20"/>
        <v>2</v>
      </c>
      <c r="T26" s="7">
        <f t="shared" si="21"/>
        <v>719</v>
      </c>
      <c r="U26" s="7">
        <f t="shared" si="18"/>
        <v>3</v>
      </c>
      <c r="V26" s="7">
        <f t="shared" si="19"/>
        <v>609</v>
      </c>
      <c r="W26" s="7">
        <v>890</v>
      </c>
      <c r="X26" s="7" t="s">
        <v>13</v>
      </c>
      <c r="Y26" s="7">
        <v>2.7</v>
      </c>
      <c r="Z26" s="7">
        <v>140</v>
      </c>
      <c r="AB26" s="7">
        <v>145</v>
      </c>
      <c r="AC26" s="7">
        <v>4</v>
      </c>
      <c r="AD26" s="7" t="s">
        <v>13</v>
      </c>
      <c r="AE26" s="7">
        <v>1.1000000000000001</v>
      </c>
    </row>
    <row r="27" spans="1:31">
      <c r="A27" s="7">
        <f t="shared" si="12"/>
        <v>1248</v>
      </c>
      <c r="B27" s="7">
        <f t="shared" si="7"/>
        <v>743</v>
      </c>
      <c r="C27" s="7">
        <f t="shared" si="14"/>
        <v>1249</v>
      </c>
      <c r="D27" s="7">
        <f t="shared" si="15"/>
        <v>557</v>
      </c>
      <c r="E27" s="7">
        <v>813</v>
      </c>
      <c r="F27" s="7" t="s">
        <v>13</v>
      </c>
      <c r="G27" s="7">
        <v>1.5</v>
      </c>
      <c r="I27">
        <v>35</v>
      </c>
      <c r="J27" s="7">
        <f t="shared" si="13"/>
        <v>1248</v>
      </c>
      <c r="K27" s="7">
        <f t="shared" si="9"/>
        <v>864</v>
      </c>
      <c r="L27" s="7">
        <f t="shared" si="16"/>
        <v>1249</v>
      </c>
      <c r="M27" s="7">
        <f t="shared" si="17"/>
        <v>815</v>
      </c>
      <c r="N27" s="7">
        <v>950</v>
      </c>
      <c r="O27" s="7" t="s">
        <v>13</v>
      </c>
      <c r="P27" s="7">
        <v>1.5</v>
      </c>
      <c r="R27">
        <v>90</v>
      </c>
      <c r="S27" s="7">
        <f t="shared" si="20"/>
        <v>3</v>
      </c>
      <c r="T27" s="7">
        <f t="shared" si="21"/>
        <v>610</v>
      </c>
      <c r="U27" s="7">
        <f t="shared" si="18"/>
        <v>4</v>
      </c>
      <c r="V27" s="7">
        <f t="shared" si="19"/>
        <v>607</v>
      </c>
      <c r="W27" s="7">
        <v>997</v>
      </c>
      <c r="X27" s="7" t="s">
        <v>13</v>
      </c>
      <c r="Y27" s="7">
        <v>3.1</v>
      </c>
      <c r="Z27" s="7">
        <v>141</v>
      </c>
      <c r="AB27" s="7">
        <v>146</v>
      </c>
      <c r="AC27" s="7">
        <v>4</v>
      </c>
      <c r="AD27" s="7" t="s">
        <v>13</v>
      </c>
      <c r="AE27" s="7">
        <v>4.7</v>
      </c>
    </row>
    <row r="28" spans="1:31">
      <c r="A28" s="7">
        <f t="shared" si="12"/>
        <v>1249</v>
      </c>
      <c r="B28" s="7">
        <f t="shared" si="7"/>
        <v>558</v>
      </c>
      <c r="C28" s="7">
        <f t="shared" si="14"/>
        <v>1250</v>
      </c>
      <c r="D28" s="7">
        <f t="shared" si="15"/>
        <v>566</v>
      </c>
      <c r="E28" s="7">
        <v>1007</v>
      </c>
      <c r="F28" s="7" t="s">
        <v>13</v>
      </c>
      <c r="G28" s="7">
        <v>3.7</v>
      </c>
      <c r="I28">
        <v>36</v>
      </c>
      <c r="J28" s="7">
        <f t="shared" si="13"/>
        <v>1249</v>
      </c>
      <c r="K28" s="7">
        <f t="shared" si="9"/>
        <v>816</v>
      </c>
      <c r="L28" s="7">
        <f t="shared" si="16"/>
        <v>1250</v>
      </c>
      <c r="M28" s="7">
        <f t="shared" si="17"/>
        <v>824</v>
      </c>
      <c r="N28" s="7">
        <v>1007</v>
      </c>
      <c r="O28" s="7" t="s">
        <v>13</v>
      </c>
      <c r="P28" s="7">
        <v>3.5</v>
      </c>
      <c r="R28">
        <v>91</v>
      </c>
      <c r="S28" s="7">
        <f t="shared" si="20"/>
        <v>4</v>
      </c>
      <c r="T28" s="7">
        <f t="shared" si="21"/>
        <v>608</v>
      </c>
      <c r="U28" s="7">
        <f t="shared" si="18"/>
        <v>5</v>
      </c>
      <c r="V28" s="7">
        <f t="shared" si="19"/>
        <v>815</v>
      </c>
      <c r="W28" s="7">
        <v>1207</v>
      </c>
      <c r="X28" s="7" t="s">
        <v>12</v>
      </c>
      <c r="Y28" s="7">
        <v>1.7</v>
      </c>
      <c r="Z28" s="7">
        <v>142</v>
      </c>
      <c r="AB28" s="7">
        <v>147</v>
      </c>
      <c r="AC28" s="7">
        <v>4</v>
      </c>
      <c r="AD28" s="7" t="s">
        <v>13</v>
      </c>
      <c r="AE28" s="7">
        <v>1.3</v>
      </c>
    </row>
    <row r="29" spans="1:31">
      <c r="A29" s="7">
        <f t="shared" si="12"/>
        <v>1250</v>
      </c>
      <c r="B29" s="7">
        <f t="shared" si="7"/>
        <v>567</v>
      </c>
      <c r="C29" s="7">
        <f t="shared" si="14"/>
        <v>1251</v>
      </c>
      <c r="D29" s="7">
        <f t="shared" si="15"/>
        <v>133</v>
      </c>
      <c r="E29" s="7">
        <v>565</v>
      </c>
      <c r="F29" s="7" t="s">
        <v>13</v>
      </c>
      <c r="G29" s="7">
        <v>1.3</v>
      </c>
      <c r="I29">
        <v>37</v>
      </c>
      <c r="J29" s="7">
        <f t="shared" si="13"/>
        <v>1250</v>
      </c>
      <c r="K29" s="7">
        <f t="shared" si="9"/>
        <v>825</v>
      </c>
      <c r="L29" s="7">
        <f t="shared" si="16"/>
        <v>1251</v>
      </c>
      <c r="M29" s="7">
        <f t="shared" si="17"/>
        <v>306</v>
      </c>
      <c r="N29" s="7">
        <v>480</v>
      </c>
      <c r="O29" s="7" t="s">
        <v>13</v>
      </c>
      <c r="P29" s="7">
        <v>1.5</v>
      </c>
      <c r="R29">
        <v>92</v>
      </c>
      <c r="S29" s="7">
        <f t="shared" si="20"/>
        <v>5</v>
      </c>
      <c r="T29" s="7">
        <f t="shared" si="21"/>
        <v>816</v>
      </c>
      <c r="U29" s="7">
        <f t="shared" si="18"/>
        <v>6</v>
      </c>
      <c r="V29" s="7">
        <f t="shared" si="19"/>
        <v>531</v>
      </c>
      <c r="W29" s="7">
        <v>715</v>
      </c>
      <c r="X29" s="7">
        <v>0</v>
      </c>
      <c r="Y29" s="7">
        <v>0</v>
      </c>
      <c r="Z29" s="7">
        <v>143</v>
      </c>
      <c r="AB29" s="7">
        <v>148</v>
      </c>
      <c r="AC29" s="7">
        <v>4</v>
      </c>
      <c r="AD29" s="7" t="s">
        <v>12</v>
      </c>
      <c r="AE29" s="7">
        <v>1.9</v>
      </c>
    </row>
    <row r="30" spans="1:31">
      <c r="A30" s="7">
        <f t="shared" si="12"/>
        <v>1251</v>
      </c>
      <c r="B30" s="7">
        <f t="shared" si="7"/>
        <v>134</v>
      </c>
      <c r="C30" s="7">
        <f t="shared" si="14"/>
        <v>1252</v>
      </c>
      <c r="D30" s="7">
        <f t="shared" si="15"/>
        <v>35</v>
      </c>
      <c r="E30" s="7">
        <v>900</v>
      </c>
      <c r="F30" s="7" t="s">
        <v>12</v>
      </c>
      <c r="G30" s="7">
        <v>3.1</v>
      </c>
      <c r="I30">
        <v>38</v>
      </c>
      <c r="J30" s="7">
        <f t="shared" si="13"/>
        <v>1251</v>
      </c>
      <c r="K30" s="7">
        <f t="shared" si="9"/>
        <v>307</v>
      </c>
      <c r="L30" s="7">
        <f t="shared" si="16"/>
        <v>1252</v>
      </c>
      <c r="M30" s="7">
        <f t="shared" si="17"/>
        <v>93</v>
      </c>
      <c r="N30" s="7">
        <v>785</v>
      </c>
      <c r="O30" s="7" t="s">
        <v>12</v>
      </c>
      <c r="P30" s="7">
        <v>2.9</v>
      </c>
      <c r="R30">
        <v>93</v>
      </c>
      <c r="S30" s="7">
        <f t="shared" si="20"/>
        <v>6</v>
      </c>
      <c r="T30" s="7">
        <f t="shared" si="21"/>
        <v>532</v>
      </c>
      <c r="U30" s="7">
        <f t="shared" si="18"/>
        <v>6</v>
      </c>
      <c r="V30" s="7">
        <f t="shared" si="19"/>
        <v>737</v>
      </c>
      <c r="W30" s="7">
        <v>205</v>
      </c>
      <c r="X30" s="7" t="s">
        <v>13</v>
      </c>
      <c r="Y30" s="7">
        <v>0.7</v>
      </c>
      <c r="Z30" s="7">
        <v>144</v>
      </c>
      <c r="AB30" s="7">
        <v>149</v>
      </c>
      <c r="AC30" s="7">
        <v>4</v>
      </c>
      <c r="AD30" s="7" t="s">
        <v>12</v>
      </c>
      <c r="AE30" s="7">
        <v>2.2999999999999998</v>
      </c>
    </row>
    <row r="31" spans="1:31">
      <c r="A31" s="7">
        <f t="shared" si="12"/>
        <v>1252</v>
      </c>
      <c r="B31" s="7">
        <f t="shared" si="7"/>
        <v>36</v>
      </c>
      <c r="C31" s="7">
        <f t="shared" si="14"/>
        <v>1253</v>
      </c>
      <c r="D31" s="7">
        <f t="shared" si="15"/>
        <v>293</v>
      </c>
      <c r="E31" s="7">
        <v>1257</v>
      </c>
      <c r="F31" s="7" t="s">
        <v>12</v>
      </c>
      <c r="G31" s="7">
        <v>1.7</v>
      </c>
      <c r="I31">
        <v>39</v>
      </c>
      <c r="J31" s="7">
        <f t="shared" si="13"/>
        <v>1252</v>
      </c>
      <c r="K31" s="7">
        <f t="shared" si="9"/>
        <v>94</v>
      </c>
      <c r="L31" s="7">
        <f t="shared" si="16"/>
        <v>1253</v>
      </c>
      <c r="M31" s="7">
        <f t="shared" si="17"/>
        <v>109</v>
      </c>
      <c r="N31" s="7">
        <v>1015</v>
      </c>
      <c r="O31" s="7" t="s">
        <v>12</v>
      </c>
      <c r="P31" s="7">
        <v>1.5</v>
      </c>
      <c r="R31">
        <v>94</v>
      </c>
      <c r="S31" s="7">
        <f t="shared" si="20"/>
        <v>6</v>
      </c>
      <c r="T31" s="7">
        <f t="shared" si="21"/>
        <v>738</v>
      </c>
      <c r="U31" s="7">
        <f t="shared" si="18"/>
        <v>6</v>
      </c>
      <c r="V31" s="7">
        <f t="shared" si="19"/>
        <v>928</v>
      </c>
      <c r="W31" s="7">
        <v>190</v>
      </c>
      <c r="X31" s="7" t="s">
        <v>13</v>
      </c>
      <c r="Y31" s="7">
        <v>1.1000000000000001</v>
      </c>
      <c r="Z31" s="7">
        <v>145</v>
      </c>
      <c r="AB31" s="7">
        <v>150</v>
      </c>
      <c r="AC31" s="7">
        <v>4</v>
      </c>
      <c r="AD31" s="7" t="s">
        <v>12</v>
      </c>
      <c r="AE31" s="7">
        <v>8.3000000000000007</v>
      </c>
    </row>
    <row r="32" spans="1:31">
      <c r="A32" s="7">
        <f t="shared" si="12"/>
        <v>1253</v>
      </c>
      <c r="B32" s="7">
        <f t="shared" si="7"/>
        <v>294</v>
      </c>
      <c r="C32" s="7">
        <f t="shared" si="14"/>
        <v>1254</v>
      </c>
      <c r="D32" s="7">
        <f t="shared" si="15"/>
        <v>811</v>
      </c>
      <c r="E32" s="7">
        <v>1517</v>
      </c>
      <c r="F32" s="7" t="s">
        <v>13</v>
      </c>
      <c r="G32" s="7">
        <v>2.4</v>
      </c>
      <c r="I32">
        <v>40</v>
      </c>
      <c r="J32" s="7">
        <f t="shared" si="13"/>
        <v>1253</v>
      </c>
      <c r="K32" s="7">
        <f t="shared" si="9"/>
        <v>110</v>
      </c>
      <c r="L32" s="7">
        <f t="shared" si="16"/>
        <v>1254</v>
      </c>
      <c r="M32" s="7">
        <f t="shared" si="17"/>
        <v>526</v>
      </c>
      <c r="N32" s="7">
        <v>1415</v>
      </c>
      <c r="O32" s="7" t="s">
        <v>13</v>
      </c>
      <c r="P32" s="7">
        <v>2.9</v>
      </c>
      <c r="R32">
        <v>95</v>
      </c>
      <c r="S32" s="7">
        <f t="shared" si="20"/>
        <v>6</v>
      </c>
      <c r="T32" s="7">
        <f t="shared" si="21"/>
        <v>929</v>
      </c>
      <c r="U32" s="7">
        <f t="shared" si="18"/>
        <v>7</v>
      </c>
      <c r="V32" s="7">
        <f t="shared" si="19"/>
        <v>643</v>
      </c>
      <c r="W32" s="7">
        <v>714</v>
      </c>
      <c r="X32" s="7" t="s">
        <v>13</v>
      </c>
      <c r="Y32" s="7">
        <v>4.7</v>
      </c>
      <c r="Z32" s="7">
        <v>146</v>
      </c>
      <c r="AB32" s="7">
        <v>151</v>
      </c>
      <c r="AC32" s="7">
        <v>4</v>
      </c>
      <c r="AD32" s="7" t="s">
        <v>12</v>
      </c>
      <c r="AE32" s="7">
        <v>2.5</v>
      </c>
    </row>
    <row r="33" spans="1:31">
      <c r="A33" s="7">
        <f t="shared" si="12"/>
        <v>1254</v>
      </c>
      <c r="B33" s="7">
        <f t="shared" si="7"/>
        <v>812</v>
      </c>
      <c r="C33" s="7">
        <f t="shared" si="14"/>
        <v>1255</v>
      </c>
      <c r="D33" s="7">
        <f t="shared" si="15"/>
        <v>231</v>
      </c>
      <c r="E33" s="7">
        <v>418</v>
      </c>
      <c r="F33" s="7" t="s">
        <v>13</v>
      </c>
      <c r="G33" s="7">
        <v>5.9</v>
      </c>
      <c r="I33">
        <v>41</v>
      </c>
      <c r="J33" s="7">
        <f t="shared" si="13"/>
        <v>1254</v>
      </c>
      <c r="K33" s="7">
        <f t="shared" si="9"/>
        <v>527</v>
      </c>
      <c r="L33" s="7">
        <f t="shared" si="16"/>
        <v>1254</v>
      </c>
      <c r="M33" s="7">
        <f t="shared" si="17"/>
        <v>945</v>
      </c>
      <c r="N33" s="7">
        <v>418</v>
      </c>
      <c r="O33" s="7" t="s">
        <v>13</v>
      </c>
      <c r="P33" s="7">
        <v>5.5</v>
      </c>
      <c r="R33">
        <v>96</v>
      </c>
      <c r="S33" s="7">
        <f t="shared" si="20"/>
        <v>7</v>
      </c>
      <c r="T33" s="7">
        <f t="shared" si="21"/>
        <v>644</v>
      </c>
      <c r="U33" s="7">
        <f t="shared" si="18"/>
        <v>8</v>
      </c>
      <c r="V33" s="7">
        <f t="shared" si="19"/>
        <v>39</v>
      </c>
      <c r="W33" s="7">
        <v>395</v>
      </c>
      <c r="X33" s="7" t="s">
        <v>13</v>
      </c>
      <c r="Y33" s="7">
        <v>1.3</v>
      </c>
      <c r="Z33" s="7">
        <v>147</v>
      </c>
      <c r="AB33" s="7">
        <v>152</v>
      </c>
      <c r="AC33" s="7">
        <v>4</v>
      </c>
      <c r="AD33" s="7">
        <v>0</v>
      </c>
      <c r="AE33" s="7">
        <v>0</v>
      </c>
    </row>
    <row r="34" spans="1:31">
      <c r="A34" s="7">
        <f t="shared" si="12"/>
        <v>1255</v>
      </c>
      <c r="B34" s="7">
        <f t="shared" si="7"/>
        <v>232</v>
      </c>
      <c r="C34" s="7">
        <f t="shared" si="14"/>
        <v>1256</v>
      </c>
      <c r="D34" s="7">
        <f t="shared" si="15"/>
        <v>522</v>
      </c>
      <c r="E34" s="7">
        <v>1290</v>
      </c>
      <c r="F34" s="7" t="s">
        <v>13</v>
      </c>
      <c r="G34" s="7">
        <v>1.8</v>
      </c>
      <c r="I34">
        <v>42</v>
      </c>
      <c r="J34" s="7">
        <f t="shared" si="13"/>
        <v>1254</v>
      </c>
      <c r="K34" s="7">
        <f t="shared" si="9"/>
        <v>946</v>
      </c>
      <c r="L34" s="7">
        <f t="shared" si="16"/>
        <v>1256</v>
      </c>
      <c r="M34" s="7">
        <f t="shared" si="17"/>
        <v>297</v>
      </c>
      <c r="N34" s="7">
        <v>1350</v>
      </c>
      <c r="O34" s="7" t="s">
        <v>13</v>
      </c>
      <c r="P34" s="7">
        <v>1.3</v>
      </c>
      <c r="R34">
        <v>97</v>
      </c>
      <c r="S34" s="7">
        <f t="shared" si="20"/>
        <v>8</v>
      </c>
      <c r="T34" s="7">
        <f t="shared" si="21"/>
        <v>40</v>
      </c>
      <c r="U34" s="7">
        <f t="shared" si="18"/>
        <v>8</v>
      </c>
      <c r="V34" s="7">
        <f t="shared" si="19"/>
        <v>855</v>
      </c>
      <c r="W34" s="7">
        <v>815</v>
      </c>
      <c r="X34" s="7" t="s">
        <v>12</v>
      </c>
      <c r="Y34" s="7">
        <v>1.9</v>
      </c>
      <c r="Z34" s="7">
        <v>148</v>
      </c>
      <c r="AB34" s="7">
        <v>153</v>
      </c>
      <c r="AC34" s="7">
        <v>4</v>
      </c>
      <c r="AD34" s="7" t="s">
        <v>13</v>
      </c>
      <c r="AE34" s="7">
        <v>2.9</v>
      </c>
    </row>
    <row r="35" spans="1:31">
      <c r="A35" s="7">
        <f t="shared" si="12"/>
        <v>1256</v>
      </c>
      <c r="B35" s="7">
        <f t="shared" si="7"/>
        <v>523</v>
      </c>
      <c r="C35" s="7">
        <f t="shared" si="14"/>
        <v>1256</v>
      </c>
      <c r="D35" s="7">
        <f t="shared" si="15"/>
        <v>906</v>
      </c>
      <c r="E35" s="7">
        <v>383</v>
      </c>
      <c r="F35" s="7" t="s">
        <v>12</v>
      </c>
      <c r="G35" s="7">
        <v>1.7</v>
      </c>
      <c r="I35">
        <v>43</v>
      </c>
      <c r="J35" s="7">
        <f t="shared" si="13"/>
        <v>1256</v>
      </c>
      <c r="K35" s="7">
        <f t="shared" si="9"/>
        <v>298</v>
      </c>
      <c r="L35" s="7">
        <f t="shared" si="16"/>
        <v>1256</v>
      </c>
      <c r="M35" s="7">
        <f t="shared" si="17"/>
        <v>779</v>
      </c>
      <c r="N35" s="7">
        <v>480</v>
      </c>
      <c r="O35" s="7" t="s">
        <v>12</v>
      </c>
      <c r="P35" s="7">
        <v>2</v>
      </c>
      <c r="R35">
        <v>98</v>
      </c>
      <c r="S35" s="7">
        <f t="shared" si="20"/>
        <v>8</v>
      </c>
      <c r="T35" s="7">
        <f t="shared" si="21"/>
        <v>856</v>
      </c>
      <c r="U35" s="7">
        <f t="shared" si="18"/>
        <v>10</v>
      </c>
      <c r="V35" s="7">
        <f t="shared" si="19"/>
        <v>92</v>
      </c>
      <c r="W35" s="7">
        <v>1235</v>
      </c>
      <c r="X35" s="7" t="s">
        <v>12</v>
      </c>
      <c r="Y35" s="7">
        <v>2.2999999999999998</v>
      </c>
      <c r="Z35" s="7">
        <v>149</v>
      </c>
      <c r="AB35" s="7">
        <v>154</v>
      </c>
      <c r="AC35" s="7">
        <v>4</v>
      </c>
      <c r="AD35" s="7" t="s">
        <v>13</v>
      </c>
      <c r="AE35" s="7">
        <v>6.9</v>
      </c>
    </row>
    <row r="36" spans="1:31">
      <c r="A36" s="7">
        <f t="shared" si="12"/>
        <v>1256</v>
      </c>
      <c r="B36" s="7">
        <f t="shared" ref="B36:B57" si="22">ROUNDUP(D35+1,0)</f>
        <v>907</v>
      </c>
      <c r="C36" s="7">
        <f t="shared" si="14"/>
        <v>1257</v>
      </c>
      <c r="D36" s="7">
        <f t="shared" si="15"/>
        <v>465</v>
      </c>
      <c r="E36" s="7">
        <v>558</v>
      </c>
      <c r="F36" s="7">
        <v>0</v>
      </c>
      <c r="G36" s="7">
        <v>0</v>
      </c>
      <c r="I36">
        <v>44</v>
      </c>
      <c r="J36" s="7">
        <f t="shared" si="13"/>
        <v>1256</v>
      </c>
      <c r="K36" s="7">
        <f t="shared" ref="K36:K58" si="23">ROUNDUP(M35+1,0)</f>
        <v>780</v>
      </c>
      <c r="L36" s="7">
        <f t="shared" si="16"/>
        <v>1257</v>
      </c>
      <c r="M36" s="7">
        <f t="shared" si="17"/>
        <v>495</v>
      </c>
      <c r="N36" s="7">
        <v>715</v>
      </c>
      <c r="O36" s="7">
        <v>0</v>
      </c>
      <c r="P36" s="7">
        <v>0</v>
      </c>
      <c r="R36">
        <v>99</v>
      </c>
      <c r="S36" s="7">
        <f t="shared" si="20"/>
        <v>10</v>
      </c>
      <c r="T36" s="7">
        <f t="shared" si="21"/>
        <v>93</v>
      </c>
      <c r="U36" s="7">
        <f t="shared" si="18"/>
        <v>10</v>
      </c>
      <c r="V36" s="7">
        <f t="shared" si="19"/>
        <v>706</v>
      </c>
      <c r="W36" s="7">
        <v>613</v>
      </c>
      <c r="X36" s="7" t="s">
        <v>12</v>
      </c>
      <c r="Y36" s="7">
        <v>8.3000000000000007</v>
      </c>
      <c r="Z36" s="7">
        <v>150</v>
      </c>
      <c r="AB36" s="7">
        <v>155</v>
      </c>
      <c r="AC36" s="7">
        <v>4</v>
      </c>
      <c r="AD36" s="7" t="s">
        <v>12</v>
      </c>
      <c r="AE36" s="7">
        <v>1.5</v>
      </c>
    </row>
    <row r="37" spans="1:31">
      <c r="A37" s="7">
        <f t="shared" si="12"/>
        <v>1257</v>
      </c>
      <c r="B37" s="7">
        <f t="shared" si="22"/>
        <v>466</v>
      </c>
      <c r="C37" s="7">
        <f t="shared" si="14"/>
        <v>1258</v>
      </c>
      <c r="D37" s="7">
        <f t="shared" si="15"/>
        <v>652</v>
      </c>
      <c r="E37" s="7">
        <v>1185</v>
      </c>
      <c r="F37" s="7" t="s">
        <v>13</v>
      </c>
      <c r="G37" s="7">
        <v>0.5</v>
      </c>
      <c r="I37">
        <v>45</v>
      </c>
      <c r="J37" s="7">
        <f t="shared" si="13"/>
        <v>1257</v>
      </c>
      <c r="K37" s="7">
        <f t="shared" si="23"/>
        <v>496</v>
      </c>
      <c r="L37" s="7">
        <f t="shared" si="16"/>
        <v>1257</v>
      </c>
      <c r="M37" s="7">
        <f t="shared" si="17"/>
        <v>815</v>
      </c>
      <c r="N37" s="7">
        <v>318</v>
      </c>
      <c r="O37" s="7" t="s">
        <v>13</v>
      </c>
      <c r="P37" s="7">
        <v>0.5</v>
      </c>
      <c r="R37">
        <v>100</v>
      </c>
      <c r="S37" s="7">
        <f t="shared" si="20"/>
        <v>10</v>
      </c>
      <c r="T37" s="7">
        <f t="shared" si="21"/>
        <v>707</v>
      </c>
      <c r="U37" s="7">
        <f t="shared" si="18"/>
        <v>10</v>
      </c>
      <c r="V37" s="7">
        <f t="shared" si="19"/>
        <v>837</v>
      </c>
      <c r="W37" s="7">
        <v>130</v>
      </c>
      <c r="X37" s="7" t="s">
        <v>12</v>
      </c>
      <c r="Y37" s="7">
        <v>2.5</v>
      </c>
      <c r="Z37" s="7">
        <v>151</v>
      </c>
      <c r="AB37" s="7">
        <v>156</v>
      </c>
      <c r="AC37" s="7">
        <v>4</v>
      </c>
      <c r="AD37" s="7" t="s">
        <v>13</v>
      </c>
      <c r="AE37" s="7">
        <v>0.9</v>
      </c>
    </row>
    <row r="38" spans="1:31">
      <c r="A38" s="7">
        <f t="shared" si="12"/>
        <v>1258</v>
      </c>
      <c r="B38" s="7">
        <f t="shared" si="22"/>
        <v>653</v>
      </c>
      <c r="C38" s="7">
        <f t="shared" si="14"/>
        <v>1259</v>
      </c>
      <c r="D38" s="7">
        <f t="shared" si="15"/>
        <v>606</v>
      </c>
      <c r="E38" s="7">
        <v>952</v>
      </c>
      <c r="F38" s="7" t="s">
        <v>13</v>
      </c>
      <c r="G38" s="7">
        <v>3.3</v>
      </c>
      <c r="I38">
        <v>46</v>
      </c>
      <c r="J38" s="7">
        <f t="shared" si="13"/>
        <v>1257</v>
      </c>
      <c r="K38" s="7">
        <f t="shared" si="23"/>
        <v>816</v>
      </c>
      <c r="L38" s="7">
        <f t="shared" si="16"/>
        <v>1258</v>
      </c>
      <c r="M38" s="7">
        <f t="shared" si="17"/>
        <v>731</v>
      </c>
      <c r="N38" s="7">
        <v>914</v>
      </c>
      <c r="O38" s="7" t="s">
        <v>13</v>
      </c>
      <c r="P38" s="7">
        <v>1.8</v>
      </c>
      <c r="R38">
        <v>101</v>
      </c>
      <c r="S38" s="7">
        <f t="shared" si="20"/>
        <v>10</v>
      </c>
      <c r="T38" s="7">
        <f t="shared" si="21"/>
        <v>838</v>
      </c>
      <c r="U38" s="7">
        <f t="shared" si="18"/>
        <v>11</v>
      </c>
      <c r="V38" s="7">
        <f t="shared" si="19"/>
        <v>247</v>
      </c>
      <c r="W38" s="7">
        <v>409</v>
      </c>
      <c r="X38" s="7">
        <v>0</v>
      </c>
      <c r="Y38" s="7">
        <v>0</v>
      </c>
      <c r="Z38" s="7">
        <v>152</v>
      </c>
      <c r="AB38" s="7">
        <v>157</v>
      </c>
      <c r="AC38" s="7">
        <v>4</v>
      </c>
      <c r="AD38" s="7">
        <v>0</v>
      </c>
      <c r="AE38" s="7">
        <v>0</v>
      </c>
    </row>
    <row r="39" spans="1:31">
      <c r="A39" s="7">
        <f t="shared" si="12"/>
        <v>1259</v>
      </c>
      <c r="B39" s="7">
        <f t="shared" si="22"/>
        <v>607</v>
      </c>
      <c r="C39" s="7">
        <f t="shared" si="14"/>
        <v>1260</v>
      </c>
      <c r="D39" s="7">
        <f t="shared" si="15"/>
        <v>615</v>
      </c>
      <c r="E39" s="7">
        <v>1007</v>
      </c>
      <c r="F39" s="7" t="s">
        <v>13</v>
      </c>
      <c r="G39" s="7">
        <v>3.7</v>
      </c>
      <c r="I39">
        <v>47</v>
      </c>
      <c r="J39" s="7">
        <f t="shared" si="13"/>
        <v>1258</v>
      </c>
      <c r="K39" s="7">
        <f t="shared" si="23"/>
        <v>732</v>
      </c>
      <c r="L39" s="7">
        <f t="shared" si="16"/>
        <v>1259</v>
      </c>
      <c r="M39" s="7">
        <f t="shared" si="17"/>
        <v>623</v>
      </c>
      <c r="N39" s="7">
        <v>890</v>
      </c>
      <c r="O39" s="7" t="s">
        <v>13</v>
      </c>
      <c r="P39" s="7">
        <v>2.7</v>
      </c>
      <c r="R39">
        <v>102</v>
      </c>
      <c r="S39" s="7">
        <f t="shared" si="20"/>
        <v>11</v>
      </c>
      <c r="T39" s="7">
        <f t="shared" si="21"/>
        <v>248</v>
      </c>
      <c r="U39" s="7">
        <f t="shared" si="18"/>
        <v>12</v>
      </c>
      <c r="V39" s="7">
        <f t="shared" si="19"/>
        <v>238</v>
      </c>
      <c r="W39" s="7">
        <v>990</v>
      </c>
      <c r="X39" s="7" t="s">
        <v>13</v>
      </c>
      <c r="Y39" s="7">
        <v>2.9</v>
      </c>
      <c r="Z39" s="7">
        <v>153</v>
      </c>
      <c r="AB39" s="7">
        <v>158</v>
      </c>
      <c r="AC39" s="7">
        <v>4</v>
      </c>
      <c r="AD39" s="7" t="s">
        <v>13</v>
      </c>
      <c r="AE39" s="7">
        <v>0.9</v>
      </c>
    </row>
    <row r="40" spans="1:31">
      <c r="A40" s="7">
        <f t="shared" si="12"/>
        <v>1260</v>
      </c>
      <c r="B40" s="7">
        <f t="shared" si="22"/>
        <v>616</v>
      </c>
      <c r="C40" s="7">
        <f t="shared" si="14"/>
        <v>1261</v>
      </c>
      <c r="D40" s="7">
        <f t="shared" si="15"/>
        <v>990</v>
      </c>
      <c r="E40" s="7">
        <v>1373</v>
      </c>
      <c r="F40" s="7" t="s">
        <v>12</v>
      </c>
      <c r="G40" s="7">
        <v>1.8</v>
      </c>
      <c r="I40">
        <v>48</v>
      </c>
      <c r="J40" s="7">
        <f t="shared" si="13"/>
        <v>1259</v>
      </c>
      <c r="K40" s="7">
        <f t="shared" si="23"/>
        <v>624</v>
      </c>
      <c r="L40" s="7">
        <f t="shared" si="16"/>
        <v>1260</v>
      </c>
      <c r="M40" s="7">
        <f t="shared" si="17"/>
        <v>622</v>
      </c>
      <c r="N40" s="7">
        <v>997</v>
      </c>
      <c r="O40" s="7" t="s">
        <v>13</v>
      </c>
      <c r="P40" s="7">
        <v>3.1</v>
      </c>
      <c r="R40">
        <v>103</v>
      </c>
      <c r="S40" s="7">
        <f t="shared" si="20"/>
        <v>12</v>
      </c>
      <c r="T40" s="7">
        <f t="shared" si="21"/>
        <v>239</v>
      </c>
      <c r="U40" s="7">
        <f t="shared" si="18"/>
        <v>13</v>
      </c>
      <c r="V40" s="7">
        <f t="shared" si="19"/>
        <v>23</v>
      </c>
      <c r="W40" s="7">
        <v>784</v>
      </c>
      <c r="X40" s="7" t="s">
        <v>13</v>
      </c>
      <c r="Y40" s="7">
        <v>6.9</v>
      </c>
      <c r="Z40" s="7">
        <v>154</v>
      </c>
      <c r="AB40" s="7"/>
      <c r="AC40" s="7"/>
      <c r="AD40" s="7"/>
      <c r="AE40" s="7"/>
    </row>
    <row r="41" spans="1:31">
      <c r="A41" s="7">
        <f t="shared" si="12"/>
        <v>1261</v>
      </c>
      <c r="B41" s="7">
        <f t="shared" si="22"/>
        <v>991</v>
      </c>
      <c r="C41" s="7">
        <f t="shared" si="14"/>
        <v>1262</v>
      </c>
      <c r="D41" s="7">
        <f t="shared" si="15"/>
        <v>679</v>
      </c>
      <c r="E41" s="7">
        <v>687</v>
      </c>
      <c r="F41" s="7">
        <v>0</v>
      </c>
      <c r="G41" s="7">
        <v>0</v>
      </c>
      <c r="I41">
        <v>49</v>
      </c>
      <c r="J41" s="7">
        <f t="shared" si="13"/>
        <v>1260</v>
      </c>
      <c r="K41" s="7">
        <f t="shared" si="23"/>
        <v>623</v>
      </c>
      <c r="L41" s="7">
        <f t="shared" si="16"/>
        <v>1261</v>
      </c>
      <c r="M41" s="7">
        <f t="shared" si="17"/>
        <v>830</v>
      </c>
      <c r="N41" s="7">
        <v>1207</v>
      </c>
      <c r="O41" s="7" t="s">
        <v>12</v>
      </c>
      <c r="P41" s="7">
        <v>1.7</v>
      </c>
      <c r="R41">
        <v>104</v>
      </c>
      <c r="S41" s="7">
        <f t="shared" si="20"/>
        <v>13</v>
      </c>
      <c r="T41" s="7">
        <f t="shared" si="21"/>
        <v>24</v>
      </c>
      <c r="U41" s="7">
        <f t="shared" si="18"/>
        <v>13</v>
      </c>
      <c r="V41" s="7">
        <f t="shared" si="19"/>
        <v>839</v>
      </c>
      <c r="W41" s="7">
        <v>815</v>
      </c>
      <c r="X41" s="7" t="s">
        <v>12</v>
      </c>
      <c r="Y41" s="7">
        <v>1.5</v>
      </c>
      <c r="Z41" s="7">
        <v>155</v>
      </c>
      <c r="AB41" s="7"/>
      <c r="AC41" s="7"/>
      <c r="AD41" s="7"/>
      <c r="AE41" s="7"/>
    </row>
    <row r="42" spans="1:31">
      <c r="A42" s="7">
        <f t="shared" si="12"/>
        <v>1262</v>
      </c>
      <c r="B42" s="7">
        <f t="shared" si="22"/>
        <v>680</v>
      </c>
      <c r="C42" s="7">
        <f t="shared" si="14"/>
        <v>1263</v>
      </c>
      <c r="D42" s="7">
        <f t="shared" si="15"/>
        <v>504</v>
      </c>
      <c r="E42" s="7">
        <v>824</v>
      </c>
      <c r="F42" s="7" t="s">
        <v>13</v>
      </c>
      <c r="G42" s="7">
        <v>0.7</v>
      </c>
      <c r="I42">
        <v>50</v>
      </c>
      <c r="J42" s="7">
        <f t="shared" si="13"/>
        <v>1261</v>
      </c>
      <c r="K42" s="7">
        <f t="shared" si="23"/>
        <v>831</v>
      </c>
      <c r="L42" s="7">
        <f t="shared" si="16"/>
        <v>1262</v>
      </c>
      <c r="M42" s="7">
        <f t="shared" si="17"/>
        <v>547</v>
      </c>
      <c r="N42" s="7">
        <v>715</v>
      </c>
      <c r="O42" s="7">
        <v>0</v>
      </c>
      <c r="P42" s="7">
        <v>0</v>
      </c>
      <c r="R42">
        <v>105</v>
      </c>
      <c r="S42" s="7">
        <f t="shared" si="20"/>
        <v>13</v>
      </c>
      <c r="T42" s="7">
        <f t="shared" si="21"/>
        <v>840</v>
      </c>
      <c r="U42" s="7">
        <f t="shared" si="18"/>
        <v>14</v>
      </c>
      <c r="V42" s="7">
        <f t="shared" si="19"/>
        <v>407</v>
      </c>
      <c r="W42" s="7">
        <v>567</v>
      </c>
      <c r="X42" s="7" t="s">
        <v>13</v>
      </c>
      <c r="Y42" s="7">
        <v>0.9</v>
      </c>
      <c r="Z42" s="7">
        <v>156</v>
      </c>
      <c r="AB42" s="7"/>
      <c r="AC42" s="7"/>
      <c r="AD42" s="7"/>
      <c r="AE42" s="7"/>
    </row>
    <row r="43" spans="1:31">
      <c r="A43" s="7">
        <f t="shared" si="12"/>
        <v>1263</v>
      </c>
      <c r="B43" s="7">
        <f t="shared" si="22"/>
        <v>505</v>
      </c>
      <c r="C43" s="7">
        <f t="shared" si="14"/>
        <v>1264</v>
      </c>
      <c r="D43" s="7">
        <f t="shared" si="15"/>
        <v>762</v>
      </c>
      <c r="E43" s="7">
        <v>1257</v>
      </c>
      <c r="F43" s="7" t="s">
        <v>12</v>
      </c>
      <c r="G43" s="7">
        <v>2.9</v>
      </c>
      <c r="I43">
        <v>51</v>
      </c>
      <c r="J43" s="7">
        <f t="shared" si="13"/>
        <v>1262</v>
      </c>
      <c r="K43" s="7">
        <f t="shared" si="23"/>
        <v>548</v>
      </c>
      <c r="L43" s="7">
        <f t="shared" si="16"/>
        <v>1263</v>
      </c>
      <c r="M43" s="7">
        <f t="shared" si="17"/>
        <v>463</v>
      </c>
      <c r="N43" s="7">
        <v>915</v>
      </c>
      <c r="O43" s="7" t="s">
        <v>13</v>
      </c>
      <c r="P43" s="7">
        <v>0.7</v>
      </c>
      <c r="R43">
        <v>106</v>
      </c>
      <c r="S43" s="7">
        <f t="shared" si="20"/>
        <v>14</v>
      </c>
      <c r="T43" s="7">
        <f t="shared" si="21"/>
        <v>408</v>
      </c>
      <c r="U43" s="7">
        <f t="shared" si="18"/>
        <v>14</v>
      </c>
      <c r="V43" s="7">
        <f t="shared" si="19"/>
        <v>888</v>
      </c>
      <c r="W43" s="7">
        <v>480</v>
      </c>
      <c r="X43" s="7">
        <v>0</v>
      </c>
      <c r="Y43" s="7">
        <v>0</v>
      </c>
      <c r="Z43" s="7">
        <v>157</v>
      </c>
      <c r="AB43" s="7"/>
      <c r="AC43" s="7"/>
      <c r="AD43" s="7"/>
      <c r="AE43" s="7"/>
    </row>
    <row r="44" spans="1:31">
      <c r="A44" s="7">
        <f t="shared" si="12"/>
        <v>1264</v>
      </c>
      <c r="B44" s="7">
        <f t="shared" si="22"/>
        <v>763</v>
      </c>
      <c r="C44" s="7">
        <f t="shared" si="14"/>
        <v>1265</v>
      </c>
      <c r="D44" s="7">
        <f t="shared" si="15"/>
        <v>577</v>
      </c>
      <c r="E44" s="7">
        <v>813</v>
      </c>
      <c r="F44" s="7" t="s">
        <v>13</v>
      </c>
      <c r="G44" s="7">
        <v>1.5</v>
      </c>
      <c r="I44">
        <v>52</v>
      </c>
      <c r="J44" s="7">
        <f t="shared" si="13"/>
        <v>1263</v>
      </c>
      <c r="K44" s="7">
        <f t="shared" si="23"/>
        <v>464</v>
      </c>
      <c r="L44" s="7">
        <f t="shared" si="16"/>
        <v>1264</v>
      </c>
      <c r="M44" s="7">
        <f t="shared" si="17"/>
        <v>782</v>
      </c>
      <c r="N44" s="7">
        <v>1318</v>
      </c>
      <c r="O44" s="7" t="s">
        <v>12</v>
      </c>
      <c r="P44" s="7">
        <v>2.6</v>
      </c>
      <c r="R44">
        <v>107</v>
      </c>
      <c r="S44" s="7">
        <f t="shared" si="20"/>
        <v>14</v>
      </c>
      <c r="T44" s="7">
        <f t="shared" si="21"/>
        <v>889</v>
      </c>
      <c r="U44" s="7">
        <f t="shared" si="18"/>
        <v>15</v>
      </c>
      <c r="V44" s="7">
        <f t="shared" si="19"/>
        <v>626</v>
      </c>
      <c r="W44" s="7">
        <v>737</v>
      </c>
      <c r="X44" s="7" t="s">
        <v>13</v>
      </c>
      <c r="Y44" s="7">
        <v>0.9</v>
      </c>
      <c r="Z44" s="7">
        <v>158</v>
      </c>
      <c r="AB44" s="7"/>
      <c r="AC44" s="7"/>
      <c r="AD44" s="7"/>
      <c r="AE44" s="7"/>
    </row>
    <row r="45" spans="1:31">
      <c r="A45" s="7">
        <f t="shared" si="12"/>
        <v>1265</v>
      </c>
      <c r="B45" s="7">
        <f t="shared" si="22"/>
        <v>578</v>
      </c>
      <c r="C45" s="7">
        <f t="shared" si="14"/>
        <v>1265</v>
      </c>
      <c r="D45" s="7">
        <f t="shared" si="15"/>
        <v>770</v>
      </c>
      <c r="E45" s="7">
        <v>191</v>
      </c>
      <c r="F45" s="7" t="s">
        <v>13</v>
      </c>
      <c r="G45" s="7">
        <v>0.7</v>
      </c>
      <c r="I45">
        <v>53</v>
      </c>
      <c r="J45" s="7">
        <f t="shared" si="13"/>
        <v>1264</v>
      </c>
      <c r="K45" s="7">
        <f t="shared" si="23"/>
        <v>783</v>
      </c>
      <c r="L45" s="7">
        <f t="shared" si="16"/>
        <v>1265</v>
      </c>
      <c r="M45" s="7">
        <f t="shared" si="17"/>
        <v>564</v>
      </c>
      <c r="N45" s="7">
        <v>780</v>
      </c>
      <c r="O45" s="7" t="s">
        <v>13</v>
      </c>
      <c r="P45" s="7">
        <v>1.5</v>
      </c>
      <c r="R45">
        <v>108</v>
      </c>
      <c r="S45" s="9"/>
      <c r="T45" s="9"/>
      <c r="U45" s="9"/>
      <c r="V45" s="9"/>
      <c r="W45" s="9"/>
      <c r="X45" s="9"/>
      <c r="Y45" s="9"/>
      <c r="AB45" s="7"/>
      <c r="AC45" s="7"/>
      <c r="AD45" s="7"/>
      <c r="AE45" s="7"/>
    </row>
    <row r="46" spans="1:31">
      <c r="A46" s="7">
        <f t="shared" si="12"/>
        <v>1265</v>
      </c>
      <c r="B46" s="7">
        <f t="shared" si="22"/>
        <v>771</v>
      </c>
      <c r="C46" s="7">
        <f t="shared" si="14"/>
        <v>1265</v>
      </c>
      <c r="D46" s="7">
        <f t="shared" si="15"/>
        <v>853</v>
      </c>
      <c r="E46" s="7">
        <v>81</v>
      </c>
      <c r="F46" s="7">
        <v>0</v>
      </c>
      <c r="G46" s="7">
        <v>0</v>
      </c>
      <c r="I46">
        <v>54</v>
      </c>
      <c r="J46" s="7">
        <f t="shared" si="13"/>
        <v>1265</v>
      </c>
      <c r="K46" s="7">
        <f t="shared" si="23"/>
        <v>565</v>
      </c>
      <c r="L46" s="7">
        <f t="shared" si="16"/>
        <v>1265</v>
      </c>
      <c r="M46" s="7">
        <f t="shared" si="17"/>
        <v>772</v>
      </c>
      <c r="N46" s="7">
        <v>207</v>
      </c>
      <c r="O46" s="7" t="s">
        <v>13</v>
      </c>
      <c r="P46" s="7">
        <v>0.7</v>
      </c>
      <c r="R46">
        <v>109</v>
      </c>
      <c r="S46" s="9"/>
      <c r="T46" s="9"/>
      <c r="U46" s="9"/>
      <c r="V46" s="9"/>
      <c r="W46" s="9"/>
      <c r="X46" s="9"/>
      <c r="Y46" s="9"/>
      <c r="AB46" s="7"/>
      <c r="AC46" s="7"/>
      <c r="AD46" s="7"/>
      <c r="AE46" s="7"/>
    </row>
    <row r="47" spans="1:31">
      <c r="A47" s="7">
        <f t="shared" si="12"/>
        <v>1265</v>
      </c>
      <c r="B47" s="7">
        <f t="shared" si="22"/>
        <v>854</v>
      </c>
      <c r="C47" s="7">
        <f t="shared" si="14"/>
        <v>1267</v>
      </c>
      <c r="D47" s="7">
        <f t="shared" si="15"/>
        <v>112</v>
      </c>
      <c r="E47" s="7">
        <v>1257</v>
      </c>
      <c r="F47" s="7" t="s">
        <v>12</v>
      </c>
      <c r="G47" s="7">
        <v>1.7</v>
      </c>
      <c r="I47">
        <v>55</v>
      </c>
      <c r="J47" s="7">
        <f t="shared" si="13"/>
        <v>1265</v>
      </c>
      <c r="K47" s="7">
        <f t="shared" si="23"/>
        <v>773</v>
      </c>
      <c r="L47" s="7">
        <f t="shared" si="16"/>
        <v>1265</v>
      </c>
      <c r="M47" s="7">
        <f t="shared" si="17"/>
        <v>858</v>
      </c>
      <c r="N47" s="7">
        <v>85</v>
      </c>
      <c r="O47" s="7">
        <v>0</v>
      </c>
      <c r="P47" s="7">
        <v>0</v>
      </c>
      <c r="R47">
        <v>110</v>
      </c>
      <c r="S47" s="9"/>
      <c r="T47" s="9"/>
      <c r="U47" s="9"/>
      <c r="V47" s="9"/>
      <c r="W47" s="9"/>
      <c r="X47" s="9"/>
      <c r="Y47" s="9"/>
      <c r="AB47" s="7"/>
      <c r="AC47" s="7"/>
      <c r="AD47" s="7"/>
      <c r="AE47" s="7"/>
    </row>
    <row r="48" spans="1:31">
      <c r="A48" s="7">
        <f t="shared" si="12"/>
        <v>1267</v>
      </c>
      <c r="B48" s="7">
        <f t="shared" si="22"/>
        <v>113</v>
      </c>
      <c r="C48" s="7">
        <f t="shared" si="14"/>
        <v>1267</v>
      </c>
      <c r="D48" s="7">
        <f t="shared" si="15"/>
        <v>937</v>
      </c>
      <c r="E48" s="7">
        <v>824</v>
      </c>
      <c r="F48" s="7" t="s">
        <v>13</v>
      </c>
      <c r="G48" s="7">
        <v>1.3</v>
      </c>
      <c r="I48">
        <v>56</v>
      </c>
      <c r="J48" s="7">
        <f t="shared" si="13"/>
        <v>1265</v>
      </c>
      <c r="K48" s="7">
        <f t="shared" si="23"/>
        <v>859</v>
      </c>
      <c r="L48" s="7">
        <f t="shared" si="16"/>
        <v>1267</v>
      </c>
      <c r="M48" s="7">
        <f t="shared" si="17"/>
        <v>174</v>
      </c>
      <c r="N48" s="7">
        <v>1315</v>
      </c>
      <c r="O48" s="7" t="s">
        <v>12</v>
      </c>
      <c r="P48" s="7">
        <v>1.5</v>
      </c>
      <c r="R48">
        <v>111</v>
      </c>
      <c r="S48" s="9"/>
      <c r="T48" s="9"/>
      <c r="U48" s="9"/>
      <c r="V48" s="9"/>
      <c r="W48" s="9"/>
      <c r="X48" s="9"/>
      <c r="Y48" s="9"/>
      <c r="AB48" s="7"/>
      <c r="AC48" s="7"/>
      <c r="AD48" s="7"/>
      <c r="AE48" s="7"/>
    </row>
    <row r="49" spans="1:31">
      <c r="A49" s="7">
        <f t="shared" si="12"/>
        <v>1267</v>
      </c>
      <c r="B49" s="7">
        <f t="shared" si="22"/>
        <v>938</v>
      </c>
      <c r="C49" s="7">
        <f t="shared" si="14"/>
        <v>1268</v>
      </c>
      <c r="D49" s="7">
        <f t="shared" si="15"/>
        <v>729</v>
      </c>
      <c r="E49" s="7">
        <v>790</v>
      </c>
      <c r="F49" s="7" t="s">
        <v>13</v>
      </c>
      <c r="G49" s="7">
        <v>4.0999999999999996</v>
      </c>
      <c r="I49">
        <v>57</v>
      </c>
      <c r="J49" s="7">
        <f t="shared" si="13"/>
        <v>1267</v>
      </c>
      <c r="K49" s="7">
        <f t="shared" si="23"/>
        <v>175</v>
      </c>
      <c r="L49" s="7">
        <f t="shared" si="16"/>
        <v>1267</v>
      </c>
      <c r="M49" s="7">
        <f t="shared" si="17"/>
        <v>885</v>
      </c>
      <c r="N49" s="7">
        <v>710</v>
      </c>
      <c r="O49" s="7" t="s">
        <v>13</v>
      </c>
      <c r="P49" s="7">
        <v>1.2</v>
      </c>
      <c r="R49">
        <v>112</v>
      </c>
      <c r="S49" s="9"/>
      <c r="T49" s="9"/>
      <c r="U49" s="9"/>
      <c r="V49" s="9"/>
      <c r="W49" s="9"/>
      <c r="X49" s="9"/>
      <c r="Y49" s="9"/>
      <c r="AB49" s="7"/>
      <c r="AC49" s="7"/>
      <c r="AD49" s="7"/>
      <c r="AE49" s="7"/>
    </row>
    <row r="50" spans="1:31">
      <c r="A50" s="7">
        <f t="shared" si="12"/>
        <v>1268</v>
      </c>
      <c r="B50" s="7">
        <f t="shared" si="22"/>
        <v>730</v>
      </c>
      <c r="C50" s="7">
        <f t="shared" si="14"/>
        <v>1269</v>
      </c>
      <c r="D50" s="7">
        <f t="shared" si="15"/>
        <v>199</v>
      </c>
      <c r="E50" s="7">
        <v>468</v>
      </c>
      <c r="F50" s="7" t="s">
        <v>12</v>
      </c>
      <c r="G50" s="7">
        <v>3.5</v>
      </c>
      <c r="I50">
        <v>58</v>
      </c>
      <c r="J50" s="7">
        <f t="shared" si="13"/>
        <v>1267</v>
      </c>
      <c r="K50" s="7">
        <f t="shared" si="23"/>
        <v>886</v>
      </c>
      <c r="L50" s="7">
        <f t="shared" si="16"/>
        <v>1268</v>
      </c>
      <c r="M50" s="7">
        <f t="shared" si="17"/>
        <v>723</v>
      </c>
      <c r="N50" s="7">
        <v>837</v>
      </c>
      <c r="O50" s="7" t="s">
        <v>13</v>
      </c>
      <c r="P50" s="7">
        <v>4.0999999999999996</v>
      </c>
      <c r="R50">
        <v>113</v>
      </c>
      <c r="S50" s="9"/>
      <c r="T50" s="9"/>
      <c r="U50" s="9"/>
      <c r="V50" s="9"/>
      <c r="W50" s="9"/>
      <c r="X50" s="9"/>
      <c r="Y50" s="9"/>
      <c r="AB50" s="7"/>
      <c r="AC50" s="7"/>
      <c r="AD50" s="7"/>
      <c r="AE50" s="7"/>
    </row>
    <row r="51" spans="1:31">
      <c r="A51" s="7">
        <f t="shared" si="12"/>
        <v>1269</v>
      </c>
      <c r="B51" s="7">
        <f t="shared" si="22"/>
        <v>200</v>
      </c>
      <c r="C51" s="7">
        <f t="shared" si="14"/>
        <v>1269</v>
      </c>
      <c r="D51" s="7">
        <f t="shared" si="15"/>
        <v>584</v>
      </c>
      <c r="E51" s="7">
        <v>383</v>
      </c>
      <c r="F51" s="7" t="s">
        <v>12</v>
      </c>
      <c r="G51" s="7">
        <v>1.7</v>
      </c>
      <c r="I51">
        <v>59</v>
      </c>
      <c r="J51" s="7">
        <f t="shared" si="13"/>
        <v>1268</v>
      </c>
      <c r="K51" s="7">
        <f t="shared" si="23"/>
        <v>724</v>
      </c>
      <c r="L51" s="7">
        <f t="shared" si="16"/>
        <v>1269</v>
      </c>
      <c r="M51" s="7">
        <f t="shared" si="17"/>
        <v>115</v>
      </c>
      <c r="N51" s="7">
        <v>390</v>
      </c>
      <c r="O51" s="7" t="s">
        <v>12</v>
      </c>
      <c r="P51" s="7">
        <v>2.8</v>
      </c>
      <c r="R51">
        <v>114</v>
      </c>
      <c r="S51" s="9"/>
      <c r="T51" s="9"/>
      <c r="U51" s="9"/>
      <c r="V51" s="9"/>
      <c r="W51" s="9"/>
      <c r="X51" s="9"/>
      <c r="Y51" s="9"/>
      <c r="AB51" s="7"/>
      <c r="AC51" s="7"/>
      <c r="AD51" s="7"/>
      <c r="AE51" s="7"/>
    </row>
    <row r="52" spans="1:31">
      <c r="A52" s="7">
        <f t="shared" si="12"/>
        <v>1269</v>
      </c>
      <c r="B52" s="7">
        <f t="shared" si="22"/>
        <v>585</v>
      </c>
      <c r="C52" s="7">
        <f t="shared" si="14"/>
        <v>1270</v>
      </c>
      <c r="D52" s="7">
        <f t="shared" si="15"/>
        <v>843</v>
      </c>
      <c r="E52" s="7">
        <v>1257</v>
      </c>
      <c r="F52" s="7" t="s">
        <v>12</v>
      </c>
      <c r="G52" s="7">
        <v>2.5</v>
      </c>
      <c r="I52">
        <v>60</v>
      </c>
      <c r="J52" s="7">
        <f t="shared" si="13"/>
        <v>1269</v>
      </c>
      <c r="K52" s="7">
        <f t="shared" si="23"/>
        <v>116</v>
      </c>
      <c r="L52" s="7">
        <f t="shared" si="16"/>
        <v>1269</v>
      </c>
      <c r="M52" s="7">
        <f t="shared" si="17"/>
        <v>533</v>
      </c>
      <c r="N52" s="7">
        <v>417</v>
      </c>
      <c r="O52" s="7" t="s">
        <v>12</v>
      </c>
      <c r="P52" s="7">
        <v>2.1</v>
      </c>
      <c r="R52">
        <v>115</v>
      </c>
      <c r="S52" s="9"/>
      <c r="T52" s="9"/>
      <c r="U52" s="9"/>
      <c r="V52" s="9"/>
      <c r="W52" s="9"/>
      <c r="X52" s="9"/>
      <c r="Y52" s="9"/>
      <c r="AB52" s="7"/>
      <c r="AC52" s="7"/>
      <c r="AD52" s="7"/>
      <c r="AE52" s="7"/>
    </row>
    <row r="53" spans="1:31">
      <c r="A53" s="7">
        <f t="shared" si="12"/>
        <v>1270</v>
      </c>
      <c r="B53" s="7">
        <f t="shared" si="22"/>
        <v>844</v>
      </c>
      <c r="C53" s="7">
        <f t="shared" si="14"/>
        <v>1272</v>
      </c>
      <c r="D53" s="7">
        <f t="shared" si="15"/>
        <v>29</v>
      </c>
      <c r="E53" s="7">
        <v>1185</v>
      </c>
      <c r="F53" s="7" t="s">
        <v>13</v>
      </c>
      <c r="G53" s="7">
        <v>0.5</v>
      </c>
      <c r="I53">
        <v>61</v>
      </c>
      <c r="J53" s="7">
        <f t="shared" si="13"/>
        <v>1269</v>
      </c>
      <c r="K53" s="7">
        <f t="shared" si="23"/>
        <v>534</v>
      </c>
      <c r="L53" s="7">
        <f t="shared" si="16"/>
        <v>1270</v>
      </c>
      <c r="M53" s="7">
        <f t="shared" si="17"/>
        <v>849</v>
      </c>
      <c r="N53" s="7">
        <v>1315</v>
      </c>
      <c r="O53" s="7" t="s">
        <v>12</v>
      </c>
      <c r="P53" s="7">
        <v>1.5</v>
      </c>
      <c r="R53">
        <v>116</v>
      </c>
      <c r="S53" s="9"/>
      <c r="T53" s="9"/>
      <c r="U53" s="9"/>
      <c r="V53" s="9"/>
      <c r="W53" s="9"/>
      <c r="X53" s="9"/>
      <c r="Y53" s="9"/>
      <c r="AB53" s="7"/>
      <c r="AC53" s="7"/>
      <c r="AD53" s="7"/>
      <c r="AE53" s="7"/>
    </row>
    <row r="54" spans="1:31">
      <c r="A54" s="7">
        <f t="shared" si="12"/>
        <v>1272</v>
      </c>
      <c r="B54" s="7">
        <f t="shared" si="22"/>
        <v>30</v>
      </c>
      <c r="C54" s="7">
        <f t="shared" si="14"/>
        <v>1272</v>
      </c>
      <c r="D54" s="7">
        <f t="shared" si="15"/>
        <v>931</v>
      </c>
      <c r="E54" s="7">
        <v>900</v>
      </c>
      <c r="F54" s="7" t="s">
        <v>12</v>
      </c>
      <c r="G54" s="7">
        <v>2.2999999999999998</v>
      </c>
      <c r="I54">
        <v>62</v>
      </c>
      <c r="J54" s="7">
        <f t="shared" si="13"/>
        <v>1270</v>
      </c>
      <c r="K54" s="7">
        <f t="shared" si="23"/>
        <v>850</v>
      </c>
      <c r="L54" s="7">
        <f t="shared" si="16"/>
        <v>1272</v>
      </c>
      <c r="M54" s="7">
        <f t="shared" si="17"/>
        <v>0</v>
      </c>
      <c r="N54" s="7">
        <v>1150</v>
      </c>
      <c r="O54" s="7" t="s">
        <v>13</v>
      </c>
      <c r="P54" s="7">
        <v>0.5</v>
      </c>
      <c r="R54">
        <v>117</v>
      </c>
      <c r="S54" s="9"/>
      <c r="T54" s="9"/>
      <c r="U54" s="9"/>
      <c r="V54" s="9"/>
      <c r="W54" s="9"/>
      <c r="X54" s="9"/>
      <c r="Y54" s="9"/>
      <c r="AB54" s="7"/>
      <c r="AC54" s="7"/>
      <c r="AD54" s="7"/>
      <c r="AE54" s="7"/>
    </row>
    <row r="55" spans="1:31">
      <c r="A55" s="7">
        <f t="shared" si="12"/>
        <v>1272</v>
      </c>
      <c r="B55" s="7">
        <f t="shared" si="22"/>
        <v>932</v>
      </c>
      <c r="C55" s="7">
        <f t="shared" si="14"/>
        <v>1273</v>
      </c>
      <c r="D55" s="7">
        <f t="shared" si="15"/>
        <v>445</v>
      </c>
      <c r="E55" s="7">
        <v>513</v>
      </c>
      <c r="F55" s="7" t="s">
        <v>13</v>
      </c>
      <c r="G55" s="7">
        <v>0.5</v>
      </c>
      <c r="I55">
        <v>63</v>
      </c>
      <c r="J55" s="7">
        <f t="shared" si="13"/>
        <v>1272</v>
      </c>
      <c r="K55" s="7">
        <f t="shared" si="23"/>
        <v>1</v>
      </c>
      <c r="L55" s="7">
        <f t="shared" si="16"/>
        <v>1272</v>
      </c>
      <c r="M55" s="7">
        <f t="shared" si="17"/>
        <v>956</v>
      </c>
      <c r="N55" s="7">
        <v>955</v>
      </c>
      <c r="O55" s="7" t="s">
        <v>12</v>
      </c>
      <c r="P55" s="7">
        <v>1.9</v>
      </c>
      <c r="R55">
        <v>118</v>
      </c>
      <c r="S55" s="9"/>
      <c r="T55" s="9"/>
      <c r="U55" s="9"/>
      <c r="V55" s="9"/>
      <c r="W55" s="9"/>
      <c r="X55" s="9"/>
      <c r="Y55" s="9"/>
      <c r="AB55" s="7"/>
      <c r="AC55" s="7"/>
      <c r="AD55" s="7"/>
      <c r="AE55" s="7"/>
    </row>
    <row r="56" spans="1:31">
      <c r="A56" s="7">
        <f t="shared" si="12"/>
        <v>1273</v>
      </c>
      <c r="B56" s="7">
        <f t="shared" si="22"/>
        <v>446</v>
      </c>
      <c r="C56" s="7">
        <f t="shared" si="14"/>
        <v>1274</v>
      </c>
      <c r="D56" s="7">
        <f t="shared" si="15"/>
        <v>164</v>
      </c>
      <c r="E56" s="7">
        <v>718</v>
      </c>
      <c r="F56" s="7">
        <v>0</v>
      </c>
      <c r="G56" s="7">
        <v>0</v>
      </c>
      <c r="I56">
        <v>64</v>
      </c>
      <c r="J56" s="7">
        <f t="shared" si="13"/>
        <v>1272</v>
      </c>
      <c r="K56" s="7">
        <f t="shared" si="23"/>
        <v>957</v>
      </c>
      <c r="L56" s="7">
        <f t="shared" si="16"/>
        <v>1273</v>
      </c>
      <c r="M56" s="7">
        <f t="shared" si="17"/>
        <v>452</v>
      </c>
      <c r="N56" s="7">
        <v>495</v>
      </c>
      <c r="O56" s="7" t="s">
        <v>13</v>
      </c>
      <c r="P56" s="7">
        <v>0.7</v>
      </c>
      <c r="R56">
        <v>119</v>
      </c>
      <c r="S56" s="9"/>
      <c r="T56" s="9"/>
      <c r="U56" s="9"/>
      <c r="V56" s="9"/>
      <c r="W56" s="9"/>
      <c r="X56" s="9"/>
      <c r="Y56" s="9"/>
      <c r="AB56" s="7"/>
      <c r="AC56" s="7"/>
      <c r="AD56" s="7"/>
      <c r="AE56" s="7"/>
    </row>
    <row r="57" spans="1:31">
      <c r="A57" s="7">
        <f t="shared" si="12"/>
        <v>1274</v>
      </c>
      <c r="B57" s="7">
        <f t="shared" si="22"/>
        <v>165</v>
      </c>
      <c r="C57" s="7">
        <f t="shared" si="14"/>
        <v>1275</v>
      </c>
      <c r="D57" s="7">
        <f t="shared" si="15"/>
        <v>20</v>
      </c>
      <c r="E57" s="7">
        <v>855</v>
      </c>
      <c r="F57" s="7" t="s">
        <v>12</v>
      </c>
      <c r="G57" s="7">
        <v>0.3</v>
      </c>
      <c r="I57">
        <v>65</v>
      </c>
      <c r="J57" s="7">
        <f t="shared" si="13"/>
        <v>1273</v>
      </c>
      <c r="K57" s="7">
        <f t="shared" si="23"/>
        <v>453</v>
      </c>
      <c r="L57" s="7">
        <f t="shared" si="16"/>
        <v>1274</v>
      </c>
      <c r="M57" s="7">
        <f t="shared" si="17"/>
        <v>212</v>
      </c>
      <c r="N57" s="7">
        <v>759</v>
      </c>
      <c r="O57" s="7">
        <v>0</v>
      </c>
      <c r="P57" s="7">
        <v>0</v>
      </c>
      <c r="R57">
        <v>120</v>
      </c>
      <c r="S57" s="9"/>
      <c r="T57" s="9"/>
      <c r="U57" s="9"/>
      <c r="V57" s="9"/>
      <c r="W57" s="9"/>
      <c r="X57" s="9"/>
      <c r="Y57" s="9"/>
      <c r="AB57" s="7"/>
      <c r="AC57" s="7"/>
      <c r="AD57" s="7"/>
      <c r="AE57" s="7"/>
    </row>
    <row r="58" spans="1:31">
      <c r="J58" s="7">
        <f t="shared" si="13"/>
        <v>1274</v>
      </c>
      <c r="K58" s="7">
        <f t="shared" si="23"/>
        <v>213</v>
      </c>
      <c r="L58" s="7">
        <f t="shared" si="16"/>
        <v>1275</v>
      </c>
      <c r="M58" s="7">
        <f t="shared" si="17"/>
        <v>19</v>
      </c>
      <c r="N58" s="7">
        <v>805</v>
      </c>
      <c r="O58" s="7" t="s">
        <v>12</v>
      </c>
      <c r="P58" s="7">
        <v>0.1</v>
      </c>
      <c r="R58">
        <v>121</v>
      </c>
      <c r="S58" s="9"/>
      <c r="T58" s="9"/>
      <c r="U58" s="9"/>
      <c r="V58" s="9"/>
      <c r="W58" s="9"/>
      <c r="X58" s="9"/>
      <c r="Y58" s="9"/>
      <c r="AB58" s="7"/>
      <c r="AC58" s="7"/>
      <c r="AD58" s="7"/>
      <c r="AE58" s="7"/>
    </row>
  </sheetData>
  <mergeCells count="4">
    <mergeCell ref="A1:G1"/>
    <mergeCell ref="J1:P1"/>
    <mergeCell ref="S1:Y1"/>
    <mergeCell ref="S19:Y19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55"/>
  <sheetViews>
    <sheetView workbookViewId="0">
      <selection activeCell="S40" sqref="S40"/>
    </sheetView>
  </sheetViews>
  <sheetFormatPr defaultColWidth="11.53125" defaultRowHeight="12.75"/>
  <cols>
    <col min="7" max="7" width="12.1328125" customWidth="1"/>
    <col min="9" max="9" width="12.46484375" customWidth="1"/>
    <col min="10" max="10" width="13.59765625" customWidth="1"/>
    <col min="11" max="11" width="13.06640625" customWidth="1"/>
    <col min="20" max="20" width="13.1328125" customWidth="1"/>
    <col min="22" max="22" width="12.86328125" customWidth="1"/>
    <col min="23" max="23" width="14.86328125" customWidth="1"/>
    <col min="24" max="24" width="13.33203125" customWidth="1"/>
  </cols>
  <sheetData>
    <row r="1" spans="1: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N1" s="6" t="s">
        <v>1</v>
      </c>
      <c r="O1" s="6"/>
      <c r="P1" s="6"/>
      <c r="Q1" s="6"/>
      <c r="R1" s="6"/>
      <c r="S1" s="6"/>
      <c r="T1" s="6"/>
      <c r="U1" s="6"/>
      <c r="V1" s="6"/>
      <c r="W1" s="6"/>
      <c r="X1" s="6"/>
    </row>
    <row r="2" spans="1:25" ht="47.75" customHeight="1">
      <c r="A2" s="7" t="s">
        <v>3</v>
      </c>
      <c r="B2" s="7" t="s">
        <v>4</v>
      </c>
      <c r="C2" s="7" t="s">
        <v>5</v>
      </c>
      <c r="D2" s="7" t="s">
        <v>6</v>
      </c>
      <c r="E2" s="8" t="s">
        <v>7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N2" s="7" t="s">
        <v>3</v>
      </c>
      <c r="O2" s="7" t="s">
        <v>4</v>
      </c>
      <c r="P2" s="7" t="s">
        <v>5</v>
      </c>
      <c r="Q2" s="7" t="s">
        <v>6</v>
      </c>
      <c r="R2" s="8" t="s">
        <v>7</v>
      </c>
      <c r="S2" s="8" t="s">
        <v>16</v>
      </c>
      <c r="T2" s="8" t="s">
        <v>17</v>
      </c>
      <c r="U2" s="8" t="s">
        <v>18</v>
      </c>
      <c r="V2" s="8" t="s">
        <v>19</v>
      </c>
      <c r="W2" s="8" t="s">
        <v>20</v>
      </c>
      <c r="X2" s="8" t="s">
        <v>21</v>
      </c>
    </row>
    <row r="3" spans="1:25">
      <c r="A3" s="7">
        <v>1234</v>
      </c>
      <c r="B3" s="7">
        <v>0</v>
      </c>
      <c r="C3" s="7">
        <f t="shared" ref="C3:C12" si="0">INT(A3+(B3+E3)/1000)</f>
        <v>1234</v>
      </c>
      <c r="D3" s="7">
        <f>ROUNDUP(((A3+(B3+E3)/1000-C3)*1000), 0)</f>
        <v>564</v>
      </c>
      <c r="E3" s="7">
        <v>563</v>
      </c>
      <c r="F3" s="7" t="s">
        <v>22</v>
      </c>
      <c r="G3" s="7" t="s">
        <v>23</v>
      </c>
      <c r="H3" s="7">
        <v>850</v>
      </c>
      <c r="I3" s="7">
        <v>134</v>
      </c>
      <c r="J3" s="7" t="s">
        <v>13</v>
      </c>
      <c r="K3" s="7">
        <v>485</v>
      </c>
      <c r="N3" s="7">
        <v>1234</v>
      </c>
      <c r="O3" s="7">
        <v>0</v>
      </c>
      <c r="P3" s="7">
        <f t="shared" ref="P3:P12" si="1">INT(N3+(O3+R3)/1000)</f>
        <v>1234</v>
      </c>
      <c r="Q3" s="7">
        <f>ROUNDUP(((N3+(O3+R3)/1000-P3)*1000), 0)</f>
        <v>570</v>
      </c>
      <c r="R3" s="7">
        <v>570</v>
      </c>
      <c r="S3" s="7" t="s">
        <v>22</v>
      </c>
      <c r="T3" s="7" t="s">
        <v>23</v>
      </c>
      <c r="U3" s="7">
        <v>855</v>
      </c>
      <c r="V3" s="7">
        <v>133</v>
      </c>
      <c r="W3" s="7" t="s">
        <v>13</v>
      </c>
      <c r="X3" s="7">
        <v>497</v>
      </c>
    </row>
    <row r="4" spans="1:25">
      <c r="A4" s="7">
        <f t="shared" ref="A4:A12" si="2">C3</f>
        <v>1234</v>
      </c>
      <c r="B4" s="7">
        <f t="shared" ref="B4:B12" si="3">ROUNDUP(D3+1,0)</f>
        <v>565</v>
      </c>
      <c r="C4" s="7">
        <f t="shared" si="0"/>
        <v>1236</v>
      </c>
      <c r="D4" s="7">
        <f>ROUNDUP(((A4+(B4+E4)/1000-C4)*1000), 0)</f>
        <v>628</v>
      </c>
      <c r="E4" s="7">
        <v>2063</v>
      </c>
      <c r="F4" s="7" t="s">
        <v>24</v>
      </c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N4" s="7">
        <f t="shared" ref="N4:N12" si="4">P3</f>
        <v>1234</v>
      </c>
      <c r="O4" s="7">
        <f t="shared" ref="O4:O12" si="5">ROUNDUP(Q3+1,0)</f>
        <v>571</v>
      </c>
      <c r="P4" s="7">
        <f t="shared" si="1"/>
        <v>1236</v>
      </c>
      <c r="Q4" s="7">
        <f>ROUNDUP(((N4+(O4+R4)/1000-P4)*1000), 0)</f>
        <v>626</v>
      </c>
      <c r="R4" s="7">
        <v>2055</v>
      </c>
      <c r="S4" s="7" t="s">
        <v>24</v>
      </c>
      <c r="T4" s="7" t="s">
        <v>13</v>
      </c>
      <c r="U4" s="7" t="s">
        <v>13</v>
      </c>
      <c r="V4" s="7" t="s">
        <v>13</v>
      </c>
      <c r="W4" s="7" t="s">
        <v>13</v>
      </c>
      <c r="X4" s="7" t="s">
        <v>13</v>
      </c>
    </row>
    <row r="5" spans="1:25">
      <c r="A5" s="7">
        <f t="shared" si="2"/>
        <v>1236</v>
      </c>
      <c r="B5" s="7">
        <f t="shared" si="3"/>
        <v>629</v>
      </c>
      <c r="C5" s="7">
        <f t="shared" si="0"/>
        <v>1237</v>
      </c>
      <c r="D5" s="7">
        <f>ROUNDUP(((A5+(B5+E5)/1000-C5)*1000), 0)</f>
        <v>645</v>
      </c>
      <c r="E5" s="7">
        <v>1015</v>
      </c>
      <c r="F5" s="7" t="s">
        <v>22</v>
      </c>
      <c r="G5" s="7" t="s">
        <v>25</v>
      </c>
      <c r="H5" s="7">
        <v>935</v>
      </c>
      <c r="I5" s="7">
        <v>118</v>
      </c>
      <c r="J5" s="7">
        <v>98</v>
      </c>
      <c r="K5" s="7">
        <v>913</v>
      </c>
      <c r="N5" s="7">
        <f t="shared" si="4"/>
        <v>1236</v>
      </c>
      <c r="O5" s="7">
        <f t="shared" si="5"/>
        <v>627</v>
      </c>
      <c r="P5" s="7">
        <f t="shared" si="1"/>
        <v>1237</v>
      </c>
      <c r="Q5" s="7">
        <f>ROUNDUP(((N5+(O5+R5)/1000-P5)*1000), 0)</f>
        <v>635</v>
      </c>
      <c r="R5" s="7">
        <v>1007</v>
      </c>
      <c r="S5" s="7" t="s">
        <v>22</v>
      </c>
      <c r="T5" s="7" t="s">
        <v>25</v>
      </c>
      <c r="U5" s="7">
        <v>925</v>
      </c>
      <c r="V5" s="7">
        <v>120</v>
      </c>
      <c r="W5" s="7">
        <v>95</v>
      </c>
      <c r="X5" s="7">
        <v>907</v>
      </c>
    </row>
    <row r="6" spans="1:25">
      <c r="A6" s="7">
        <f t="shared" si="2"/>
        <v>1237</v>
      </c>
      <c r="B6" s="7">
        <f t="shared" si="3"/>
        <v>646</v>
      </c>
      <c r="C6" s="7">
        <f t="shared" si="0"/>
        <v>1244</v>
      </c>
      <c r="D6" s="7">
        <v>10</v>
      </c>
      <c r="E6" s="7">
        <v>6465</v>
      </c>
      <c r="F6" s="7" t="s">
        <v>24</v>
      </c>
      <c r="G6" s="7" t="s">
        <v>13</v>
      </c>
      <c r="H6" s="7" t="s">
        <v>13</v>
      </c>
      <c r="I6" s="7" t="s">
        <v>13</v>
      </c>
      <c r="J6" s="7" t="s">
        <v>13</v>
      </c>
      <c r="K6" s="7" t="s">
        <v>13</v>
      </c>
      <c r="L6" t="s">
        <v>26</v>
      </c>
      <c r="N6" s="7">
        <f t="shared" si="4"/>
        <v>1237</v>
      </c>
      <c r="O6" s="7">
        <f t="shared" si="5"/>
        <v>636</v>
      </c>
      <c r="P6" s="7">
        <f t="shared" si="1"/>
        <v>1244</v>
      </c>
      <c r="Q6" s="7">
        <v>6</v>
      </c>
      <c r="R6" s="7">
        <v>6471</v>
      </c>
      <c r="S6" s="7" t="s">
        <v>24</v>
      </c>
      <c r="T6" s="7" t="s">
        <v>13</v>
      </c>
      <c r="U6" s="7" t="s">
        <v>13</v>
      </c>
      <c r="V6" s="7" t="s">
        <v>13</v>
      </c>
      <c r="W6" s="7" t="s">
        <v>13</v>
      </c>
      <c r="X6" s="7" t="s">
        <v>13</v>
      </c>
      <c r="Y6" t="s">
        <v>26</v>
      </c>
    </row>
    <row r="7" spans="1:25">
      <c r="A7" s="7">
        <f t="shared" si="2"/>
        <v>1244</v>
      </c>
      <c r="B7" s="7">
        <f t="shared" si="3"/>
        <v>11</v>
      </c>
      <c r="C7" s="7">
        <f t="shared" si="0"/>
        <v>1245</v>
      </c>
      <c r="D7" s="7">
        <f t="shared" ref="D7:D12" si="6">ROUNDUP(((A7+(B7+E7)/1000-C7)*1000), 0)</f>
        <v>149</v>
      </c>
      <c r="E7" s="7">
        <v>1138</v>
      </c>
      <c r="F7" s="7" t="s">
        <v>22</v>
      </c>
      <c r="G7" s="7" t="s">
        <v>23</v>
      </c>
      <c r="H7" s="7">
        <v>1415</v>
      </c>
      <c r="I7" s="7">
        <v>78</v>
      </c>
      <c r="J7" s="7">
        <v>79</v>
      </c>
      <c r="K7" s="7">
        <v>1060</v>
      </c>
      <c r="N7" s="7">
        <f t="shared" si="4"/>
        <v>1244</v>
      </c>
      <c r="O7" s="7">
        <f t="shared" si="5"/>
        <v>7</v>
      </c>
      <c r="P7" s="7">
        <f t="shared" si="1"/>
        <v>1245</v>
      </c>
      <c r="Q7" s="7">
        <f t="shared" ref="Q7:Q12" si="7">ROUNDUP(((N7+(O7+R7)/1000-P7)*1000), 0)</f>
        <v>160</v>
      </c>
      <c r="R7" s="7">
        <v>1152</v>
      </c>
      <c r="S7" s="7" t="s">
        <v>22</v>
      </c>
      <c r="T7" s="7" t="s">
        <v>23</v>
      </c>
      <c r="U7" s="7">
        <v>1400</v>
      </c>
      <c r="V7" s="7">
        <v>78</v>
      </c>
      <c r="W7" s="7">
        <v>81</v>
      </c>
      <c r="X7" s="7">
        <v>1062</v>
      </c>
    </row>
    <row r="8" spans="1:25">
      <c r="A8" s="7">
        <f t="shared" si="2"/>
        <v>1245</v>
      </c>
      <c r="B8" s="7">
        <f t="shared" si="3"/>
        <v>150</v>
      </c>
      <c r="C8" s="7">
        <f t="shared" si="0"/>
        <v>1255</v>
      </c>
      <c r="D8" s="7">
        <f t="shared" si="6"/>
        <v>8</v>
      </c>
      <c r="E8" s="7">
        <v>9857</v>
      </c>
      <c r="F8" s="7" t="s">
        <v>24</v>
      </c>
      <c r="G8" s="7" t="s">
        <v>13</v>
      </c>
      <c r="H8" s="7" t="s">
        <v>13</v>
      </c>
      <c r="I8" s="7" t="s">
        <v>13</v>
      </c>
      <c r="J8" s="7" t="s">
        <v>13</v>
      </c>
      <c r="K8" s="7" t="s">
        <v>13</v>
      </c>
      <c r="N8" s="7">
        <f t="shared" si="4"/>
        <v>1245</v>
      </c>
      <c r="O8" s="7">
        <f t="shared" si="5"/>
        <v>161</v>
      </c>
      <c r="P8" s="7">
        <f t="shared" si="1"/>
        <v>1255</v>
      </c>
      <c r="Q8" s="7">
        <f t="shared" si="7"/>
        <v>24</v>
      </c>
      <c r="R8" s="7">
        <v>9863</v>
      </c>
      <c r="S8" s="7" t="s">
        <v>24</v>
      </c>
      <c r="T8" s="7" t="s">
        <v>13</v>
      </c>
      <c r="U8" s="7" t="s">
        <v>13</v>
      </c>
      <c r="V8" s="7" t="s">
        <v>13</v>
      </c>
      <c r="W8" s="7" t="s">
        <v>13</v>
      </c>
      <c r="X8" s="7" t="s">
        <v>13</v>
      </c>
    </row>
    <row r="9" spans="1:25">
      <c r="A9" s="7">
        <f t="shared" si="2"/>
        <v>1255</v>
      </c>
      <c r="B9" s="7">
        <f t="shared" si="3"/>
        <v>9</v>
      </c>
      <c r="C9" s="7">
        <f t="shared" si="0"/>
        <v>1255</v>
      </c>
      <c r="D9" s="7">
        <f t="shared" si="6"/>
        <v>879</v>
      </c>
      <c r="E9" s="7">
        <v>870</v>
      </c>
      <c r="F9" s="7" t="s">
        <v>22</v>
      </c>
      <c r="G9" s="7" t="s">
        <v>23</v>
      </c>
      <c r="H9" s="7">
        <v>920</v>
      </c>
      <c r="I9" s="7">
        <v>125</v>
      </c>
      <c r="J9" s="7">
        <v>118</v>
      </c>
      <c r="K9" s="7">
        <v>757</v>
      </c>
      <c r="N9" s="7">
        <f t="shared" si="4"/>
        <v>1255</v>
      </c>
      <c r="O9" s="7">
        <f t="shared" si="5"/>
        <v>25</v>
      </c>
      <c r="P9" s="7">
        <f t="shared" si="1"/>
        <v>1255</v>
      </c>
      <c r="Q9" s="7">
        <f t="shared" si="7"/>
        <v>887</v>
      </c>
      <c r="R9" s="7">
        <v>862</v>
      </c>
      <c r="S9" s="7" t="s">
        <v>22</v>
      </c>
      <c r="T9" s="7" t="s">
        <v>23</v>
      </c>
      <c r="U9" s="7">
        <v>910</v>
      </c>
      <c r="V9" s="7">
        <v>127</v>
      </c>
      <c r="W9" s="7">
        <v>115</v>
      </c>
      <c r="X9" s="7">
        <v>752</v>
      </c>
    </row>
    <row r="10" spans="1:25">
      <c r="A10" s="7">
        <f t="shared" si="2"/>
        <v>1255</v>
      </c>
      <c r="B10" s="7">
        <f t="shared" si="3"/>
        <v>880</v>
      </c>
      <c r="C10" s="7">
        <f t="shared" si="0"/>
        <v>1263</v>
      </c>
      <c r="D10" s="7">
        <f t="shared" si="6"/>
        <v>506</v>
      </c>
      <c r="E10" s="7">
        <v>7625</v>
      </c>
      <c r="F10" s="7" t="s">
        <v>24</v>
      </c>
      <c r="G10" s="7" t="s">
        <v>13</v>
      </c>
      <c r="H10" s="7" t="s">
        <v>13</v>
      </c>
      <c r="I10" s="7" t="s">
        <v>13</v>
      </c>
      <c r="J10" s="7" t="s">
        <v>13</v>
      </c>
      <c r="K10" s="7" t="s">
        <v>13</v>
      </c>
      <c r="N10" s="7">
        <f t="shared" si="4"/>
        <v>1255</v>
      </c>
      <c r="O10" s="7">
        <f t="shared" si="5"/>
        <v>888</v>
      </c>
      <c r="P10" s="7">
        <f t="shared" si="1"/>
        <v>1263</v>
      </c>
      <c r="Q10" s="7">
        <f t="shared" si="7"/>
        <v>506</v>
      </c>
      <c r="R10" s="7">
        <v>7617</v>
      </c>
      <c r="S10" s="7" t="s">
        <v>24</v>
      </c>
      <c r="T10" s="7" t="s">
        <v>13</v>
      </c>
      <c r="U10" s="7" t="s">
        <v>13</v>
      </c>
      <c r="V10" s="7" t="s">
        <v>13</v>
      </c>
      <c r="W10" s="7" t="s">
        <v>13</v>
      </c>
      <c r="X10" s="7" t="s">
        <v>13</v>
      </c>
    </row>
    <row r="11" spans="1:25">
      <c r="A11" s="7">
        <f t="shared" si="2"/>
        <v>1263</v>
      </c>
      <c r="B11" s="7">
        <f t="shared" si="3"/>
        <v>507</v>
      </c>
      <c r="C11" s="7">
        <f t="shared" si="0"/>
        <v>1264</v>
      </c>
      <c r="D11" s="7">
        <f t="shared" si="6"/>
        <v>258</v>
      </c>
      <c r="E11" s="7">
        <v>750</v>
      </c>
      <c r="F11" s="7" t="s">
        <v>22</v>
      </c>
      <c r="G11" s="7" t="s">
        <v>25</v>
      </c>
      <c r="H11" s="7">
        <v>780</v>
      </c>
      <c r="I11" s="7">
        <v>138</v>
      </c>
      <c r="J11" s="7">
        <v>135</v>
      </c>
      <c r="K11" s="7">
        <v>612</v>
      </c>
      <c r="N11" s="7">
        <f t="shared" si="4"/>
        <v>1263</v>
      </c>
      <c r="O11" s="7">
        <f t="shared" si="5"/>
        <v>507</v>
      </c>
      <c r="P11" s="7">
        <f t="shared" si="1"/>
        <v>1264</v>
      </c>
      <c r="Q11" s="7">
        <f t="shared" si="7"/>
        <v>279</v>
      </c>
      <c r="R11" s="7">
        <v>771</v>
      </c>
      <c r="S11" s="7" t="s">
        <v>22</v>
      </c>
      <c r="T11" s="7" t="s">
        <v>25</v>
      </c>
      <c r="U11" s="7">
        <v>795</v>
      </c>
      <c r="V11" s="7">
        <v>140</v>
      </c>
      <c r="W11" s="7">
        <v>131</v>
      </c>
      <c r="X11" s="7">
        <v>617</v>
      </c>
    </row>
    <row r="12" spans="1:25">
      <c r="A12" s="7">
        <f t="shared" si="2"/>
        <v>1264</v>
      </c>
      <c r="B12" s="7">
        <f t="shared" si="3"/>
        <v>259</v>
      </c>
      <c r="C12" s="7">
        <f t="shared" si="0"/>
        <v>1275</v>
      </c>
      <c r="D12" s="7">
        <f t="shared" si="6"/>
        <v>2</v>
      </c>
      <c r="E12" s="7">
        <v>10743</v>
      </c>
      <c r="F12" s="7" t="s">
        <v>24</v>
      </c>
      <c r="G12" s="7" t="s">
        <v>13</v>
      </c>
      <c r="H12" s="7" t="s">
        <v>13</v>
      </c>
      <c r="I12" s="7" t="s">
        <v>13</v>
      </c>
      <c r="J12" s="7" t="s">
        <v>13</v>
      </c>
      <c r="K12" s="7" t="s">
        <v>13</v>
      </c>
      <c r="N12" s="7">
        <f t="shared" si="4"/>
        <v>1264</v>
      </c>
      <c r="O12" s="7">
        <f t="shared" si="5"/>
        <v>280</v>
      </c>
      <c r="P12" s="7">
        <f t="shared" si="1"/>
        <v>1275</v>
      </c>
      <c r="Q12" s="7">
        <f t="shared" si="7"/>
        <v>3</v>
      </c>
      <c r="R12" s="7">
        <v>10723</v>
      </c>
      <c r="S12" s="7" t="s">
        <v>24</v>
      </c>
      <c r="T12" s="7" t="s">
        <v>13</v>
      </c>
      <c r="U12" s="7" t="s">
        <v>13</v>
      </c>
      <c r="V12" s="7" t="s">
        <v>13</v>
      </c>
      <c r="W12" s="7" t="s">
        <v>13</v>
      </c>
      <c r="X12" s="7" t="s">
        <v>13</v>
      </c>
    </row>
    <row r="13" spans="1: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25">
      <c r="A15" s="6" t="s">
        <v>2</v>
      </c>
      <c r="B15" s="6"/>
      <c r="C15" s="6"/>
      <c r="D15" s="6"/>
      <c r="E15" s="6"/>
      <c r="F15" s="6"/>
      <c r="G15" s="6"/>
      <c r="H15" s="6"/>
      <c r="I15" s="6"/>
      <c r="J15" s="6"/>
      <c r="K15" s="6"/>
      <c r="N15" s="6" t="s">
        <v>27</v>
      </c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5" ht="51">
      <c r="A16" s="7" t="s">
        <v>3</v>
      </c>
      <c r="B16" s="7" t="s">
        <v>4</v>
      </c>
      <c r="C16" s="7" t="s">
        <v>5</v>
      </c>
      <c r="D16" s="7" t="s">
        <v>6</v>
      </c>
      <c r="E16" s="8" t="s">
        <v>7</v>
      </c>
      <c r="F16" s="8" t="s">
        <v>16</v>
      </c>
      <c r="G16" s="8" t="s">
        <v>17</v>
      </c>
      <c r="H16" s="8" t="s">
        <v>18</v>
      </c>
      <c r="I16" s="8" t="s">
        <v>19</v>
      </c>
      <c r="J16" s="8" t="s">
        <v>20</v>
      </c>
      <c r="K16" s="8" t="s">
        <v>21</v>
      </c>
      <c r="N16" s="7" t="s">
        <v>3</v>
      </c>
      <c r="O16" s="7" t="s">
        <v>4</v>
      </c>
      <c r="P16" s="7" t="s">
        <v>5</v>
      </c>
      <c r="Q16" s="7" t="s">
        <v>6</v>
      </c>
      <c r="R16" s="8" t="s">
        <v>7</v>
      </c>
      <c r="S16" s="8" t="s">
        <v>16</v>
      </c>
      <c r="T16" s="8" t="s">
        <v>17</v>
      </c>
      <c r="U16" s="8" t="s">
        <v>18</v>
      </c>
      <c r="V16" s="8" t="s">
        <v>19</v>
      </c>
      <c r="W16" s="8" t="s">
        <v>20</v>
      </c>
      <c r="X16" s="8" t="s">
        <v>21</v>
      </c>
    </row>
    <row r="17" spans="1:24">
      <c r="A17" s="7">
        <v>0</v>
      </c>
      <c r="B17" s="7">
        <v>0</v>
      </c>
      <c r="C17" s="7">
        <f>INT(A17+(B17+E17)/1000)</f>
        <v>0</v>
      </c>
      <c r="D17" s="7">
        <f>ROUNDUP(((A17+(B17+E17)/1000-C17)*1000), 0)</f>
        <v>21</v>
      </c>
      <c r="E17" s="7">
        <v>21</v>
      </c>
      <c r="F17" s="7" t="s">
        <v>22</v>
      </c>
      <c r="G17" s="7" t="s">
        <v>25</v>
      </c>
      <c r="H17" s="7">
        <v>300</v>
      </c>
      <c r="I17" s="7">
        <v>65</v>
      </c>
      <c r="J17" s="7">
        <v>4</v>
      </c>
      <c r="K17" s="7">
        <v>17</v>
      </c>
      <c r="N17" s="7">
        <v>0</v>
      </c>
      <c r="O17" s="7">
        <v>0</v>
      </c>
      <c r="P17" s="7">
        <f>INT(N17+(O17+R17)/1000)</f>
        <v>6</v>
      </c>
      <c r="Q17" s="7">
        <f>ROUNDUP(((N17+(O17+R17)/1000-P17)*1000), 0)</f>
        <v>737</v>
      </c>
      <c r="R17" s="7">
        <v>6737</v>
      </c>
      <c r="S17" s="7" t="s">
        <v>24</v>
      </c>
      <c r="T17" s="7" t="s">
        <v>13</v>
      </c>
      <c r="U17" s="7" t="s">
        <v>13</v>
      </c>
      <c r="V17" s="7" t="s">
        <v>13</v>
      </c>
      <c r="W17" s="7" t="s">
        <v>13</v>
      </c>
      <c r="X17" s="7" t="s">
        <v>13</v>
      </c>
    </row>
    <row r="18" spans="1:24">
      <c r="A18" s="7">
        <f>C17</f>
        <v>0</v>
      </c>
      <c r="B18" s="7">
        <f>ROUNDUP(D17+1,0)</f>
        <v>22</v>
      </c>
      <c r="C18" s="7">
        <f>INT(A18+(B18+E18)/1000)</f>
        <v>1</v>
      </c>
      <c r="D18" s="7">
        <f>ROUNDUP(((A18+(B18+E18)/1000-C18)*1000), 0)</f>
        <v>760</v>
      </c>
      <c r="E18" s="7">
        <v>1738</v>
      </c>
      <c r="F18" s="7" t="s">
        <v>24</v>
      </c>
      <c r="G18" s="7" t="s">
        <v>13</v>
      </c>
      <c r="H18" s="7" t="s">
        <v>13</v>
      </c>
      <c r="I18" s="7" t="s">
        <v>13</v>
      </c>
      <c r="J18" s="7" t="s">
        <v>13</v>
      </c>
      <c r="K18" s="7" t="s">
        <v>13</v>
      </c>
      <c r="N18" s="7">
        <f>P17</f>
        <v>6</v>
      </c>
      <c r="O18" s="7">
        <f>ROUNDUP(Q17+1,0)</f>
        <v>738</v>
      </c>
      <c r="P18" s="7">
        <f>INT(N18+(O18+R18)/1000)</f>
        <v>6</v>
      </c>
      <c r="Q18" s="7">
        <f>ROUNDUP(((N18+(O18+R18)/1000-P18)*1000), 0)</f>
        <v>810</v>
      </c>
      <c r="R18" s="7">
        <v>72</v>
      </c>
      <c r="S18" s="7" t="s">
        <v>22</v>
      </c>
      <c r="T18" s="7" t="s">
        <v>25</v>
      </c>
      <c r="U18" s="7">
        <v>300</v>
      </c>
      <c r="V18" s="7">
        <v>78</v>
      </c>
      <c r="W18" s="7" t="s">
        <v>13</v>
      </c>
      <c r="X18" s="7">
        <v>70</v>
      </c>
    </row>
    <row r="19" spans="1:24">
      <c r="A19" s="7">
        <f>C18</f>
        <v>1</v>
      </c>
      <c r="B19" s="7">
        <f>ROUNDUP(D18+1,0)</f>
        <v>761</v>
      </c>
      <c r="C19" s="7">
        <f>INT(A19+(B19+E19)/1000)</f>
        <v>2</v>
      </c>
      <c r="D19" s="7">
        <f>ROUNDUP(((A19+(B19+E19)/1000-C19)*1000), 0)</f>
        <v>236</v>
      </c>
      <c r="E19" s="7">
        <v>475</v>
      </c>
      <c r="F19" s="7" t="s">
        <v>22</v>
      </c>
      <c r="G19" s="7" t="s">
        <v>25</v>
      </c>
      <c r="H19" s="7">
        <v>300</v>
      </c>
      <c r="I19" s="7">
        <v>65</v>
      </c>
      <c r="J19" s="7">
        <v>78</v>
      </c>
      <c r="K19" s="7">
        <v>395</v>
      </c>
      <c r="N19" s="7">
        <f>P18</f>
        <v>6</v>
      </c>
      <c r="O19" s="7">
        <f>ROUNDUP(Q18+1,0)</f>
        <v>811</v>
      </c>
      <c r="P19" s="7">
        <f>INT(N19+(O19+R19)/1000)</f>
        <v>8</v>
      </c>
      <c r="Q19" s="7">
        <f>ROUNDUP(((N19+(O19+R19)/1000-P19)*1000), 0)</f>
        <v>728</v>
      </c>
      <c r="R19" s="7">
        <v>1917</v>
      </c>
      <c r="S19" s="7" t="s">
        <v>24</v>
      </c>
      <c r="T19" s="7" t="s">
        <v>13</v>
      </c>
      <c r="U19" s="7" t="s">
        <v>13</v>
      </c>
      <c r="V19" s="7" t="s">
        <v>13</v>
      </c>
      <c r="W19" s="7" t="s">
        <v>13</v>
      </c>
      <c r="X19" s="7" t="s">
        <v>13</v>
      </c>
    </row>
    <row r="20" spans="1:24">
      <c r="A20" s="7">
        <f>C19</f>
        <v>2</v>
      </c>
      <c r="B20" s="7">
        <f>ROUNDUP(D19+1,0)</f>
        <v>237</v>
      </c>
      <c r="C20" s="7">
        <f>INT(A20+(B20+E20)/1000)</f>
        <v>6</v>
      </c>
      <c r="D20" s="7">
        <f>ROUNDUP(((A20+(B20+E20)/1000-C20)*1000), 0)</f>
        <v>375</v>
      </c>
      <c r="E20" s="7">
        <v>4138</v>
      </c>
      <c r="F20" s="7" t="s">
        <v>24</v>
      </c>
      <c r="G20" s="7" t="s">
        <v>13</v>
      </c>
      <c r="H20" s="7" t="s">
        <v>13</v>
      </c>
      <c r="I20" s="7" t="s">
        <v>13</v>
      </c>
      <c r="J20" s="7" t="s">
        <v>13</v>
      </c>
      <c r="K20" s="7" t="s">
        <v>13</v>
      </c>
      <c r="N20" s="7">
        <f>P19</f>
        <v>8</v>
      </c>
      <c r="O20" s="7">
        <f>ROUNDUP(Q19+1,0)</f>
        <v>729</v>
      </c>
      <c r="P20" s="7">
        <f>INT(N20+(O20+R20)/1000)</f>
        <v>9</v>
      </c>
      <c r="Q20" s="7">
        <f>ROUNDUP(((N20+(O20+R20)/1000-P20)*1000), 0)</f>
        <v>472</v>
      </c>
      <c r="R20" s="7">
        <v>743</v>
      </c>
      <c r="S20" s="7" t="s">
        <v>22</v>
      </c>
      <c r="T20" s="7" t="s">
        <v>25</v>
      </c>
      <c r="U20" s="7">
        <v>795</v>
      </c>
      <c r="V20" s="7">
        <v>55</v>
      </c>
      <c r="W20" s="7">
        <v>67</v>
      </c>
      <c r="X20" s="7">
        <v>681</v>
      </c>
    </row>
    <row r="21" spans="1:24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N21" s="7">
        <f>P20</f>
        <v>9</v>
      </c>
      <c r="O21" s="7">
        <f>ROUNDUP(Q20+1,0)</f>
        <v>473</v>
      </c>
      <c r="P21" s="7">
        <f>INT(N21+(O21+R21)/1000)</f>
        <v>15</v>
      </c>
      <c r="Q21" s="7">
        <f>ROUNDUP(((N21+(O21+R21)/1000-P21)*1000), 0)</f>
        <v>625</v>
      </c>
      <c r="R21" s="7">
        <v>6152</v>
      </c>
      <c r="S21" s="7" t="s">
        <v>24</v>
      </c>
      <c r="T21" s="7" t="s">
        <v>13</v>
      </c>
      <c r="U21" s="7" t="s">
        <v>13</v>
      </c>
      <c r="V21" s="7" t="s">
        <v>13</v>
      </c>
      <c r="W21" s="7" t="s">
        <v>13</v>
      </c>
      <c r="X21" s="7" t="s">
        <v>13</v>
      </c>
    </row>
    <row r="22" spans="1:2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ht="25.5">
      <c r="B26" s="7" t="s">
        <v>3</v>
      </c>
      <c r="C26" s="7" t="s">
        <v>4</v>
      </c>
      <c r="D26" s="7" t="s">
        <v>5</v>
      </c>
      <c r="E26" s="7" t="s">
        <v>6</v>
      </c>
      <c r="F26" s="8" t="s">
        <v>7</v>
      </c>
      <c r="G26" s="9"/>
      <c r="H26" s="9"/>
      <c r="I26" s="9"/>
      <c r="J26" s="9"/>
      <c r="K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>
      <c r="A27">
        <v>1</v>
      </c>
      <c r="B27" s="7">
        <v>1234</v>
      </c>
      <c r="C27" s="7">
        <v>0</v>
      </c>
      <c r="D27" s="7">
        <f t="shared" ref="D27:D55" si="8">INT(B27+(C27+F27)/1000)</f>
        <v>1234</v>
      </c>
      <c r="E27" s="7">
        <f>ROUNDUP(((B27+(C27+F27)/1000-D27)*1000), 0)</f>
        <v>564</v>
      </c>
      <c r="F27" s="7">
        <v>563</v>
      </c>
      <c r="G27">
        <v>159</v>
      </c>
      <c r="H27">
        <v>1</v>
      </c>
      <c r="I27" s="7" t="s">
        <v>22</v>
      </c>
      <c r="J27" s="7" t="s">
        <v>23</v>
      </c>
      <c r="K27" s="7">
        <v>850</v>
      </c>
      <c r="L27" s="7">
        <v>134</v>
      </c>
      <c r="M27" s="7" t="s">
        <v>13</v>
      </c>
      <c r="N27" s="7">
        <v>485</v>
      </c>
    </row>
    <row r="28" spans="1:24">
      <c r="A28">
        <v>1</v>
      </c>
      <c r="B28" s="7">
        <f t="shared" ref="B28:B36" si="9">D27</f>
        <v>1234</v>
      </c>
      <c r="C28" s="7">
        <f t="shared" ref="C28:C36" si="10">ROUNDUP(E27+1,0)</f>
        <v>565</v>
      </c>
      <c r="D28" s="7">
        <f t="shared" si="8"/>
        <v>1236</v>
      </c>
      <c r="E28" s="7">
        <f>ROUNDUP(((B28+(C28+F28)/1000-D28)*1000), 0)</f>
        <v>628</v>
      </c>
      <c r="F28" s="7">
        <v>2063</v>
      </c>
      <c r="G28">
        <v>160</v>
      </c>
      <c r="H28">
        <v>1</v>
      </c>
      <c r="I28" s="7" t="s">
        <v>24</v>
      </c>
      <c r="J28" s="7" t="s">
        <v>13</v>
      </c>
      <c r="K28" s="7" t="s">
        <v>13</v>
      </c>
      <c r="L28" s="7" t="s">
        <v>13</v>
      </c>
      <c r="M28" s="7" t="s">
        <v>13</v>
      </c>
      <c r="N28" s="7" t="s">
        <v>13</v>
      </c>
    </row>
    <row r="29" spans="1:24">
      <c r="A29">
        <v>1</v>
      </c>
      <c r="B29" s="7">
        <f t="shared" si="9"/>
        <v>1236</v>
      </c>
      <c r="C29" s="7">
        <f t="shared" si="10"/>
        <v>629</v>
      </c>
      <c r="D29" s="7">
        <f t="shared" si="8"/>
        <v>1237</v>
      </c>
      <c r="E29" s="7">
        <f>ROUNDUP(((B29+(C29+F29)/1000-D29)*1000), 0)</f>
        <v>645</v>
      </c>
      <c r="F29" s="7">
        <v>1015</v>
      </c>
      <c r="G29">
        <v>161</v>
      </c>
      <c r="H29">
        <v>1</v>
      </c>
      <c r="I29" s="7" t="s">
        <v>22</v>
      </c>
      <c r="J29" s="7" t="s">
        <v>25</v>
      </c>
      <c r="K29" s="7">
        <v>935</v>
      </c>
      <c r="L29" s="7">
        <v>118</v>
      </c>
      <c r="M29" s="7">
        <v>98</v>
      </c>
      <c r="N29" s="7">
        <v>913</v>
      </c>
    </row>
    <row r="30" spans="1:24">
      <c r="A30">
        <v>1</v>
      </c>
      <c r="B30" s="7">
        <f t="shared" si="9"/>
        <v>1237</v>
      </c>
      <c r="C30" s="7">
        <f t="shared" si="10"/>
        <v>646</v>
      </c>
      <c r="D30" s="7">
        <f t="shared" si="8"/>
        <v>1244</v>
      </c>
      <c r="E30" s="7">
        <v>10</v>
      </c>
      <c r="F30" s="7">
        <v>6465</v>
      </c>
      <c r="G30">
        <v>162</v>
      </c>
      <c r="H30">
        <v>1</v>
      </c>
      <c r="I30" s="7" t="s">
        <v>24</v>
      </c>
      <c r="J30" s="7" t="s">
        <v>13</v>
      </c>
      <c r="K30" s="7" t="s">
        <v>13</v>
      </c>
      <c r="L30" s="7" t="s">
        <v>13</v>
      </c>
      <c r="M30" s="7" t="s">
        <v>13</v>
      </c>
      <c r="N30" s="7" t="s">
        <v>13</v>
      </c>
    </row>
    <row r="31" spans="1:24">
      <c r="A31">
        <v>1</v>
      </c>
      <c r="B31" s="7">
        <f t="shared" si="9"/>
        <v>1244</v>
      </c>
      <c r="C31" s="7">
        <f t="shared" si="10"/>
        <v>11</v>
      </c>
      <c r="D31" s="7">
        <f t="shared" si="8"/>
        <v>1245</v>
      </c>
      <c r="E31" s="7">
        <f t="shared" ref="E31:E39" si="11">ROUNDUP(((B31+(C31+F31)/1000-D31)*1000), 0)</f>
        <v>149</v>
      </c>
      <c r="F31" s="7">
        <v>1138</v>
      </c>
      <c r="G31">
        <v>163</v>
      </c>
      <c r="H31">
        <v>1</v>
      </c>
      <c r="I31" s="7" t="s">
        <v>22</v>
      </c>
      <c r="J31" s="7" t="s">
        <v>23</v>
      </c>
      <c r="K31" s="7">
        <v>1415</v>
      </c>
      <c r="L31" s="7">
        <v>78</v>
      </c>
      <c r="M31" s="7">
        <v>79</v>
      </c>
      <c r="N31" s="7">
        <v>1060</v>
      </c>
    </row>
    <row r="32" spans="1:24">
      <c r="A32">
        <v>1</v>
      </c>
      <c r="B32" s="7">
        <f t="shared" si="9"/>
        <v>1245</v>
      </c>
      <c r="C32" s="7">
        <f t="shared" si="10"/>
        <v>150</v>
      </c>
      <c r="D32" s="7">
        <f t="shared" si="8"/>
        <v>1255</v>
      </c>
      <c r="E32" s="7">
        <f t="shared" si="11"/>
        <v>8</v>
      </c>
      <c r="F32" s="7">
        <v>9857</v>
      </c>
      <c r="G32">
        <v>164</v>
      </c>
      <c r="H32">
        <v>1</v>
      </c>
      <c r="I32" s="7" t="s">
        <v>24</v>
      </c>
      <c r="J32" s="7" t="s">
        <v>13</v>
      </c>
      <c r="K32" s="7" t="s">
        <v>13</v>
      </c>
      <c r="L32" s="7" t="s">
        <v>13</v>
      </c>
      <c r="M32" s="7" t="s">
        <v>13</v>
      </c>
      <c r="N32" s="7" t="s">
        <v>13</v>
      </c>
    </row>
    <row r="33" spans="1:14">
      <c r="A33">
        <v>1</v>
      </c>
      <c r="B33" s="7">
        <f t="shared" si="9"/>
        <v>1255</v>
      </c>
      <c r="C33" s="7">
        <f t="shared" si="10"/>
        <v>9</v>
      </c>
      <c r="D33" s="7">
        <f t="shared" si="8"/>
        <v>1255</v>
      </c>
      <c r="E33" s="7">
        <f t="shared" si="11"/>
        <v>879</v>
      </c>
      <c r="F33" s="7">
        <v>870</v>
      </c>
      <c r="G33">
        <v>165</v>
      </c>
      <c r="H33">
        <v>1</v>
      </c>
      <c r="I33" s="7" t="s">
        <v>22</v>
      </c>
      <c r="J33" s="7" t="s">
        <v>23</v>
      </c>
      <c r="K33" s="7">
        <v>920</v>
      </c>
      <c r="L33" s="7">
        <v>125</v>
      </c>
      <c r="M33" s="7">
        <v>118</v>
      </c>
      <c r="N33" s="7">
        <v>757</v>
      </c>
    </row>
    <row r="34" spans="1:14">
      <c r="A34">
        <v>1</v>
      </c>
      <c r="B34" s="7">
        <f t="shared" si="9"/>
        <v>1255</v>
      </c>
      <c r="C34" s="7">
        <f t="shared" si="10"/>
        <v>880</v>
      </c>
      <c r="D34" s="7">
        <f t="shared" si="8"/>
        <v>1263</v>
      </c>
      <c r="E34" s="7">
        <f t="shared" si="11"/>
        <v>506</v>
      </c>
      <c r="F34" s="7">
        <v>7625</v>
      </c>
      <c r="G34">
        <v>166</v>
      </c>
      <c r="H34">
        <v>1</v>
      </c>
      <c r="I34" s="7" t="s">
        <v>24</v>
      </c>
      <c r="J34" s="7" t="s">
        <v>13</v>
      </c>
      <c r="K34" s="7" t="s">
        <v>13</v>
      </c>
      <c r="L34" s="7" t="s">
        <v>13</v>
      </c>
      <c r="M34" s="7" t="s">
        <v>13</v>
      </c>
      <c r="N34" s="7" t="s">
        <v>13</v>
      </c>
    </row>
    <row r="35" spans="1:14">
      <c r="A35">
        <v>1</v>
      </c>
      <c r="B35" s="7">
        <f t="shared" si="9"/>
        <v>1263</v>
      </c>
      <c r="C35" s="7">
        <f t="shared" si="10"/>
        <v>507</v>
      </c>
      <c r="D35" s="7">
        <f t="shared" si="8"/>
        <v>1264</v>
      </c>
      <c r="E35" s="7">
        <f t="shared" si="11"/>
        <v>258</v>
      </c>
      <c r="F35" s="7">
        <v>750</v>
      </c>
      <c r="G35">
        <v>167</v>
      </c>
      <c r="H35">
        <v>1</v>
      </c>
      <c r="I35" s="7" t="s">
        <v>22</v>
      </c>
      <c r="J35" s="7" t="s">
        <v>25</v>
      </c>
      <c r="K35" s="7">
        <v>780</v>
      </c>
      <c r="L35" s="7">
        <v>138</v>
      </c>
      <c r="M35" s="7">
        <v>135</v>
      </c>
      <c r="N35" s="7">
        <v>612</v>
      </c>
    </row>
    <row r="36" spans="1:14">
      <c r="A36">
        <v>1</v>
      </c>
      <c r="B36" s="7">
        <f t="shared" si="9"/>
        <v>1264</v>
      </c>
      <c r="C36" s="7">
        <f t="shared" si="10"/>
        <v>259</v>
      </c>
      <c r="D36" s="7">
        <f t="shared" si="8"/>
        <v>1275</v>
      </c>
      <c r="E36" s="7">
        <f t="shared" si="11"/>
        <v>2</v>
      </c>
      <c r="F36" s="7">
        <v>10743</v>
      </c>
      <c r="G36">
        <v>168</v>
      </c>
      <c r="H36">
        <v>1</v>
      </c>
      <c r="I36" s="7" t="s">
        <v>24</v>
      </c>
      <c r="J36" s="7" t="s">
        <v>13</v>
      </c>
      <c r="K36" s="7" t="s">
        <v>13</v>
      </c>
      <c r="L36" s="7" t="s">
        <v>13</v>
      </c>
      <c r="M36" s="7" t="s">
        <v>13</v>
      </c>
      <c r="N36" s="7" t="s">
        <v>13</v>
      </c>
    </row>
    <row r="37" spans="1:14">
      <c r="A37">
        <v>1</v>
      </c>
      <c r="B37" s="7">
        <v>1234</v>
      </c>
      <c r="C37" s="7">
        <v>0</v>
      </c>
      <c r="D37" s="7">
        <f t="shared" si="8"/>
        <v>1234</v>
      </c>
      <c r="E37" s="7">
        <f t="shared" si="11"/>
        <v>570</v>
      </c>
      <c r="F37" s="7">
        <v>570</v>
      </c>
      <c r="G37">
        <v>169</v>
      </c>
      <c r="H37">
        <v>2</v>
      </c>
      <c r="I37" s="7" t="s">
        <v>22</v>
      </c>
      <c r="J37" s="7" t="s">
        <v>23</v>
      </c>
      <c r="K37" s="7">
        <v>855</v>
      </c>
      <c r="L37" s="7">
        <v>133</v>
      </c>
      <c r="M37" s="7" t="s">
        <v>13</v>
      </c>
      <c r="N37" s="7">
        <v>497</v>
      </c>
    </row>
    <row r="38" spans="1:14">
      <c r="A38">
        <v>1</v>
      </c>
      <c r="B38" s="7">
        <f t="shared" ref="B38:B46" si="12">D37</f>
        <v>1234</v>
      </c>
      <c r="C38" s="7">
        <f t="shared" ref="C38:C46" si="13">ROUNDUP(E37+1,0)</f>
        <v>571</v>
      </c>
      <c r="D38" s="7">
        <f t="shared" si="8"/>
        <v>1236</v>
      </c>
      <c r="E38" s="7">
        <f t="shared" si="11"/>
        <v>626</v>
      </c>
      <c r="F38" s="7">
        <v>2055</v>
      </c>
      <c r="G38">
        <v>170</v>
      </c>
      <c r="H38">
        <v>2</v>
      </c>
      <c r="I38" s="7" t="s">
        <v>24</v>
      </c>
      <c r="J38" s="7" t="s">
        <v>13</v>
      </c>
      <c r="K38" s="7" t="s">
        <v>13</v>
      </c>
      <c r="L38" s="7" t="s">
        <v>13</v>
      </c>
      <c r="M38" s="7" t="s">
        <v>13</v>
      </c>
      <c r="N38" s="7" t="s">
        <v>13</v>
      </c>
    </row>
    <row r="39" spans="1:14">
      <c r="A39">
        <v>1</v>
      </c>
      <c r="B39" s="7">
        <f t="shared" si="12"/>
        <v>1236</v>
      </c>
      <c r="C39" s="7">
        <f t="shared" si="13"/>
        <v>627</v>
      </c>
      <c r="D39" s="7">
        <f t="shared" si="8"/>
        <v>1237</v>
      </c>
      <c r="E39" s="7">
        <f t="shared" si="11"/>
        <v>635</v>
      </c>
      <c r="F39" s="7">
        <v>1007</v>
      </c>
      <c r="G39">
        <v>171</v>
      </c>
      <c r="H39">
        <v>2</v>
      </c>
      <c r="I39" s="7" t="s">
        <v>22</v>
      </c>
      <c r="J39" s="7" t="s">
        <v>25</v>
      </c>
      <c r="K39" s="7">
        <v>925</v>
      </c>
      <c r="L39" s="7">
        <v>120</v>
      </c>
      <c r="M39" s="7">
        <v>95</v>
      </c>
      <c r="N39" s="7">
        <v>907</v>
      </c>
    </row>
    <row r="40" spans="1:14">
      <c r="A40">
        <v>1</v>
      </c>
      <c r="B40" s="7">
        <f t="shared" si="12"/>
        <v>1237</v>
      </c>
      <c r="C40" s="7">
        <f t="shared" si="13"/>
        <v>636</v>
      </c>
      <c r="D40" s="7">
        <f t="shared" si="8"/>
        <v>1244</v>
      </c>
      <c r="E40" s="7">
        <v>6</v>
      </c>
      <c r="F40" s="7">
        <v>6471</v>
      </c>
      <c r="G40">
        <v>172</v>
      </c>
      <c r="H40">
        <v>2</v>
      </c>
      <c r="I40" s="7" t="s">
        <v>24</v>
      </c>
      <c r="J40" s="7" t="s">
        <v>13</v>
      </c>
      <c r="K40" s="7" t="s">
        <v>13</v>
      </c>
      <c r="L40" s="7" t="s">
        <v>13</v>
      </c>
      <c r="M40" s="7" t="s">
        <v>13</v>
      </c>
      <c r="N40" s="7" t="s">
        <v>13</v>
      </c>
    </row>
    <row r="41" spans="1:14">
      <c r="A41">
        <v>1</v>
      </c>
      <c r="B41" s="7">
        <f t="shared" si="12"/>
        <v>1244</v>
      </c>
      <c r="C41" s="7">
        <f t="shared" si="13"/>
        <v>7</v>
      </c>
      <c r="D41" s="7">
        <f t="shared" si="8"/>
        <v>1245</v>
      </c>
      <c r="E41" s="7">
        <f t="shared" ref="E41:E55" si="14">ROUNDUP(((B41+(C41+F41)/1000-D41)*1000), 0)</f>
        <v>160</v>
      </c>
      <c r="F41" s="7">
        <v>1152</v>
      </c>
      <c r="G41">
        <v>173</v>
      </c>
      <c r="H41">
        <v>2</v>
      </c>
      <c r="I41" s="7" t="s">
        <v>22</v>
      </c>
      <c r="J41" s="7" t="s">
        <v>23</v>
      </c>
      <c r="K41" s="7">
        <v>1400</v>
      </c>
      <c r="L41" s="7">
        <v>78</v>
      </c>
      <c r="M41" s="7">
        <v>81</v>
      </c>
      <c r="N41" s="7">
        <v>1062</v>
      </c>
    </row>
    <row r="42" spans="1:14">
      <c r="A42">
        <v>1</v>
      </c>
      <c r="B42" s="7">
        <f t="shared" si="12"/>
        <v>1245</v>
      </c>
      <c r="C42" s="7">
        <f t="shared" si="13"/>
        <v>161</v>
      </c>
      <c r="D42" s="7">
        <f t="shared" si="8"/>
        <v>1255</v>
      </c>
      <c r="E42" s="7">
        <f t="shared" si="14"/>
        <v>24</v>
      </c>
      <c r="F42" s="7">
        <v>9863</v>
      </c>
      <c r="G42">
        <v>174</v>
      </c>
      <c r="H42">
        <v>2</v>
      </c>
      <c r="I42" s="7" t="s">
        <v>24</v>
      </c>
      <c r="J42" s="7" t="s">
        <v>13</v>
      </c>
      <c r="K42" s="7" t="s">
        <v>13</v>
      </c>
      <c r="L42" s="7" t="s">
        <v>13</v>
      </c>
      <c r="M42" s="7" t="s">
        <v>13</v>
      </c>
      <c r="N42" s="7" t="s">
        <v>13</v>
      </c>
    </row>
    <row r="43" spans="1:14">
      <c r="A43">
        <v>1</v>
      </c>
      <c r="B43" s="7">
        <f t="shared" si="12"/>
        <v>1255</v>
      </c>
      <c r="C43" s="7">
        <f t="shared" si="13"/>
        <v>25</v>
      </c>
      <c r="D43" s="7">
        <f t="shared" si="8"/>
        <v>1255</v>
      </c>
      <c r="E43" s="7">
        <f t="shared" si="14"/>
        <v>887</v>
      </c>
      <c r="F43" s="7">
        <v>862</v>
      </c>
      <c r="G43">
        <v>175</v>
      </c>
      <c r="H43">
        <v>2</v>
      </c>
      <c r="I43" s="7" t="s">
        <v>22</v>
      </c>
      <c r="J43" s="7" t="s">
        <v>23</v>
      </c>
      <c r="K43" s="7">
        <v>910</v>
      </c>
      <c r="L43" s="7">
        <v>127</v>
      </c>
      <c r="M43" s="7">
        <v>115</v>
      </c>
      <c r="N43" s="7">
        <v>752</v>
      </c>
    </row>
    <row r="44" spans="1:14">
      <c r="A44">
        <v>1</v>
      </c>
      <c r="B44" s="7">
        <f t="shared" si="12"/>
        <v>1255</v>
      </c>
      <c r="C44" s="7">
        <f t="shared" si="13"/>
        <v>888</v>
      </c>
      <c r="D44" s="7">
        <f t="shared" si="8"/>
        <v>1263</v>
      </c>
      <c r="E44" s="7">
        <f t="shared" si="14"/>
        <v>506</v>
      </c>
      <c r="F44" s="7">
        <v>7617</v>
      </c>
      <c r="G44">
        <v>176</v>
      </c>
      <c r="H44">
        <v>2</v>
      </c>
      <c r="I44" s="7" t="s">
        <v>24</v>
      </c>
      <c r="J44" s="7" t="s">
        <v>13</v>
      </c>
      <c r="K44" s="7" t="s">
        <v>13</v>
      </c>
      <c r="L44" s="7" t="s">
        <v>13</v>
      </c>
      <c r="M44" s="7" t="s">
        <v>13</v>
      </c>
      <c r="N44" s="7" t="s">
        <v>13</v>
      </c>
    </row>
    <row r="45" spans="1:14">
      <c r="A45">
        <v>1</v>
      </c>
      <c r="B45" s="7">
        <f t="shared" si="12"/>
        <v>1263</v>
      </c>
      <c r="C45" s="7">
        <f t="shared" si="13"/>
        <v>507</v>
      </c>
      <c r="D45" s="7">
        <f t="shared" si="8"/>
        <v>1264</v>
      </c>
      <c r="E45" s="7">
        <f t="shared" si="14"/>
        <v>279</v>
      </c>
      <c r="F45" s="7">
        <v>771</v>
      </c>
      <c r="G45">
        <v>177</v>
      </c>
      <c r="H45">
        <v>2</v>
      </c>
      <c r="I45" s="7" t="s">
        <v>22</v>
      </c>
      <c r="J45" s="7" t="s">
        <v>25</v>
      </c>
      <c r="K45" s="7">
        <v>795</v>
      </c>
      <c r="L45" s="7">
        <v>140</v>
      </c>
      <c r="M45" s="7">
        <v>131</v>
      </c>
      <c r="N45" s="7">
        <v>617</v>
      </c>
    </row>
    <row r="46" spans="1:14">
      <c r="A46">
        <v>1</v>
      </c>
      <c r="B46" s="7">
        <f t="shared" si="12"/>
        <v>1264</v>
      </c>
      <c r="C46" s="7">
        <f t="shared" si="13"/>
        <v>280</v>
      </c>
      <c r="D46" s="7">
        <f t="shared" si="8"/>
        <v>1275</v>
      </c>
      <c r="E46" s="7">
        <f t="shared" si="14"/>
        <v>3</v>
      </c>
      <c r="F46" s="7">
        <v>10723</v>
      </c>
      <c r="G46">
        <v>178</v>
      </c>
      <c r="H46">
        <v>2</v>
      </c>
      <c r="I46" s="7" t="s">
        <v>24</v>
      </c>
      <c r="J46" s="7" t="s">
        <v>13</v>
      </c>
      <c r="K46" s="7" t="s">
        <v>13</v>
      </c>
      <c r="L46" s="7" t="s">
        <v>13</v>
      </c>
      <c r="M46" s="7" t="s">
        <v>13</v>
      </c>
      <c r="N46" s="7" t="s">
        <v>13</v>
      </c>
    </row>
    <row r="47" spans="1:14">
      <c r="A47">
        <v>2</v>
      </c>
      <c r="B47" s="7">
        <v>0</v>
      </c>
      <c r="C47" s="7">
        <v>0</v>
      </c>
      <c r="D47" s="7">
        <f t="shared" si="8"/>
        <v>0</v>
      </c>
      <c r="E47" s="7">
        <f t="shared" si="14"/>
        <v>21</v>
      </c>
      <c r="F47" s="7">
        <v>21</v>
      </c>
      <c r="G47">
        <v>179</v>
      </c>
      <c r="H47">
        <v>3</v>
      </c>
      <c r="I47" s="7" t="s">
        <v>22</v>
      </c>
      <c r="J47" s="7" t="s">
        <v>25</v>
      </c>
      <c r="K47" s="7">
        <v>300</v>
      </c>
      <c r="L47" s="7">
        <v>65</v>
      </c>
      <c r="M47" s="7">
        <v>4</v>
      </c>
      <c r="N47" s="7">
        <v>17</v>
      </c>
    </row>
    <row r="48" spans="1:14">
      <c r="A48">
        <v>2</v>
      </c>
      <c r="B48" s="7">
        <f>D47</f>
        <v>0</v>
      </c>
      <c r="C48" s="7">
        <f>ROUNDUP(E47+1,0)</f>
        <v>22</v>
      </c>
      <c r="D48" s="7">
        <f t="shared" si="8"/>
        <v>1</v>
      </c>
      <c r="E48" s="7">
        <f t="shared" si="14"/>
        <v>760</v>
      </c>
      <c r="F48" s="7">
        <v>1738</v>
      </c>
      <c r="G48">
        <v>180</v>
      </c>
      <c r="H48">
        <v>3</v>
      </c>
      <c r="I48" s="7" t="s">
        <v>24</v>
      </c>
      <c r="J48" s="7" t="s">
        <v>13</v>
      </c>
      <c r="K48" s="7" t="s">
        <v>13</v>
      </c>
      <c r="L48" s="7" t="s">
        <v>13</v>
      </c>
      <c r="M48" s="7" t="s">
        <v>13</v>
      </c>
      <c r="N48" s="7" t="s">
        <v>13</v>
      </c>
    </row>
    <row r="49" spans="1:14">
      <c r="A49">
        <v>2</v>
      </c>
      <c r="B49" s="7">
        <f>D48</f>
        <v>1</v>
      </c>
      <c r="C49" s="7">
        <f>ROUNDUP(E48+1,0)</f>
        <v>761</v>
      </c>
      <c r="D49" s="7">
        <f t="shared" si="8"/>
        <v>2</v>
      </c>
      <c r="E49" s="7">
        <f t="shared" si="14"/>
        <v>236</v>
      </c>
      <c r="F49" s="7">
        <v>475</v>
      </c>
      <c r="G49">
        <v>181</v>
      </c>
      <c r="H49">
        <v>3</v>
      </c>
      <c r="I49" s="7" t="s">
        <v>22</v>
      </c>
      <c r="J49" s="7" t="s">
        <v>25</v>
      </c>
      <c r="K49" s="7">
        <v>300</v>
      </c>
      <c r="L49" s="7">
        <v>65</v>
      </c>
      <c r="M49" s="7">
        <v>78</v>
      </c>
      <c r="N49" s="7">
        <v>395</v>
      </c>
    </row>
    <row r="50" spans="1:14">
      <c r="A50">
        <v>2</v>
      </c>
      <c r="B50" s="7">
        <f>D49</f>
        <v>2</v>
      </c>
      <c r="C50" s="7">
        <f>ROUNDUP(E49+1,0)</f>
        <v>237</v>
      </c>
      <c r="D50" s="7">
        <f t="shared" si="8"/>
        <v>6</v>
      </c>
      <c r="E50" s="7">
        <f t="shared" si="14"/>
        <v>375</v>
      </c>
      <c r="F50" s="7">
        <v>4138</v>
      </c>
      <c r="G50">
        <v>182</v>
      </c>
      <c r="H50">
        <v>3</v>
      </c>
      <c r="I50" s="7" t="s">
        <v>24</v>
      </c>
      <c r="J50" s="7" t="s">
        <v>13</v>
      </c>
      <c r="K50" s="7" t="s">
        <v>13</v>
      </c>
      <c r="L50" s="7" t="s">
        <v>13</v>
      </c>
      <c r="M50" s="7" t="s">
        <v>13</v>
      </c>
      <c r="N50" s="7" t="s">
        <v>13</v>
      </c>
    </row>
    <row r="51" spans="1:14">
      <c r="A51">
        <v>3</v>
      </c>
      <c r="B51" s="7">
        <v>0</v>
      </c>
      <c r="C51" s="7">
        <v>0</v>
      </c>
      <c r="D51" s="7">
        <f t="shared" si="8"/>
        <v>6</v>
      </c>
      <c r="E51" s="7">
        <f t="shared" si="14"/>
        <v>737</v>
      </c>
      <c r="F51" s="7">
        <v>6737</v>
      </c>
      <c r="G51">
        <v>183</v>
      </c>
      <c r="H51">
        <v>4</v>
      </c>
      <c r="I51" s="7" t="s">
        <v>24</v>
      </c>
      <c r="J51" s="7" t="s">
        <v>13</v>
      </c>
      <c r="K51" s="7" t="s">
        <v>13</v>
      </c>
      <c r="L51" s="7" t="s">
        <v>13</v>
      </c>
      <c r="M51" s="7" t="s">
        <v>13</v>
      </c>
      <c r="N51" s="7" t="s">
        <v>13</v>
      </c>
    </row>
    <row r="52" spans="1:14">
      <c r="A52">
        <v>3</v>
      </c>
      <c r="B52" s="7">
        <f>D51</f>
        <v>6</v>
      </c>
      <c r="C52" s="7">
        <f>ROUNDUP(E51+1,0)</f>
        <v>738</v>
      </c>
      <c r="D52" s="7">
        <f t="shared" si="8"/>
        <v>6</v>
      </c>
      <c r="E52" s="7">
        <f t="shared" si="14"/>
        <v>810</v>
      </c>
      <c r="F52" s="7">
        <v>72</v>
      </c>
      <c r="G52">
        <v>184</v>
      </c>
      <c r="H52">
        <v>4</v>
      </c>
      <c r="I52" s="7" t="s">
        <v>22</v>
      </c>
      <c r="J52" s="7" t="s">
        <v>25</v>
      </c>
      <c r="K52" s="7">
        <v>300</v>
      </c>
      <c r="L52" s="7">
        <v>78</v>
      </c>
      <c r="M52" s="7" t="s">
        <v>13</v>
      </c>
      <c r="N52" s="7">
        <v>70</v>
      </c>
    </row>
    <row r="53" spans="1:14">
      <c r="A53">
        <v>3</v>
      </c>
      <c r="B53" s="7">
        <f>D52</f>
        <v>6</v>
      </c>
      <c r="C53" s="7">
        <f>ROUNDUP(E52+1,0)</f>
        <v>811</v>
      </c>
      <c r="D53" s="7">
        <f t="shared" si="8"/>
        <v>8</v>
      </c>
      <c r="E53" s="7">
        <f t="shared" si="14"/>
        <v>728</v>
      </c>
      <c r="F53" s="7">
        <v>1917</v>
      </c>
      <c r="G53">
        <v>185</v>
      </c>
      <c r="H53">
        <v>4</v>
      </c>
      <c r="I53" s="7" t="s">
        <v>24</v>
      </c>
      <c r="J53" s="7" t="s">
        <v>13</v>
      </c>
      <c r="K53" s="7" t="s">
        <v>13</v>
      </c>
      <c r="L53" s="7" t="s">
        <v>13</v>
      </c>
      <c r="M53" s="7" t="s">
        <v>13</v>
      </c>
      <c r="N53" s="7" t="s">
        <v>13</v>
      </c>
    </row>
    <row r="54" spans="1:14">
      <c r="A54">
        <v>3</v>
      </c>
      <c r="B54" s="7">
        <f>D53</f>
        <v>8</v>
      </c>
      <c r="C54" s="7">
        <f>ROUNDUP(E53+1,0)</f>
        <v>729</v>
      </c>
      <c r="D54" s="7">
        <f t="shared" si="8"/>
        <v>9</v>
      </c>
      <c r="E54" s="7">
        <f t="shared" si="14"/>
        <v>472</v>
      </c>
      <c r="F54" s="7">
        <v>743</v>
      </c>
      <c r="G54">
        <v>186</v>
      </c>
      <c r="H54">
        <v>4</v>
      </c>
      <c r="I54" s="7" t="s">
        <v>22</v>
      </c>
      <c r="J54" s="7" t="s">
        <v>25</v>
      </c>
      <c r="K54" s="7">
        <v>795</v>
      </c>
      <c r="L54" s="7">
        <v>55</v>
      </c>
      <c r="M54" s="7">
        <v>67</v>
      </c>
      <c r="N54" s="7">
        <v>681</v>
      </c>
    </row>
    <row r="55" spans="1:14">
      <c r="A55">
        <v>3</v>
      </c>
      <c r="B55" s="7">
        <f>D54</f>
        <v>9</v>
      </c>
      <c r="C55" s="7">
        <f>ROUNDUP(E54+1,0)</f>
        <v>473</v>
      </c>
      <c r="D55" s="7">
        <f t="shared" si="8"/>
        <v>15</v>
      </c>
      <c r="E55" s="7">
        <f t="shared" si="14"/>
        <v>625</v>
      </c>
      <c r="F55" s="7">
        <v>6152</v>
      </c>
      <c r="G55">
        <v>187</v>
      </c>
      <c r="H55">
        <v>4</v>
      </c>
      <c r="I55" s="7" t="s">
        <v>24</v>
      </c>
      <c r="J55" s="7" t="s">
        <v>13</v>
      </c>
      <c r="K55" s="7" t="s">
        <v>13</v>
      </c>
      <c r="L55" s="7" t="s">
        <v>13</v>
      </c>
      <c r="M55" s="7" t="s">
        <v>13</v>
      </c>
      <c r="N55" s="7" t="s">
        <v>13</v>
      </c>
    </row>
  </sheetData>
  <mergeCells count="4">
    <mergeCell ref="A1:K1"/>
    <mergeCell ref="N1:X1"/>
    <mergeCell ref="A15:K15"/>
    <mergeCell ref="N15:X15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2:U49"/>
  <sheetViews>
    <sheetView workbookViewId="0">
      <selection activeCell="F25" sqref="F25"/>
    </sheetView>
  </sheetViews>
  <sheetFormatPr defaultColWidth="11.53125" defaultRowHeight="12.75"/>
  <cols>
    <col min="1" max="2" width="14.59765625" customWidth="1"/>
    <col min="3" max="3" width="10.33203125" customWidth="1"/>
    <col min="8" max="8" width="12.19921875" customWidth="1"/>
    <col min="15" max="15" width="12.73046875" customWidth="1"/>
    <col min="18" max="18" width="14.53125" customWidth="1"/>
    <col min="19" max="19" width="13" customWidth="1"/>
    <col min="21" max="21" width="13.59765625" customWidth="1"/>
  </cols>
  <sheetData>
    <row r="2" spans="1:21" ht="17.25" customHeight="1">
      <c r="B2" s="5" t="s">
        <v>28</v>
      </c>
      <c r="C2" s="5" t="s">
        <v>29</v>
      </c>
      <c r="D2" s="5" t="s">
        <v>30</v>
      </c>
      <c r="E2" s="5" t="s">
        <v>31</v>
      </c>
      <c r="F2" s="4" t="s">
        <v>32</v>
      </c>
      <c r="G2" s="4"/>
      <c r="H2" s="4"/>
      <c r="I2" s="5" t="s">
        <v>33</v>
      </c>
      <c r="J2" s="5" t="s">
        <v>34</v>
      </c>
      <c r="K2" s="5" t="s">
        <v>35</v>
      </c>
      <c r="L2" s="5" t="s">
        <v>36</v>
      </c>
      <c r="M2" s="5" t="s">
        <v>37</v>
      </c>
      <c r="N2" s="5" t="s">
        <v>38</v>
      </c>
      <c r="O2" s="5" t="s">
        <v>39</v>
      </c>
      <c r="P2" s="5" t="s">
        <v>40</v>
      </c>
      <c r="Q2" s="5" t="s">
        <v>41</v>
      </c>
      <c r="R2" s="5" t="s">
        <v>42</v>
      </c>
      <c r="S2" s="5" t="s">
        <v>43</v>
      </c>
      <c r="T2" s="5" t="s">
        <v>44</v>
      </c>
      <c r="U2" s="5" t="s">
        <v>45</v>
      </c>
    </row>
    <row r="3" spans="1:21" ht="29.2" customHeight="1">
      <c r="B3" s="5"/>
      <c r="C3" s="5"/>
      <c r="D3" s="5"/>
      <c r="E3" s="5"/>
      <c r="F3" s="8" t="s">
        <v>46</v>
      </c>
      <c r="G3" s="8" t="s">
        <v>47</v>
      </c>
      <c r="H3" s="8" t="s">
        <v>48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>
      <c r="A4">
        <v>1</v>
      </c>
      <c r="B4" s="7" t="s">
        <v>49</v>
      </c>
      <c r="C4" s="7" t="s">
        <v>13</v>
      </c>
      <c r="D4" s="7">
        <v>1</v>
      </c>
      <c r="E4" s="7" t="s">
        <v>50</v>
      </c>
      <c r="F4" s="7">
        <v>1236</v>
      </c>
      <c r="G4" s="7">
        <v>4</v>
      </c>
      <c r="H4" s="7">
        <v>11</v>
      </c>
      <c r="I4" s="7">
        <v>2750</v>
      </c>
      <c r="J4" s="7" t="s">
        <v>51</v>
      </c>
      <c r="K4" s="7" t="s">
        <v>52</v>
      </c>
      <c r="L4" s="7" t="s">
        <v>53</v>
      </c>
      <c r="M4" s="7" t="s">
        <v>54</v>
      </c>
      <c r="N4" s="7" t="s">
        <v>55</v>
      </c>
      <c r="O4" s="7" t="s">
        <v>25</v>
      </c>
      <c r="P4" s="7">
        <v>1520</v>
      </c>
      <c r="Q4" s="10" t="s">
        <v>56</v>
      </c>
      <c r="R4" s="7">
        <v>0</v>
      </c>
      <c r="S4" s="7">
        <v>517.29999999999995</v>
      </c>
      <c r="T4" s="7">
        <v>0</v>
      </c>
      <c r="U4" s="7" t="s">
        <v>57</v>
      </c>
    </row>
    <row r="5" spans="1:21">
      <c r="A5">
        <v>2</v>
      </c>
      <c r="B5" s="7" t="s">
        <v>49</v>
      </c>
      <c r="C5" s="7" t="s">
        <v>13</v>
      </c>
      <c r="D5" s="7">
        <v>7</v>
      </c>
      <c r="E5" s="7" t="s">
        <v>50</v>
      </c>
      <c r="F5" s="7">
        <v>1236</v>
      </c>
      <c r="G5" s="7">
        <v>2</v>
      </c>
      <c r="H5" s="7">
        <v>82</v>
      </c>
      <c r="I5" s="7">
        <v>2750</v>
      </c>
      <c r="J5" s="7" t="s">
        <v>51</v>
      </c>
      <c r="K5" s="7" t="s">
        <v>52</v>
      </c>
      <c r="L5" s="7" t="s">
        <v>53</v>
      </c>
      <c r="M5" s="7" t="s">
        <v>54</v>
      </c>
      <c r="N5" s="7" t="s">
        <v>55</v>
      </c>
      <c r="O5" s="7" t="s">
        <v>23</v>
      </c>
      <c r="P5" s="7">
        <v>1520</v>
      </c>
      <c r="Q5" s="10" t="s">
        <v>56</v>
      </c>
      <c r="R5" s="7">
        <v>0</v>
      </c>
      <c r="S5" s="7">
        <v>517.29999999999995</v>
      </c>
      <c r="T5" s="7">
        <v>0</v>
      </c>
      <c r="U5" s="7" t="s">
        <v>57</v>
      </c>
    </row>
    <row r="6" spans="1:21">
      <c r="A6">
        <v>3</v>
      </c>
      <c r="B6" s="7" t="s">
        <v>49</v>
      </c>
      <c r="C6" s="7" t="s">
        <v>13</v>
      </c>
      <c r="D6" s="7">
        <v>4</v>
      </c>
      <c r="E6" s="7" t="s">
        <v>50</v>
      </c>
      <c r="F6" s="7">
        <v>1234</v>
      </c>
      <c r="G6" s="7">
        <v>10</v>
      </c>
      <c r="H6" s="7">
        <v>75</v>
      </c>
      <c r="I6" s="7">
        <v>2750</v>
      </c>
      <c r="J6" s="7" t="s">
        <v>51</v>
      </c>
      <c r="K6" s="7" t="s">
        <v>52</v>
      </c>
      <c r="L6" s="7" t="s">
        <v>53</v>
      </c>
      <c r="M6" s="7" t="s">
        <v>54</v>
      </c>
      <c r="N6" s="7" t="s">
        <v>55</v>
      </c>
      <c r="O6" s="7" t="s">
        <v>25</v>
      </c>
      <c r="P6" s="7">
        <v>1520</v>
      </c>
      <c r="Q6" s="10" t="s">
        <v>56</v>
      </c>
      <c r="R6" s="7">
        <v>0</v>
      </c>
      <c r="S6" s="7">
        <v>517.29999999999995</v>
      </c>
      <c r="T6" s="7">
        <v>0</v>
      </c>
      <c r="U6" s="7" t="s">
        <v>57</v>
      </c>
    </row>
    <row r="7" spans="1:21">
      <c r="A7">
        <v>4</v>
      </c>
      <c r="B7" s="7" t="s">
        <v>49</v>
      </c>
      <c r="C7" s="7" t="s">
        <v>13</v>
      </c>
      <c r="D7" s="7">
        <v>6</v>
      </c>
      <c r="E7" s="7" t="s">
        <v>50</v>
      </c>
      <c r="F7" s="7">
        <v>1234</v>
      </c>
      <c r="G7" s="7">
        <v>10</v>
      </c>
      <c r="H7" s="7">
        <v>93</v>
      </c>
      <c r="I7" s="7">
        <v>2750</v>
      </c>
      <c r="J7" s="7" t="s">
        <v>51</v>
      </c>
      <c r="K7" s="7" t="s">
        <v>52</v>
      </c>
      <c r="L7" s="7" t="s">
        <v>53</v>
      </c>
      <c r="M7" s="7" t="s">
        <v>54</v>
      </c>
      <c r="N7" s="7" t="s">
        <v>55</v>
      </c>
      <c r="O7" s="7" t="s">
        <v>23</v>
      </c>
      <c r="P7" s="7">
        <v>1520</v>
      </c>
      <c r="Q7" s="10" t="s">
        <v>56</v>
      </c>
      <c r="R7" s="7">
        <v>0</v>
      </c>
      <c r="S7" s="7">
        <v>517.29999999999995</v>
      </c>
      <c r="T7" s="7">
        <v>0</v>
      </c>
      <c r="U7" s="7" t="s">
        <v>57</v>
      </c>
    </row>
    <row r="8" spans="1:21">
      <c r="A8">
        <v>5</v>
      </c>
      <c r="B8" s="7" t="s">
        <v>49</v>
      </c>
      <c r="C8" s="7" t="s">
        <v>13</v>
      </c>
      <c r="D8" s="7">
        <v>9</v>
      </c>
      <c r="E8" s="7" t="s">
        <v>50</v>
      </c>
      <c r="F8" s="7">
        <v>1236</v>
      </c>
      <c r="G8" s="7">
        <v>2</v>
      </c>
      <c r="H8" s="7">
        <v>27</v>
      </c>
      <c r="I8" s="7">
        <v>2768</v>
      </c>
      <c r="J8" s="7" t="s">
        <v>51</v>
      </c>
      <c r="K8" s="7" t="s">
        <v>52</v>
      </c>
      <c r="L8" s="7" t="s">
        <v>53</v>
      </c>
      <c r="M8" s="7" t="s">
        <v>54</v>
      </c>
      <c r="N8" s="7" t="s">
        <v>55</v>
      </c>
      <c r="O8" s="7" t="s">
        <v>23</v>
      </c>
      <c r="P8" s="7">
        <v>1520</v>
      </c>
      <c r="Q8" s="10" t="s">
        <v>56</v>
      </c>
      <c r="R8" s="7">
        <v>0</v>
      </c>
      <c r="S8" s="7">
        <v>517.29999999999995</v>
      </c>
      <c r="T8" s="7">
        <v>0</v>
      </c>
      <c r="U8" s="7">
        <v>3</v>
      </c>
    </row>
    <row r="9" spans="1:21">
      <c r="A9">
        <v>6</v>
      </c>
      <c r="B9" s="7" t="s">
        <v>49</v>
      </c>
      <c r="C9" s="7" t="s">
        <v>13</v>
      </c>
      <c r="D9" s="7">
        <v>10</v>
      </c>
      <c r="E9" s="7" t="s">
        <v>50</v>
      </c>
      <c r="F9" s="7">
        <v>1235</v>
      </c>
      <c r="G9" s="7">
        <v>1</v>
      </c>
      <c r="H9" s="7">
        <v>52</v>
      </c>
      <c r="I9" s="7">
        <v>2768</v>
      </c>
      <c r="J9" s="7" t="s">
        <v>51</v>
      </c>
      <c r="K9" s="7" t="s">
        <v>52</v>
      </c>
      <c r="L9" s="7" t="s">
        <v>53</v>
      </c>
      <c r="M9" s="7" t="s">
        <v>54</v>
      </c>
      <c r="N9" s="7" t="s">
        <v>55</v>
      </c>
      <c r="O9" s="7" t="s">
        <v>25</v>
      </c>
      <c r="P9" s="7">
        <v>1520</v>
      </c>
      <c r="Q9" s="10" t="s">
        <v>56</v>
      </c>
      <c r="R9" s="7">
        <v>0</v>
      </c>
      <c r="S9" s="7">
        <v>517.29999999999995</v>
      </c>
      <c r="T9" s="7">
        <v>0</v>
      </c>
      <c r="U9" s="7">
        <v>3</v>
      </c>
    </row>
    <row r="10" spans="1:21">
      <c r="A10">
        <v>7</v>
      </c>
      <c r="B10" s="7" t="s">
        <v>49</v>
      </c>
      <c r="C10" s="7" t="s">
        <v>13</v>
      </c>
      <c r="D10" s="7">
        <v>3</v>
      </c>
      <c r="E10" s="7" t="s">
        <v>57</v>
      </c>
      <c r="F10" s="7">
        <v>1236</v>
      </c>
      <c r="G10" s="7">
        <v>4</v>
      </c>
      <c r="H10" s="7">
        <v>64</v>
      </c>
      <c r="I10" s="7">
        <v>2750</v>
      </c>
      <c r="J10" s="7" t="s">
        <v>51</v>
      </c>
      <c r="K10" s="7" t="s">
        <v>52</v>
      </c>
      <c r="L10" s="7" t="s">
        <v>53</v>
      </c>
      <c r="M10" s="7" t="s">
        <v>54</v>
      </c>
      <c r="N10" s="7" t="s">
        <v>55</v>
      </c>
      <c r="O10" s="7" t="s">
        <v>25</v>
      </c>
      <c r="P10" s="7">
        <v>1520</v>
      </c>
      <c r="Q10" s="10" t="s">
        <v>58</v>
      </c>
      <c r="R10" s="7">
        <v>0</v>
      </c>
      <c r="S10" s="7">
        <v>234.5</v>
      </c>
      <c r="T10" s="7">
        <v>0</v>
      </c>
      <c r="U10" s="7" t="s">
        <v>50</v>
      </c>
    </row>
    <row r="11" spans="1:21">
      <c r="A11">
        <v>8</v>
      </c>
      <c r="B11" s="7" t="s">
        <v>49</v>
      </c>
      <c r="C11" s="7" t="s">
        <v>13</v>
      </c>
      <c r="D11" s="7">
        <v>5</v>
      </c>
      <c r="E11" s="7" t="s">
        <v>57</v>
      </c>
      <c r="F11" s="7">
        <v>1236</v>
      </c>
      <c r="G11" s="7">
        <v>4</v>
      </c>
      <c r="H11" s="7">
        <v>39</v>
      </c>
      <c r="I11" s="7">
        <v>2750</v>
      </c>
      <c r="J11" s="7" t="s">
        <v>51</v>
      </c>
      <c r="K11" s="7" t="s">
        <v>52</v>
      </c>
      <c r="L11" s="7" t="s">
        <v>53</v>
      </c>
      <c r="M11" s="7" t="s">
        <v>54</v>
      </c>
      <c r="N11" s="7" t="s">
        <v>55</v>
      </c>
      <c r="O11" s="7" t="s">
        <v>23</v>
      </c>
      <c r="P11" s="7">
        <v>1520</v>
      </c>
      <c r="Q11" s="10" t="s">
        <v>58</v>
      </c>
      <c r="R11" s="7">
        <v>0</v>
      </c>
      <c r="S11" s="7">
        <v>517.29999999999995</v>
      </c>
      <c r="T11" s="7">
        <v>0</v>
      </c>
      <c r="U11" s="7" t="s">
        <v>50</v>
      </c>
    </row>
    <row r="12" spans="1:21">
      <c r="A12">
        <v>9</v>
      </c>
      <c r="B12" s="7" t="s">
        <v>49</v>
      </c>
      <c r="C12" s="7" t="s">
        <v>13</v>
      </c>
      <c r="D12" s="7">
        <v>2</v>
      </c>
      <c r="E12" s="7" t="s">
        <v>57</v>
      </c>
      <c r="F12" s="7">
        <v>1234</v>
      </c>
      <c r="G12" s="7">
        <v>10</v>
      </c>
      <c r="H12" s="7">
        <v>28</v>
      </c>
      <c r="I12" s="7">
        <v>2750</v>
      </c>
      <c r="J12" s="7" t="s">
        <v>51</v>
      </c>
      <c r="K12" s="7" t="s">
        <v>52</v>
      </c>
      <c r="L12" s="7" t="s">
        <v>53</v>
      </c>
      <c r="M12" s="7" t="s">
        <v>54</v>
      </c>
      <c r="N12" s="7" t="s">
        <v>55</v>
      </c>
      <c r="O12" s="7" t="s">
        <v>25</v>
      </c>
      <c r="P12" s="7">
        <v>1520</v>
      </c>
      <c r="Q12" s="10" t="s">
        <v>58</v>
      </c>
      <c r="R12" s="7">
        <v>0</v>
      </c>
      <c r="S12" s="7">
        <v>517.29999999999995</v>
      </c>
      <c r="T12" s="7">
        <v>0</v>
      </c>
      <c r="U12" s="7" t="s">
        <v>50</v>
      </c>
    </row>
    <row r="13" spans="1:21">
      <c r="A13">
        <v>10</v>
      </c>
      <c r="B13" s="7" t="s">
        <v>49</v>
      </c>
      <c r="C13" s="7" t="s">
        <v>13</v>
      </c>
      <c r="D13" s="7">
        <v>8</v>
      </c>
      <c r="E13" s="7" t="s">
        <v>57</v>
      </c>
      <c r="F13" s="7">
        <v>1235</v>
      </c>
      <c r="G13" s="7">
        <v>1</v>
      </c>
      <c r="H13" s="7">
        <v>46</v>
      </c>
      <c r="I13" s="7">
        <v>2750</v>
      </c>
      <c r="J13" s="7" t="s">
        <v>51</v>
      </c>
      <c r="K13" s="7" t="s">
        <v>52</v>
      </c>
      <c r="L13" s="7" t="s">
        <v>53</v>
      </c>
      <c r="M13" s="7" t="s">
        <v>54</v>
      </c>
      <c r="N13" s="7" t="s">
        <v>55</v>
      </c>
      <c r="O13" s="7" t="s">
        <v>23</v>
      </c>
      <c r="P13" s="7">
        <v>1520</v>
      </c>
      <c r="Q13" s="10" t="s">
        <v>58</v>
      </c>
      <c r="R13" s="7">
        <v>0</v>
      </c>
      <c r="S13" s="7">
        <v>517.29999999999995</v>
      </c>
      <c r="T13" s="7">
        <v>0</v>
      </c>
      <c r="U13" s="7" t="s">
        <v>50</v>
      </c>
    </row>
    <row r="14" spans="1:21">
      <c r="A14">
        <v>11</v>
      </c>
      <c r="B14" s="7" t="s">
        <v>49</v>
      </c>
      <c r="C14" s="7" t="s">
        <v>13</v>
      </c>
      <c r="D14" s="7">
        <v>11</v>
      </c>
      <c r="E14" s="7" t="s">
        <v>57</v>
      </c>
      <c r="F14" s="7">
        <v>1236</v>
      </c>
      <c r="G14" s="7">
        <v>3</v>
      </c>
      <c r="H14" s="7">
        <v>91</v>
      </c>
      <c r="I14" s="7">
        <v>2750</v>
      </c>
      <c r="J14" s="7" t="s">
        <v>51</v>
      </c>
      <c r="K14" s="7" t="s">
        <v>52</v>
      </c>
      <c r="L14" s="7" t="s">
        <v>53</v>
      </c>
      <c r="M14" s="7" t="s">
        <v>54</v>
      </c>
      <c r="N14" s="7" t="s">
        <v>55</v>
      </c>
      <c r="O14" s="7" t="s">
        <v>25</v>
      </c>
      <c r="P14" s="7">
        <v>1520</v>
      </c>
      <c r="Q14" s="10" t="s">
        <v>58</v>
      </c>
      <c r="R14" s="7">
        <v>0</v>
      </c>
      <c r="S14" s="7">
        <v>517.29999999999995</v>
      </c>
      <c r="T14" s="7">
        <v>0</v>
      </c>
      <c r="U14" s="7">
        <v>4</v>
      </c>
    </row>
    <row r="15" spans="1:21">
      <c r="A15">
        <v>12</v>
      </c>
      <c r="B15" s="7" t="s">
        <v>49</v>
      </c>
      <c r="C15" s="7" t="s">
        <v>13</v>
      </c>
      <c r="D15" s="7">
        <v>12</v>
      </c>
      <c r="E15" s="7" t="s">
        <v>57</v>
      </c>
      <c r="F15" s="7">
        <v>1235</v>
      </c>
      <c r="G15" s="7">
        <v>1</v>
      </c>
      <c r="H15" s="7">
        <v>80</v>
      </c>
      <c r="I15" s="7">
        <v>2750</v>
      </c>
      <c r="J15" s="7" t="s">
        <v>51</v>
      </c>
      <c r="K15" s="7" t="s">
        <v>52</v>
      </c>
      <c r="L15" s="7" t="s">
        <v>53</v>
      </c>
      <c r="M15" s="7" t="s">
        <v>54</v>
      </c>
      <c r="N15" s="7" t="s">
        <v>55</v>
      </c>
      <c r="O15" s="7" t="s">
        <v>23</v>
      </c>
      <c r="P15" s="7">
        <v>1520</v>
      </c>
      <c r="Q15" s="10" t="s">
        <v>58</v>
      </c>
      <c r="R15" s="7">
        <v>0</v>
      </c>
      <c r="S15" s="7">
        <v>517.29999999999995</v>
      </c>
      <c r="T15" s="7">
        <v>0</v>
      </c>
      <c r="U15" s="7">
        <v>4</v>
      </c>
    </row>
    <row r="16" spans="1:21">
      <c r="A16">
        <v>13</v>
      </c>
      <c r="B16" s="7" t="s">
        <v>49</v>
      </c>
      <c r="C16" s="7" t="s">
        <v>13</v>
      </c>
      <c r="D16" s="7">
        <v>14</v>
      </c>
      <c r="E16" s="7">
        <v>3</v>
      </c>
      <c r="F16" s="7">
        <v>0</v>
      </c>
      <c r="G16" s="7">
        <v>2</v>
      </c>
      <c r="H16" s="7">
        <v>15</v>
      </c>
      <c r="I16" s="7">
        <v>2768</v>
      </c>
      <c r="J16" s="7" t="s">
        <v>51</v>
      </c>
      <c r="K16" s="7" t="s">
        <v>52</v>
      </c>
      <c r="L16" s="7" t="s">
        <v>53</v>
      </c>
      <c r="M16" s="7" t="s">
        <v>54</v>
      </c>
      <c r="N16" s="7" t="s">
        <v>55</v>
      </c>
      <c r="O16" s="7" t="s">
        <v>23</v>
      </c>
      <c r="P16" s="7">
        <v>1524</v>
      </c>
      <c r="Q16" s="10" t="s">
        <v>59</v>
      </c>
      <c r="R16" s="7">
        <v>413.4</v>
      </c>
      <c r="S16" s="7">
        <v>2.1</v>
      </c>
      <c r="T16" s="7">
        <v>21</v>
      </c>
      <c r="U16" s="7" t="s">
        <v>60</v>
      </c>
    </row>
    <row r="17" spans="1:21">
      <c r="A17">
        <v>14</v>
      </c>
      <c r="B17" s="7" t="s">
        <v>61</v>
      </c>
      <c r="C17" s="7" t="s">
        <v>13</v>
      </c>
      <c r="D17" s="7">
        <v>1</v>
      </c>
      <c r="E17" s="7" t="s">
        <v>57</v>
      </c>
      <c r="F17" s="7">
        <v>1258</v>
      </c>
      <c r="G17" s="7">
        <v>2</v>
      </c>
      <c r="H17" s="7">
        <v>92</v>
      </c>
      <c r="I17" s="7">
        <v>2750</v>
      </c>
      <c r="J17" s="7" t="s">
        <v>51</v>
      </c>
      <c r="K17" s="7" t="s">
        <v>52</v>
      </c>
      <c r="L17" s="7" t="s">
        <v>53</v>
      </c>
      <c r="M17" s="7" t="s">
        <v>54</v>
      </c>
      <c r="N17" s="7" t="s">
        <v>55</v>
      </c>
      <c r="O17" s="7" t="s">
        <v>23</v>
      </c>
      <c r="P17" s="7">
        <v>1520</v>
      </c>
      <c r="Q17" s="10" t="s">
        <v>62</v>
      </c>
      <c r="R17" s="7">
        <v>0</v>
      </c>
      <c r="S17" s="7">
        <v>380.2</v>
      </c>
      <c r="T17" s="7">
        <v>0</v>
      </c>
      <c r="U17" s="7" t="s">
        <v>50</v>
      </c>
    </row>
    <row r="18" spans="1:21">
      <c r="A18">
        <v>15</v>
      </c>
      <c r="B18" s="7" t="s">
        <v>61</v>
      </c>
      <c r="C18" s="7" t="s">
        <v>13</v>
      </c>
      <c r="D18" s="7">
        <v>2</v>
      </c>
      <c r="E18" s="7" t="s">
        <v>57</v>
      </c>
      <c r="F18" s="7">
        <v>1256</v>
      </c>
      <c r="G18" s="7">
        <v>10</v>
      </c>
      <c r="H18" s="7">
        <v>1</v>
      </c>
      <c r="I18" s="7">
        <v>2750</v>
      </c>
      <c r="J18" s="7" t="s">
        <v>51</v>
      </c>
      <c r="K18" s="7" t="s">
        <v>52</v>
      </c>
      <c r="L18" s="7" t="s">
        <v>53</v>
      </c>
      <c r="M18" s="7" t="s">
        <v>54</v>
      </c>
      <c r="N18" s="7" t="s">
        <v>55</v>
      </c>
      <c r="O18" s="7" t="s">
        <v>25</v>
      </c>
      <c r="P18" s="7">
        <v>1520</v>
      </c>
      <c r="Q18" s="10" t="s">
        <v>62</v>
      </c>
      <c r="R18" s="7">
        <v>0</v>
      </c>
      <c r="S18" s="7">
        <v>380.2</v>
      </c>
      <c r="T18" s="7">
        <v>0</v>
      </c>
      <c r="U18" s="7" t="s">
        <v>50</v>
      </c>
    </row>
    <row r="19" spans="1:21">
      <c r="A19">
        <v>16</v>
      </c>
      <c r="B19" s="7" t="s">
        <v>61</v>
      </c>
      <c r="C19" s="7" t="s">
        <v>13</v>
      </c>
      <c r="D19" s="7">
        <v>3</v>
      </c>
      <c r="E19" s="7" t="s">
        <v>50</v>
      </c>
      <c r="F19" s="7">
        <v>1258</v>
      </c>
      <c r="G19" s="7">
        <v>1</v>
      </c>
      <c r="H19" s="7">
        <v>22</v>
      </c>
      <c r="I19" s="7">
        <v>2768</v>
      </c>
      <c r="J19" s="7" t="s">
        <v>51</v>
      </c>
      <c r="K19" s="7" t="s">
        <v>52</v>
      </c>
      <c r="L19" s="7" t="s">
        <v>53</v>
      </c>
      <c r="M19" s="7" t="s">
        <v>54</v>
      </c>
      <c r="N19" s="7" t="s">
        <v>55</v>
      </c>
      <c r="O19" s="7" t="s">
        <v>23</v>
      </c>
      <c r="P19" s="7">
        <v>1524</v>
      </c>
      <c r="Q19" s="10" t="s">
        <v>63</v>
      </c>
      <c r="R19" s="7">
        <v>0</v>
      </c>
      <c r="S19" s="7">
        <v>246.8</v>
      </c>
      <c r="T19" s="7">
        <v>0</v>
      </c>
      <c r="U19" s="7" t="s">
        <v>57</v>
      </c>
    </row>
    <row r="20" spans="1:21">
      <c r="A20">
        <v>17</v>
      </c>
      <c r="B20" s="7" t="s">
        <v>61</v>
      </c>
      <c r="C20" s="7" t="s">
        <v>13</v>
      </c>
      <c r="D20" s="7">
        <v>4</v>
      </c>
      <c r="E20" s="7" t="s">
        <v>50</v>
      </c>
      <c r="F20" s="7">
        <v>1256</v>
      </c>
      <c r="G20" s="7">
        <v>10</v>
      </c>
      <c r="H20" s="7">
        <v>59</v>
      </c>
      <c r="I20" s="7">
        <v>2768</v>
      </c>
      <c r="J20" s="7" t="s">
        <v>51</v>
      </c>
      <c r="K20" s="7" t="s">
        <v>52</v>
      </c>
      <c r="L20" s="7" t="s">
        <v>53</v>
      </c>
      <c r="M20" s="7" t="s">
        <v>54</v>
      </c>
      <c r="N20" s="7" t="s">
        <v>55</v>
      </c>
      <c r="O20" s="7" t="s">
        <v>25</v>
      </c>
      <c r="P20" s="7">
        <v>1524</v>
      </c>
      <c r="Q20" s="10" t="s">
        <v>63</v>
      </c>
      <c r="R20" s="7">
        <v>0</v>
      </c>
      <c r="S20" s="7">
        <v>246.8</v>
      </c>
      <c r="T20" s="7">
        <v>0</v>
      </c>
      <c r="U20" s="7" t="s">
        <v>57</v>
      </c>
    </row>
    <row r="21" spans="1:21">
      <c r="A21">
        <v>18</v>
      </c>
      <c r="B21" s="7" t="s">
        <v>61</v>
      </c>
      <c r="C21" s="7" t="s">
        <v>13</v>
      </c>
      <c r="D21" s="7">
        <v>5</v>
      </c>
      <c r="E21" s="7" t="s">
        <v>57</v>
      </c>
      <c r="F21" s="7">
        <v>1258</v>
      </c>
      <c r="G21" s="7">
        <v>2</v>
      </c>
      <c r="H21" s="7">
        <v>41</v>
      </c>
      <c r="I21" s="7">
        <v>2768</v>
      </c>
      <c r="J21" s="7" t="s">
        <v>51</v>
      </c>
      <c r="K21" s="7" t="s">
        <v>52</v>
      </c>
      <c r="L21" s="7" t="s">
        <v>53</v>
      </c>
      <c r="M21" s="7" t="s">
        <v>54</v>
      </c>
      <c r="N21" s="7" t="s">
        <v>55</v>
      </c>
      <c r="O21" s="7" t="s">
        <v>25</v>
      </c>
      <c r="P21" s="7">
        <v>1524</v>
      </c>
      <c r="Q21" s="10" t="s">
        <v>62</v>
      </c>
      <c r="R21" s="7">
        <v>0</v>
      </c>
      <c r="S21" s="7">
        <v>380.2</v>
      </c>
      <c r="T21" s="7">
        <v>0</v>
      </c>
      <c r="U21" s="7">
        <v>4</v>
      </c>
    </row>
    <row r="22" spans="1:21">
      <c r="A22">
        <v>19</v>
      </c>
      <c r="B22" s="7" t="s">
        <v>61</v>
      </c>
      <c r="C22" s="7" t="s">
        <v>13</v>
      </c>
      <c r="D22" s="7">
        <v>6</v>
      </c>
      <c r="E22" s="7" t="s">
        <v>57</v>
      </c>
      <c r="F22" s="7">
        <v>1256</v>
      </c>
      <c r="G22" s="7">
        <v>10</v>
      </c>
      <c r="H22" s="7">
        <v>50</v>
      </c>
      <c r="I22" s="7">
        <v>2768</v>
      </c>
      <c r="J22" s="7" t="s">
        <v>51</v>
      </c>
      <c r="K22" s="7" t="s">
        <v>52</v>
      </c>
      <c r="L22" s="7" t="s">
        <v>53</v>
      </c>
      <c r="M22" s="7" t="s">
        <v>54</v>
      </c>
      <c r="N22" s="7" t="s">
        <v>55</v>
      </c>
      <c r="O22" s="7" t="s">
        <v>23</v>
      </c>
      <c r="P22" s="7">
        <v>1524</v>
      </c>
      <c r="Q22" s="10" t="s">
        <v>62</v>
      </c>
      <c r="R22" s="7">
        <v>0</v>
      </c>
      <c r="S22" s="7">
        <v>380.2</v>
      </c>
      <c r="T22" s="7">
        <v>0</v>
      </c>
      <c r="U22" s="7">
        <v>4</v>
      </c>
    </row>
    <row r="23" spans="1:21">
      <c r="A23">
        <v>20</v>
      </c>
      <c r="B23" s="7" t="s">
        <v>64</v>
      </c>
      <c r="C23" s="7" t="s">
        <v>13</v>
      </c>
      <c r="D23" s="7">
        <v>1</v>
      </c>
      <c r="E23" s="7" t="s">
        <v>50</v>
      </c>
      <c r="F23" s="7">
        <v>1274</v>
      </c>
      <c r="G23" s="7">
        <v>8</v>
      </c>
      <c r="H23" s="7">
        <v>14</v>
      </c>
      <c r="I23" s="7">
        <v>2750</v>
      </c>
      <c r="J23" s="7" t="s">
        <v>51</v>
      </c>
      <c r="K23" s="7" t="s">
        <v>52</v>
      </c>
      <c r="L23" s="7" t="s">
        <v>53</v>
      </c>
      <c r="M23" s="7" t="s">
        <v>54</v>
      </c>
      <c r="N23" s="7" t="s">
        <v>55</v>
      </c>
      <c r="O23" s="7" t="s">
        <v>25</v>
      </c>
      <c r="P23" s="7">
        <v>1520</v>
      </c>
      <c r="Q23" s="10" t="s">
        <v>65</v>
      </c>
      <c r="R23" s="7">
        <v>0</v>
      </c>
      <c r="S23" s="7">
        <v>817.5</v>
      </c>
      <c r="T23" s="7">
        <v>0</v>
      </c>
      <c r="U23" s="7" t="s">
        <v>57</v>
      </c>
    </row>
    <row r="24" spans="1:21">
      <c r="A24">
        <v>21</v>
      </c>
      <c r="B24" s="7" t="s">
        <v>64</v>
      </c>
      <c r="C24" s="7" t="s">
        <v>13</v>
      </c>
      <c r="D24" s="7">
        <v>2</v>
      </c>
      <c r="E24" s="7" t="s">
        <v>57</v>
      </c>
      <c r="F24" s="7">
        <v>1272</v>
      </c>
      <c r="G24" s="7">
        <v>9</v>
      </c>
      <c r="H24" s="7">
        <v>5</v>
      </c>
      <c r="I24" s="7">
        <v>2750</v>
      </c>
      <c r="J24" s="7" t="s">
        <v>51</v>
      </c>
      <c r="K24" s="7" t="s">
        <v>52</v>
      </c>
      <c r="L24" s="7" t="s">
        <v>53</v>
      </c>
      <c r="M24" s="7" t="s">
        <v>54</v>
      </c>
      <c r="N24" s="7" t="s">
        <v>55</v>
      </c>
      <c r="O24" s="7" t="s">
        <v>25</v>
      </c>
      <c r="P24" s="7">
        <v>1520</v>
      </c>
      <c r="Q24" s="10" t="s">
        <v>66</v>
      </c>
      <c r="R24" s="7">
        <v>0</v>
      </c>
      <c r="S24" s="7">
        <v>738.5</v>
      </c>
      <c r="T24" s="7">
        <v>0</v>
      </c>
      <c r="U24" s="7" t="s">
        <v>50</v>
      </c>
    </row>
    <row r="25" spans="1:21">
      <c r="A25">
        <v>22</v>
      </c>
      <c r="B25" s="7" t="s">
        <v>64</v>
      </c>
      <c r="C25" s="7" t="s">
        <v>13</v>
      </c>
      <c r="D25" s="7">
        <v>3</v>
      </c>
      <c r="E25" s="7" t="s">
        <v>57</v>
      </c>
      <c r="F25" s="7">
        <v>1274</v>
      </c>
      <c r="G25" s="7">
        <v>7</v>
      </c>
      <c r="H25" s="7">
        <v>51</v>
      </c>
      <c r="I25" s="7">
        <v>2750</v>
      </c>
      <c r="J25" s="7" t="s">
        <v>51</v>
      </c>
      <c r="K25" s="7" t="s">
        <v>52</v>
      </c>
      <c r="L25" s="7" t="s">
        <v>53</v>
      </c>
      <c r="M25" s="7" t="s">
        <v>54</v>
      </c>
      <c r="N25" s="7" t="s">
        <v>55</v>
      </c>
      <c r="O25" s="7" t="s">
        <v>25</v>
      </c>
      <c r="P25" s="7">
        <v>1520</v>
      </c>
      <c r="Q25" s="10" t="s">
        <v>66</v>
      </c>
      <c r="R25" s="7">
        <v>0</v>
      </c>
      <c r="S25" s="7">
        <v>738.5</v>
      </c>
      <c r="T25" s="7">
        <v>0</v>
      </c>
      <c r="U25" s="7" t="s">
        <v>50</v>
      </c>
    </row>
    <row r="26" spans="1:21">
      <c r="A26">
        <v>23</v>
      </c>
      <c r="B26" s="7" t="s">
        <v>64</v>
      </c>
      <c r="C26" s="7" t="s">
        <v>13</v>
      </c>
      <c r="D26" s="7">
        <v>4</v>
      </c>
      <c r="E26" s="7" t="s">
        <v>50</v>
      </c>
      <c r="F26" s="7">
        <v>1272</v>
      </c>
      <c r="G26" s="7">
        <v>9</v>
      </c>
      <c r="H26" s="7">
        <v>69</v>
      </c>
      <c r="I26" s="7">
        <v>2750</v>
      </c>
      <c r="J26" s="7" t="s">
        <v>51</v>
      </c>
      <c r="K26" s="7" t="s">
        <v>52</v>
      </c>
      <c r="L26" s="7" t="s">
        <v>53</v>
      </c>
      <c r="M26" s="7" t="s">
        <v>54</v>
      </c>
      <c r="N26" s="7" t="s">
        <v>55</v>
      </c>
      <c r="O26" s="7" t="s">
        <v>25</v>
      </c>
      <c r="P26" s="7">
        <v>1520</v>
      </c>
      <c r="Q26" s="10" t="s">
        <v>65</v>
      </c>
      <c r="R26" s="7">
        <v>0</v>
      </c>
      <c r="S26" s="7">
        <v>817.5</v>
      </c>
      <c r="T26" s="7">
        <v>0</v>
      </c>
      <c r="U26" s="7" t="s">
        <v>57</v>
      </c>
    </row>
    <row r="27" spans="1:21">
      <c r="A27">
        <v>24</v>
      </c>
      <c r="B27" s="7" t="s">
        <v>64</v>
      </c>
      <c r="C27" s="7" t="s">
        <v>13</v>
      </c>
      <c r="D27" s="7">
        <v>5</v>
      </c>
      <c r="E27" s="7" t="s">
        <v>57</v>
      </c>
      <c r="F27" s="7">
        <v>1274</v>
      </c>
      <c r="G27" s="7">
        <v>7</v>
      </c>
      <c r="H27" s="7">
        <v>25</v>
      </c>
      <c r="I27" s="7">
        <v>2750</v>
      </c>
      <c r="J27" s="7" t="s">
        <v>51</v>
      </c>
      <c r="K27" s="7" t="s">
        <v>52</v>
      </c>
      <c r="L27" s="7" t="s">
        <v>53</v>
      </c>
      <c r="M27" s="7" t="s">
        <v>54</v>
      </c>
      <c r="N27" s="7" t="s">
        <v>55</v>
      </c>
      <c r="O27" s="7" t="s">
        <v>23</v>
      </c>
      <c r="P27" s="7">
        <v>1520</v>
      </c>
      <c r="Q27" s="10" t="s">
        <v>66</v>
      </c>
      <c r="R27" s="7">
        <v>0</v>
      </c>
      <c r="S27" s="7">
        <v>738.5</v>
      </c>
      <c r="T27" s="7">
        <v>0</v>
      </c>
      <c r="U27" s="7" t="s">
        <v>50</v>
      </c>
    </row>
    <row r="28" spans="1:21">
      <c r="A28">
        <v>25</v>
      </c>
      <c r="B28" s="7" t="s">
        <v>64</v>
      </c>
      <c r="C28" s="7" t="s">
        <v>13</v>
      </c>
      <c r="D28" s="7">
        <v>6</v>
      </c>
      <c r="E28" s="7" t="s">
        <v>50</v>
      </c>
      <c r="F28" s="7">
        <v>1272</v>
      </c>
      <c r="G28" s="7">
        <v>9</v>
      </c>
      <c r="H28" s="7">
        <v>94</v>
      </c>
      <c r="I28" s="7">
        <v>2750</v>
      </c>
      <c r="J28" s="7" t="s">
        <v>51</v>
      </c>
      <c r="K28" s="7" t="s">
        <v>52</v>
      </c>
      <c r="L28" s="7" t="s">
        <v>53</v>
      </c>
      <c r="M28" s="7" t="s">
        <v>54</v>
      </c>
      <c r="N28" s="7" t="s">
        <v>55</v>
      </c>
      <c r="O28" s="7" t="s">
        <v>23</v>
      </c>
      <c r="P28" s="7">
        <v>1520</v>
      </c>
      <c r="Q28" s="10" t="s">
        <v>65</v>
      </c>
      <c r="R28" s="7">
        <v>0</v>
      </c>
      <c r="S28" s="7">
        <v>817.5</v>
      </c>
      <c r="T28" s="7">
        <v>0</v>
      </c>
      <c r="U28" s="7" t="s">
        <v>57</v>
      </c>
    </row>
    <row r="29" spans="1:21">
      <c r="A29">
        <v>26</v>
      </c>
      <c r="B29" s="7" t="s">
        <v>64</v>
      </c>
      <c r="C29" s="7" t="s">
        <v>13</v>
      </c>
      <c r="D29" s="7">
        <v>7</v>
      </c>
      <c r="E29" s="7" t="s">
        <v>50</v>
      </c>
      <c r="F29" s="7">
        <v>1274</v>
      </c>
      <c r="G29" s="7">
        <v>7</v>
      </c>
      <c r="H29" s="7">
        <v>21</v>
      </c>
      <c r="I29" s="7">
        <v>2750</v>
      </c>
      <c r="J29" s="7" t="s">
        <v>51</v>
      </c>
      <c r="K29" s="7" t="s">
        <v>52</v>
      </c>
      <c r="L29" s="7" t="s">
        <v>53</v>
      </c>
      <c r="M29" s="7" t="s">
        <v>54</v>
      </c>
      <c r="N29" s="7" t="s">
        <v>55</v>
      </c>
      <c r="O29" s="7" t="s">
        <v>23</v>
      </c>
      <c r="P29" s="7">
        <v>1520</v>
      </c>
      <c r="Q29" s="10" t="s">
        <v>65</v>
      </c>
      <c r="R29" s="7">
        <v>0</v>
      </c>
      <c r="S29" s="7">
        <v>817.5</v>
      </c>
      <c r="T29" s="7">
        <v>0</v>
      </c>
      <c r="U29" s="7" t="s">
        <v>57</v>
      </c>
    </row>
    <row r="30" spans="1:21">
      <c r="A30">
        <v>27</v>
      </c>
      <c r="B30" s="7" t="s">
        <v>64</v>
      </c>
      <c r="C30" s="7" t="s">
        <v>13</v>
      </c>
      <c r="D30" s="7">
        <v>8</v>
      </c>
      <c r="E30" s="7" t="s">
        <v>57</v>
      </c>
      <c r="F30" s="7">
        <v>1272</v>
      </c>
      <c r="G30" s="7">
        <v>9</v>
      </c>
      <c r="H30" s="7">
        <v>64</v>
      </c>
      <c r="I30" s="7">
        <v>2750</v>
      </c>
      <c r="J30" s="7" t="s">
        <v>51</v>
      </c>
      <c r="K30" s="7" t="s">
        <v>52</v>
      </c>
      <c r="L30" s="7" t="s">
        <v>53</v>
      </c>
      <c r="M30" s="7" t="s">
        <v>54</v>
      </c>
      <c r="N30" s="7" t="s">
        <v>55</v>
      </c>
      <c r="O30" s="7" t="s">
        <v>23</v>
      </c>
      <c r="P30" s="7">
        <v>1520</v>
      </c>
      <c r="Q30" s="10" t="s">
        <v>66</v>
      </c>
      <c r="R30" s="7">
        <v>0</v>
      </c>
      <c r="S30" s="7">
        <v>738.5</v>
      </c>
      <c r="T30" s="7">
        <v>0</v>
      </c>
      <c r="U30" s="7" t="s">
        <v>50</v>
      </c>
    </row>
    <row r="31" spans="1:21">
      <c r="A31">
        <v>28</v>
      </c>
      <c r="B31" s="7" t="s">
        <v>64</v>
      </c>
      <c r="C31" s="7" t="s">
        <v>13</v>
      </c>
      <c r="D31" s="7">
        <v>9</v>
      </c>
      <c r="E31" s="7" t="s">
        <v>50</v>
      </c>
      <c r="F31" s="7">
        <v>1274</v>
      </c>
      <c r="G31" s="7">
        <v>6</v>
      </c>
      <c r="H31" s="7">
        <v>71</v>
      </c>
      <c r="I31" s="7">
        <v>2750</v>
      </c>
      <c r="J31" s="7" t="s">
        <v>51</v>
      </c>
      <c r="K31" s="7" t="s">
        <v>52</v>
      </c>
      <c r="L31" s="7" t="s">
        <v>53</v>
      </c>
      <c r="M31" s="7" t="s">
        <v>54</v>
      </c>
      <c r="N31" s="7" t="s">
        <v>55</v>
      </c>
      <c r="O31" s="7" t="s">
        <v>23</v>
      </c>
      <c r="P31" s="7">
        <v>1520</v>
      </c>
      <c r="Q31" s="10" t="s">
        <v>65</v>
      </c>
      <c r="R31" s="7">
        <v>0</v>
      </c>
      <c r="S31" s="7">
        <v>817.5</v>
      </c>
      <c r="T31" s="7">
        <v>0</v>
      </c>
      <c r="U31" s="7">
        <v>3</v>
      </c>
    </row>
    <row r="32" spans="1:21">
      <c r="A32">
        <v>29</v>
      </c>
      <c r="B32" s="7" t="s">
        <v>64</v>
      </c>
      <c r="C32" s="7" t="s">
        <v>13</v>
      </c>
      <c r="D32" s="7">
        <v>10</v>
      </c>
      <c r="E32" s="7" t="s">
        <v>50</v>
      </c>
      <c r="F32" s="7">
        <v>1272</v>
      </c>
      <c r="G32" s="7">
        <v>10</v>
      </c>
      <c r="H32" s="7">
        <v>91</v>
      </c>
      <c r="I32" s="7">
        <v>2750</v>
      </c>
      <c r="J32" s="7" t="s">
        <v>51</v>
      </c>
      <c r="K32" s="7" t="s">
        <v>52</v>
      </c>
      <c r="L32" s="7" t="s">
        <v>53</v>
      </c>
      <c r="M32" s="7" t="s">
        <v>54</v>
      </c>
      <c r="N32" s="7" t="s">
        <v>55</v>
      </c>
      <c r="O32" s="7" t="s">
        <v>25</v>
      </c>
      <c r="P32" s="7">
        <v>1520</v>
      </c>
      <c r="Q32" s="10" t="s">
        <v>65</v>
      </c>
      <c r="R32" s="7">
        <v>0</v>
      </c>
      <c r="S32" s="7">
        <v>817.5</v>
      </c>
      <c r="T32" s="7">
        <v>0</v>
      </c>
      <c r="U32" s="7">
        <v>3</v>
      </c>
    </row>
    <row r="33" spans="1:21">
      <c r="A33">
        <v>30</v>
      </c>
      <c r="B33" s="7" t="s">
        <v>64</v>
      </c>
      <c r="C33" s="7" t="s">
        <v>13</v>
      </c>
      <c r="D33" s="7">
        <v>11</v>
      </c>
      <c r="E33" s="7" t="s">
        <v>57</v>
      </c>
      <c r="F33" s="7">
        <v>1274</v>
      </c>
      <c r="G33" s="7">
        <v>6</v>
      </c>
      <c r="H33" s="7">
        <v>14</v>
      </c>
      <c r="I33" s="7">
        <v>2750</v>
      </c>
      <c r="J33" s="7" t="s">
        <v>51</v>
      </c>
      <c r="K33" s="7" t="s">
        <v>52</v>
      </c>
      <c r="L33" s="7" t="s">
        <v>53</v>
      </c>
      <c r="M33" s="7" t="s">
        <v>54</v>
      </c>
      <c r="N33" s="7" t="s">
        <v>55</v>
      </c>
      <c r="O33" s="7" t="s">
        <v>25</v>
      </c>
      <c r="P33" s="7">
        <v>1520</v>
      </c>
      <c r="Q33" s="10" t="s">
        <v>66</v>
      </c>
      <c r="R33" s="7">
        <v>0</v>
      </c>
      <c r="S33" s="7">
        <v>738.5</v>
      </c>
      <c r="T33" s="7">
        <v>0</v>
      </c>
      <c r="U33" s="7">
        <v>4</v>
      </c>
    </row>
    <row r="34" spans="1:21">
      <c r="A34">
        <v>31</v>
      </c>
      <c r="B34" s="7" t="s">
        <v>64</v>
      </c>
      <c r="C34" s="7" t="s">
        <v>13</v>
      </c>
      <c r="D34" s="7">
        <v>12</v>
      </c>
      <c r="E34" s="7" t="s">
        <v>57</v>
      </c>
      <c r="F34" s="7">
        <v>1272</v>
      </c>
      <c r="G34" s="7">
        <v>10</v>
      </c>
      <c r="H34" s="7">
        <v>14</v>
      </c>
      <c r="I34" s="7">
        <v>2750</v>
      </c>
      <c r="J34" s="7" t="s">
        <v>51</v>
      </c>
      <c r="K34" s="7" t="s">
        <v>52</v>
      </c>
      <c r="L34" s="7" t="s">
        <v>53</v>
      </c>
      <c r="M34" s="7" t="s">
        <v>54</v>
      </c>
      <c r="N34" s="7" t="s">
        <v>55</v>
      </c>
      <c r="O34" s="7" t="s">
        <v>23</v>
      </c>
      <c r="P34" s="7">
        <v>1520</v>
      </c>
      <c r="Q34" s="10" t="s">
        <v>66</v>
      </c>
      <c r="R34" s="7">
        <v>0</v>
      </c>
      <c r="S34" s="7">
        <v>738.5</v>
      </c>
      <c r="T34" s="7">
        <v>0</v>
      </c>
      <c r="U34" s="7">
        <v>4</v>
      </c>
    </row>
    <row r="35" spans="1:21">
      <c r="A35">
        <v>32</v>
      </c>
      <c r="B35" s="7" t="s">
        <v>64</v>
      </c>
      <c r="C35" s="7" t="s">
        <v>13</v>
      </c>
      <c r="D35" s="7">
        <v>13</v>
      </c>
      <c r="E35" s="7">
        <v>3</v>
      </c>
      <c r="F35" s="7">
        <v>1</v>
      </c>
      <c r="G35" s="7">
        <v>8</v>
      </c>
      <c r="H35" s="7">
        <v>2</v>
      </c>
      <c r="I35" s="7">
        <v>2768</v>
      </c>
      <c r="J35" s="7" t="s">
        <v>51</v>
      </c>
      <c r="K35" s="7" t="s">
        <v>52</v>
      </c>
      <c r="L35" s="7" t="s">
        <v>53</v>
      </c>
      <c r="M35" s="7" t="s">
        <v>54</v>
      </c>
      <c r="N35" s="7" t="s">
        <v>55</v>
      </c>
      <c r="O35" s="7" t="s">
        <v>25</v>
      </c>
      <c r="P35" s="7">
        <v>1520</v>
      </c>
      <c r="Q35" s="10" t="s">
        <v>67</v>
      </c>
      <c r="R35" s="7">
        <v>213.5</v>
      </c>
      <c r="S35" s="7">
        <v>1.1000000000000001</v>
      </c>
      <c r="T35" s="7">
        <v>0</v>
      </c>
      <c r="U35" s="7">
        <v>5</v>
      </c>
    </row>
    <row r="36" spans="1:21">
      <c r="A36">
        <v>33</v>
      </c>
      <c r="B36" s="7" t="s">
        <v>64</v>
      </c>
      <c r="C36" s="7" t="s">
        <v>13</v>
      </c>
      <c r="D36" s="7">
        <v>14</v>
      </c>
      <c r="E36" s="7">
        <v>3</v>
      </c>
      <c r="F36" s="7">
        <v>0</v>
      </c>
      <c r="G36" s="7">
        <v>1</v>
      </c>
      <c r="H36" s="7">
        <v>78</v>
      </c>
      <c r="I36" s="7">
        <v>2768</v>
      </c>
      <c r="J36" s="7" t="s">
        <v>51</v>
      </c>
      <c r="K36" s="7" t="s">
        <v>52</v>
      </c>
      <c r="L36" s="7" t="s">
        <v>53</v>
      </c>
      <c r="M36" s="7" t="s">
        <v>54</v>
      </c>
      <c r="N36" s="7" t="s">
        <v>55</v>
      </c>
      <c r="O36" s="7" t="s">
        <v>23</v>
      </c>
      <c r="P36" s="7">
        <v>1520</v>
      </c>
      <c r="Q36" s="10" t="s">
        <v>68</v>
      </c>
      <c r="R36" s="7">
        <v>213.5</v>
      </c>
      <c r="S36" s="7">
        <v>1.1000000000000001</v>
      </c>
      <c r="T36" s="7">
        <v>0</v>
      </c>
      <c r="U36" s="7">
        <v>5</v>
      </c>
    </row>
    <row r="37" spans="1:21">
      <c r="A37">
        <v>34</v>
      </c>
      <c r="B37" s="7" t="s">
        <v>64</v>
      </c>
      <c r="C37" s="7" t="s">
        <v>13</v>
      </c>
      <c r="D37" s="7">
        <v>15</v>
      </c>
      <c r="E37" s="7">
        <v>4</v>
      </c>
      <c r="F37" s="7">
        <v>1</v>
      </c>
      <c r="G37" s="7">
        <v>6</v>
      </c>
      <c r="H37" s="7">
        <v>23</v>
      </c>
      <c r="I37" s="7">
        <v>2766</v>
      </c>
      <c r="J37" s="7" t="s">
        <v>51</v>
      </c>
      <c r="K37" s="7" t="s">
        <v>69</v>
      </c>
      <c r="L37" s="7" t="s">
        <v>53</v>
      </c>
      <c r="M37" s="7" t="s">
        <v>70</v>
      </c>
      <c r="N37" s="7" t="s">
        <v>71</v>
      </c>
      <c r="O37" s="7" t="s">
        <v>23</v>
      </c>
      <c r="P37" s="7">
        <v>1524</v>
      </c>
      <c r="Q37" s="10" t="s">
        <v>72</v>
      </c>
      <c r="R37" s="7">
        <v>9.1999999999999993</v>
      </c>
      <c r="S37" s="7">
        <v>0.75</v>
      </c>
      <c r="T37" s="7">
        <v>19</v>
      </c>
      <c r="U37" s="7">
        <v>6</v>
      </c>
    </row>
    <row r="38" spans="1:21">
      <c r="A38">
        <v>35</v>
      </c>
      <c r="B38" s="7" t="s">
        <v>73</v>
      </c>
      <c r="C38" s="7" t="s">
        <v>13</v>
      </c>
      <c r="D38" s="7">
        <v>1</v>
      </c>
      <c r="E38" s="7">
        <v>1</v>
      </c>
      <c r="F38" s="7">
        <v>4</v>
      </c>
      <c r="G38" s="7">
        <v>10</v>
      </c>
      <c r="H38" s="7">
        <v>22</v>
      </c>
      <c r="I38" s="7">
        <v>2764</v>
      </c>
      <c r="J38" s="7" t="s">
        <v>51</v>
      </c>
      <c r="K38" s="7" t="s">
        <v>69</v>
      </c>
      <c r="L38" s="7" t="s">
        <v>74</v>
      </c>
      <c r="M38" s="7" t="s">
        <v>54</v>
      </c>
      <c r="N38" s="7" t="s">
        <v>55</v>
      </c>
      <c r="O38" s="7" t="s">
        <v>25</v>
      </c>
      <c r="P38" s="7">
        <v>1524</v>
      </c>
      <c r="Q38" s="10" t="s">
        <v>75</v>
      </c>
      <c r="R38" s="7">
        <v>0</v>
      </c>
      <c r="S38" s="7">
        <v>11.9</v>
      </c>
      <c r="T38" s="7">
        <v>0</v>
      </c>
      <c r="U38" s="7">
        <v>2</v>
      </c>
    </row>
    <row r="39" spans="1:21">
      <c r="A39">
        <v>36</v>
      </c>
      <c r="B39" s="7" t="s">
        <v>73</v>
      </c>
      <c r="C39" s="7" t="s">
        <v>13</v>
      </c>
      <c r="D39" s="7">
        <v>2</v>
      </c>
      <c r="E39" s="7">
        <v>1</v>
      </c>
      <c r="F39" s="7">
        <v>6</v>
      </c>
      <c r="G39" s="7">
        <v>3</v>
      </c>
      <c r="H39" s="7">
        <v>57</v>
      </c>
      <c r="I39" s="7">
        <v>2764</v>
      </c>
      <c r="J39" s="7" t="s">
        <v>51</v>
      </c>
      <c r="K39" s="7" t="s">
        <v>69</v>
      </c>
      <c r="L39" s="7" t="s">
        <v>74</v>
      </c>
      <c r="M39" s="7" t="s">
        <v>54</v>
      </c>
      <c r="N39" s="7" t="s">
        <v>55</v>
      </c>
      <c r="O39" s="7" t="s">
        <v>23</v>
      </c>
      <c r="P39" s="7">
        <v>1524</v>
      </c>
      <c r="Q39" s="10" t="s">
        <v>75</v>
      </c>
      <c r="R39" s="7">
        <v>0</v>
      </c>
      <c r="S39" s="7">
        <v>11.9</v>
      </c>
      <c r="T39" s="7">
        <v>0</v>
      </c>
      <c r="U39" s="7">
        <v>2</v>
      </c>
    </row>
    <row r="40" spans="1:21">
      <c r="A40">
        <v>37</v>
      </c>
      <c r="B40" s="7" t="s">
        <v>73</v>
      </c>
      <c r="C40" s="7" t="s">
        <v>13</v>
      </c>
      <c r="D40" s="7">
        <v>4</v>
      </c>
      <c r="E40" s="7">
        <v>2</v>
      </c>
      <c r="F40" s="7">
        <v>1</v>
      </c>
      <c r="G40" s="7">
        <v>1</v>
      </c>
      <c r="H40" s="7">
        <v>87</v>
      </c>
      <c r="I40" s="7">
        <v>2766</v>
      </c>
      <c r="J40" s="7" t="s">
        <v>51</v>
      </c>
      <c r="K40" s="7" t="s">
        <v>69</v>
      </c>
      <c r="L40" s="7" t="s">
        <v>74</v>
      </c>
      <c r="M40" s="7" t="s">
        <v>70</v>
      </c>
      <c r="N40" s="7" t="s">
        <v>71</v>
      </c>
      <c r="O40" s="7" t="s">
        <v>25</v>
      </c>
      <c r="P40" s="7">
        <v>1524</v>
      </c>
      <c r="Q40" s="10" t="s">
        <v>75</v>
      </c>
      <c r="R40" s="7">
        <v>0</v>
      </c>
      <c r="S40" s="7">
        <v>1.1000000000000001</v>
      </c>
      <c r="T40" s="7">
        <v>29</v>
      </c>
      <c r="U40" s="7">
        <v>3</v>
      </c>
    </row>
    <row r="41" spans="1:21">
      <c r="A41">
        <v>38</v>
      </c>
      <c r="B41" s="7" t="s">
        <v>76</v>
      </c>
      <c r="C41" s="7" t="s">
        <v>13</v>
      </c>
      <c r="D41" s="7">
        <v>1</v>
      </c>
      <c r="E41" s="7">
        <v>1</v>
      </c>
      <c r="F41" s="7">
        <v>15</v>
      </c>
      <c r="G41" s="7">
        <v>6</v>
      </c>
      <c r="H41" s="7">
        <v>17</v>
      </c>
      <c r="I41" s="7">
        <v>2768</v>
      </c>
      <c r="J41" s="7" t="s">
        <v>51</v>
      </c>
      <c r="K41" s="7" t="s">
        <v>52</v>
      </c>
      <c r="L41" s="7" t="s">
        <v>53</v>
      </c>
      <c r="M41" s="7" t="s">
        <v>54</v>
      </c>
      <c r="N41" s="7" t="s">
        <v>55</v>
      </c>
      <c r="O41" s="7" t="s">
        <v>25</v>
      </c>
      <c r="P41" s="7">
        <v>1524</v>
      </c>
      <c r="Q41" s="10" t="s">
        <v>77</v>
      </c>
      <c r="R41" s="7">
        <v>812.8</v>
      </c>
      <c r="S41" s="7">
        <v>0.8</v>
      </c>
      <c r="T41" s="7">
        <v>0</v>
      </c>
      <c r="U41" s="7">
        <v>3</v>
      </c>
    </row>
    <row r="42" spans="1:21">
      <c r="A42">
        <v>39</v>
      </c>
      <c r="B42" s="7" t="s">
        <v>76</v>
      </c>
      <c r="C42" s="7" t="s">
        <v>13</v>
      </c>
      <c r="D42" s="7">
        <v>2</v>
      </c>
      <c r="E42" s="7">
        <v>1</v>
      </c>
      <c r="F42" s="7">
        <v>13</v>
      </c>
      <c r="G42" s="7">
        <v>10</v>
      </c>
      <c r="H42" s="7">
        <v>2</v>
      </c>
      <c r="I42" s="7">
        <v>2768</v>
      </c>
      <c r="J42" s="7" t="s">
        <v>51</v>
      </c>
      <c r="K42" s="7" t="s">
        <v>52</v>
      </c>
      <c r="L42" s="7" t="s">
        <v>53</v>
      </c>
      <c r="M42" s="7" t="s">
        <v>54</v>
      </c>
      <c r="N42" s="7" t="s">
        <v>55</v>
      </c>
      <c r="O42" s="7" t="s">
        <v>25</v>
      </c>
      <c r="P42" s="7">
        <v>1524</v>
      </c>
      <c r="Q42" s="10" t="s">
        <v>78</v>
      </c>
      <c r="R42" s="7">
        <v>0</v>
      </c>
      <c r="S42" s="7">
        <v>1.1000000000000001</v>
      </c>
      <c r="T42" s="7">
        <v>0</v>
      </c>
      <c r="U42" s="7">
        <v>2</v>
      </c>
    </row>
    <row r="43" spans="1:21">
      <c r="A43">
        <v>40</v>
      </c>
      <c r="B43" s="7" t="s">
        <v>76</v>
      </c>
      <c r="C43" s="7" t="s">
        <v>13</v>
      </c>
      <c r="D43" s="7">
        <v>4</v>
      </c>
      <c r="E43" s="7">
        <v>1</v>
      </c>
      <c r="F43" s="7">
        <v>13</v>
      </c>
      <c r="G43" s="7">
        <v>10</v>
      </c>
      <c r="H43" s="7">
        <v>82</v>
      </c>
      <c r="I43" s="7">
        <v>2768</v>
      </c>
      <c r="J43" s="7" t="s">
        <v>51</v>
      </c>
      <c r="K43" s="7" t="s">
        <v>52</v>
      </c>
      <c r="L43" s="7" t="s">
        <v>53</v>
      </c>
      <c r="M43" s="7" t="s">
        <v>54</v>
      </c>
      <c r="N43" s="7" t="s">
        <v>55</v>
      </c>
      <c r="O43" s="7" t="s">
        <v>23</v>
      </c>
      <c r="P43" s="7">
        <v>1524</v>
      </c>
      <c r="Q43" s="10" t="s">
        <v>77</v>
      </c>
      <c r="R43" s="7">
        <v>812.8</v>
      </c>
      <c r="S43" s="7">
        <v>2.9</v>
      </c>
      <c r="T43" s="7">
        <v>0</v>
      </c>
      <c r="U43" s="7">
        <v>3</v>
      </c>
    </row>
    <row r="44" spans="1:21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1"/>
      <c r="R44" s="9"/>
      <c r="S44" s="9"/>
      <c r="T44" s="9"/>
      <c r="U44" s="9"/>
    </row>
    <row r="45" spans="1:21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1"/>
      <c r="R45" s="9"/>
      <c r="S45" s="9"/>
      <c r="T45" s="9"/>
      <c r="U45" s="9"/>
    </row>
    <row r="46" spans="1:21" ht="12.85" customHeight="1">
      <c r="B46" s="5" t="s">
        <v>79</v>
      </c>
      <c r="C46" s="5" t="s">
        <v>29</v>
      </c>
      <c r="D46" s="5" t="s">
        <v>30</v>
      </c>
      <c r="E46" s="5" t="s">
        <v>80</v>
      </c>
      <c r="F46" s="4" t="s">
        <v>32</v>
      </c>
      <c r="G46" s="4"/>
      <c r="H46" s="4"/>
      <c r="I46" s="5" t="s">
        <v>33</v>
      </c>
      <c r="J46" s="5" t="s">
        <v>34</v>
      </c>
      <c r="K46" s="5" t="s">
        <v>35</v>
      </c>
      <c r="L46" s="5" t="s">
        <v>36</v>
      </c>
      <c r="M46" s="5" t="s">
        <v>37</v>
      </c>
      <c r="N46" s="5" t="s">
        <v>38</v>
      </c>
      <c r="O46" s="5" t="s">
        <v>39</v>
      </c>
      <c r="P46" s="5" t="s">
        <v>40</v>
      </c>
      <c r="Q46" s="5" t="s">
        <v>41</v>
      </c>
      <c r="R46" s="5" t="s">
        <v>42</v>
      </c>
      <c r="S46" s="5" t="s">
        <v>43</v>
      </c>
      <c r="T46" s="5" t="s">
        <v>44</v>
      </c>
      <c r="U46" s="5" t="s">
        <v>81</v>
      </c>
    </row>
    <row r="47" spans="1:21" ht="32.1" customHeight="1">
      <c r="B47" s="5"/>
      <c r="C47" s="5"/>
      <c r="D47" s="5"/>
      <c r="E47" s="5"/>
      <c r="F47" s="8" t="s">
        <v>46</v>
      </c>
      <c r="G47" s="8" t="s">
        <v>47</v>
      </c>
      <c r="H47" s="8" t="s">
        <v>48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>
      <c r="B48" s="3" t="s">
        <v>82</v>
      </c>
      <c r="C48" s="3"/>
      <c r="D48" s="7">
        <v>8</v>
      </c>
      <c r="E48" s="7" t="s">
        <v>57</v>
      </c>
      <c r="F48" s="7">
        <v>1262</v>
      </c>
      <c r="G48" s="7">
        <v>8</v>
      </c>
      <c r="H48" s="7">
        <v>37</v>
      </c>
      <c r="I48" s="7">
        <v>2750</v>
      </c>
      <c r="J48" s="7" t="s">
        <v>51</v>
      </c>
      <c r="K48" s="7" t="s">
        <v>52</v>
      </c>
      <c r="L48" s="7" t="s">
        <v>53</v>
      </c>
      <c r="M48" s="7" t="s">
        <v>54</v>
      </c>
      <c r="N48" s="7" t="s">
        <v>55</v>
      </c>
      <c r="O48" s="7" t="s">
        <v>23</v>
      </c>
      <c r="P48" s="7">
        <v>1520</v>
      </c>
      <c r="Q48" s="10" t="s">
        <v>62</v>
      </c>
      <c r="R48" s="7">
        <v>0</v>
      </c>
      <c r="S48" s="7">
        <v>380.2</v>
      </c>
      <c r="T48" s="7">
        <v>38</v>
      </c>
      <c r="U48" s="7" t="s">
        <v>61</v>
      </c>
    </row>
    <row r="49" spans="2:21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1"/>
      <c r="R49" s="9"/>
      <c r="S49" s="9"/>
      <c r="T49" s="9"/>
      <c r="U49" s="9"/>
    </row>
  </sheetData>
  <autoFilter ref="B2:U43"/>
  <mergeCells count="36">
    <mergeCell ref="R46:R47"/>
    <mergeCell ref="S46:S47"/>
    <mergeCell ref="T46:T47"/>
    <mergeCell ref="U46:U47"/>
    <mergeCell ref="B48:C48"/>
    <mergeCell ref="S2:S3"/>
    <mergeCell ref="T2:T3"/>
    <mergeCell ref="U2:U3"/>
    <mergeCell ref="B46:C47"/>
    <mergeCell ref="D46:D47"/>
    <mergeCell ref="E46:E47"/>
    <mergeCell ref="F46:H46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N2:N3"/>
    <mergeCell ref="O2:O3"/>
    <mergeCell ref="P2:P3"/>
    <mergeCell ref="Q2:Q3"/>
    <mergeCell ref="R2:R3"/>
    <mergeCell ref="I2:I3"/>
    <mergeCell ref="J2:J3"/>
    <mergeCell ref="K2:K3"/>
    <mergeCell ref="L2:L3"/>
    <mergeCell ref="M2:M3"/>
    <mergeCell ref="B2:B3"/>
    <mergeCell ref="C2:C3"/>
    <mergeCell ref="D2:D3"/>
    <mergeCell ref="E2:E3"/>
    <mergeCell ref="F2:H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P8" sqref="P8"/>
    </sheetView>
  </sheetViews>
  <sheetFormatPr defaultColWidth="11.53125" defaultRowHeight="12.75"/>
  <cols>
    <col min="1" max="2" width="14.1328125" customWidth="1"/>
    <col min="5" max="5" width="23.19921875" customWidth="1"/>
    <col min="10" max="10" width="13.73046875" customWidth="1"/>
    <col min="11" max="11" width="13.19921875" customWidth="1"/>
    <col min="12" max="12" width="13.59765625" customWidth="1"/>
    <col min="13" max="13" width="13.86328125" customWidth="1"/>
  </cols>
  <sheetData>
    <row r="2" spans="1:17" ht="12.85" customHeight="1">
      <c r="B2" s="5" t="s">
        <v>28</v>
      </c>
      <c r="C2" s="5" t="s">
        <v>29</v>
      </c>
      <c r="D2" s="5" t="s">
        <v>83</v>
      </c>
      <c r="E2" s="5" t="s">
        <v>84</v>
      </c>
      <c r="F2" s="5" t="s">
        <v>85</v>
      </c>
      <c r="G2" s="5" t="s">
        <v>86</v>
      </c>
      <c r="H2" s="5" t="s">
        <v>87</v>
      </c>
      <c r="I2" s="5" t="s">
        <v>88</v>
      </c>
      <c r="J2" s="5" t="s">
        <v>89</v>
      </c>
      <c r="K2" s="5" t="s">
        <v>90</v>
      </c>
      <c r="L2" s="5" t="s">
        <v>91</v>
      </c>
      <c r="M2" s="5" t="s">
        <v>92</v>
      </c>
    </row>
    <row r="3" spans="1:17" ht="24.6" customHeight="1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O3" t="s">
        <v>93</v>
      </c>
      <c r="P3" t="s">
        <v>94</v>
      </c>
    </row>
    <row r="4" spans="1:17">
      <c r="A4">
        <v>1</v>
      </c>
      <c r="B4" s="7" t="s">
        <v>49</v>
      </c>
      <c r="C4" s="7" t="s">
        <v>13</v>
      </c>
      <c r="D4" s="7" t="s">
        <v>50</v>
      </c>
      <c r="E4" s="7" t="s">
        <v>95</v>
      </c>
      <c r="F4" s="8" t="s">
        <v>96</v>
      </c>
      <c r="G4" s="8" t="s">
        <v>96</v>
      </c>
      <c r="H4" s="8">
        <v>1.706</v>
      </c>
      <c r="I4" s="8">
        <v>1.706</v>
      </c>
      <c r="J4" s="8">
        <v>120</v>
      </c>
      <c r="K4" s="8">
        <v>80</v>
      </c>
      <c r="L4" s="8">
        <v>1</v>
      </c>
      <c r="M4" s="8">
        <v>1</v>
      </c>
      <c r="O4">
        <v>1234.8340000000001</v>
      </c>
      <c r="P4">
        <v>1236.54</v>
      </c>
      <c r="Q4">
        <f>P4-O4</f>
        <v>1.7059999999999036</v>
      </c>
    </row>
    <row r="5" spans="1:17">
      <c r="A5">
        <v>2</v>
      </c>
      <c r="B5" s="7" t="s">
        <v>49</v>
      </c>
      <c r="C5" s="7" t="s">
        <v>13</v>
      </c>
      <c r="D5" s="7" t="s">
        <v>57</v>
      </c>
      <c r="E5" s="7" t="s">
        <v>95</v>
      </c>
      <c r="F5" s="8" t="s">
        <v>96</v>
      </c>
      <c r="G5" s="8" t="s">
        <v>96</v>
      </c>
      <c r="H5" s="8">
        <v>1.706</v>
      </c>
      <c r="I5" s="8">
        <v>1.706</v>
      </c>
      <c r="J5" s="8">
        <v>120</v>
      </c>
      <c r="K5" s="8">
        <v>80</v>
      </c>
      <c r="L5" s="8">
        <v>1</v>
      </c>
      <c r="M5" s="8">
        <v>1</v>
      </c>
    </row>
    <row r="6" spans="1:17">
      <c r="A6">
        <v>3</v>
      </c>
      <c r="B6" s="7" t="s">
        <v>49</v>
      </c>
      <c r="C6" s="7" t="s">
        <v>13</v>
      </c>
      <c r="D6" s="7">
        <v>3</v>
      </c>
      <c r="E6" s="7" t="s">
        <v>97</v>
      </c>
      <c r="F6" s="7">
        <v>10</v>
      </c>
      <c r="G6" s="7">
        <v>9</v>
      </c>
      <c r="H6" s="7">
        <v>1.095</v>
      </c>
      <c r="I6" s="7">
        <v>1.048</v>
      </c>
      <c r="J6" s="7">
        <v>40</v>
      </c>
      <c r="K6" s="7">
        <v>40</v>
      </c>
      <c r="L6" s="7">
        <v>1</v>
      </c>
      <c r="M6" s="7">
        <v>1</v>
      </c>
    </row>
    <row r="7" spans="1:17">
      <c r="A7">
        <v>4</v>
      </c>
      <c r="B7" s="7" t="s">
        <v>49</v>
      </c>
      <c r="C7" s="7" t="s">
        <v>13</v>
      </c>
      <c r="D7" s="7">
        <v>4</v>
      </c>
      <c r="E7" s="7" t="s">
        <v>97</v>
      </c>
      <c r="F7" s="7">
        <v>12</v>
      </c>
      <c r="G7" s="7">
        <v>11</v>
      </c>
      <c r="H7" s="7">
        <v>1.2649999999999999</v>
      </c>
      <c r="I7" s="7">
        <v>1.228</v>
      </c>
      <c r="J7" s="7">
        <v>40</v>
      </c>
      <c r="K7" s="7">
        <v>40</v>
      </c>
      <c r="L7" s="7">
        <v>1</v>
      </c>
      <c r="M7" s="7">
        <v>1</v>
      </c>
    </row>
    <row r="8" spans="1:17">
      <c r="A8">
        <v>5</v>
      </c>
      <c r="B8" s="7" t="s">
        <v>61</v>
      </c>
      <c r="C8" s="7" t="s">
        <v>13</v>
      </c>
      <c r="D8" s="7" t="s">
        <v>50</v>
      </c>
      <c r="E8" s="7" t="s">
        <v>95</v>
      </c>
      <c r="F8" s="8" t="s">
        <v>96</v>
      </c>
      <c r="G8" s="8" t="s">
        <v>96</v>
      </c>
      <c r="H8" s="7">
        <v>1.46</v>
      </c>
      <c r="I8" s="7">
        <v>1.46</v>
      </c>
      <c r="J8" s="7">
        <v>120</v>
      </c>
      <c r="K8" s="7">
        <v>80</v>
      </c>
      <c r="L8" s="7">
        <v>1</v>
      </c>
      <c r="M8" s="7">
        <v>1</v>
      </c>
      <c r="O8">
        <v>1256.8030000000001</v>
      </c>
      <c r="P8">
        <v>1258.2629999999999</v>
      </c>
      <c r="Q8">
        <f>P8-O8</f>
        <v>1.459999999999809</v>
      </c>
    </row>
    <row r="9" spans="1:17">
      <c r="A9">
        <v>6</v>
      </c>
      <c r="B9" s="7" t="s">
        <v>61</v>
      </c>
      <c r="C9" s="7" t="s">
        <v>13</v>
      </c>
      <c r="D9" s="7" t="s">
        <v>57</v>
      </c>
      <c r="E9" s="7" t="s">
        <v>95</v>
      </c>
      <c r="F9" s="8" t="s">
        <v>96</v>
      </c>
      <c r="G9" s="8" t="s">
        <v>96</v>
      </c>
      <c r="H9" s="7">
        <v>1.46</v>
      </c>
      <c r="I9" s="7">
        <v>1.46</v>
      </c>
      <c r="J9" s="7">
        <v>120</v>
      </c>
      <c r="K9" s="7">
        <v>80</v>
      </c>
      <c r="L9" s="7">
        <v>1</v>
      </c>
      <c r="M9" s="7">
        <v>1</v>
      </c>
      <c r="Q9">
        <f>P9-O9</f>
        <v>0</v>
      </c>
    </row>
    <row r="10" spans="1:17">
      <c r="A10">
        <v>7</v>
      </c>
      <c r="B10" s="7" t="s">
        <v>61</v>
      </c>
      <c r="C10" s="7" t="s">
        <v>13</v>
      </c>
      <c r="D10" s="7">
        <v>4</v>
      </c>
      <c r="E10" s="7" t="s">
        <v>97</v>
      </c>
      <c r="F10" s="7">
        <v>6</v>
      </c>
      <c r="G10" s="7">
        <v>5</v>
      </c>
      <c r="H10" s="7">
        <v>1.2070000000000001</v>
      </c>
      <c r="I10" s="7">
        <v>1.1479999999999999</v>
      </c>
      <c r="J10" s="7">
        <v>40</v>
      </c>
      <c r="K10" s="7">
        <v>40</v>
      </c>
      <c r="L10" s="7">
        <v>1</v>
      </c>
      <c r="M10" s="7">
        <v>1</v>
      </c>
      <c r="O10">
        <v>1272.74</v>
      </c>
      <c r="P10">
        <v>1274.885</v>
      </c>
      <c r="Q10">
        <f>P10-O10</f>
        <v>2.1449999999999818</v>
      </c>
    </row>
    <row r="11" spans="1:17">
      <c r="A11">
        <v>8</v>
      </c>
      <c r="B11" s="7" t="s">
        <v>64</v>
      </c>
      <c r="C11" s="7" t="s">
        <v>13</v>
      </c>
      <c r="D11" s="7" t="s">
        <v>50</v>
      </c>
      <c r="E11" s="7" t="s">
        <v>95</v>
      </c>
      <c r="F11" s="8" t="s">
        <v>96</v>
      </c>
      <c r="G11" s="8" t="s">
        <v>96</v>
      </c>
      <c r="H11" s="7">
        <v>2.145</v>
      </c>
      <c r="I11" s="7">
        <v>2.145</v>
      </c>
      <c r="J11" s="7">
        <v>100</v>
      </c>
      <c r="K11" s="7">
        <v>80</v>
      </c>
      <c r="L11" s="7">
        <v>2</v>
      </c>
      <c r="M11" s="7">
        <v>1</v>
      </c>
    </row>
    <row r="12" spans="1:17">
      <c r="A12">
        <v>9</v>
      </c>
      <c r="B12" s="7" t="s">
        <v>64</v>
      </c>
      <c r="C12" s="7" t="s">
        <v>13</v>
      </c>
      <c r="D12" s="7" t="s">
        <v>57</v>
      </c>
      <c r="E12" s="7" t="s">
        <v>95</v>
      </c>
      <c r="F12" s="8" t="s">
        <v>96</v>
      </c>
      <c r="G12" s="8" t="s">
        <v>96</v>
      </c>
      <c r="H12" s="7">
        <v>2.145</v>
      </c>
      <c r="I12" s="7">
        <v>2.145</v>
      </c>
      <c r="J12" s="7">
        <v>110</v>
      </c>
      <c r="K12" s="7">
        <v>80</v>
      </c>
      <c r="L12" s="7">
        <v>2</v>
      </c>
      <c r="M12" s="7">
        <v>1</v>
      </c>
    </row>
    <row r="13" spans="1:17">
      <c r="A13">
        <v>10</v>
      </c>
      <c r="B13" s="7" t="s">
        <v>64</v>
      </c>
      <c r="C13" s="7" t="s">
        <v>13</v>
      </c>
      <c r="D13" s="7">
        <v>3</v>
      </c>
      <c r="E13" s="7" t="s">
        <v>97</v>
      </c>
      <c r="F13" s="7">
        <v>10</v>
      </c>
      <c r="G13" s="7">
        <v>9</v>
      </c>
      <c r="H13" s="7">
        <v>1.6930000000000001</v>
      </c>
      <c r="I13" s="7">
        <v>1.641</v>
      </c>
      <c r="J13" s="7">
        <v>40</v>
      </c>
      <c r="K13" s="7">
        <v>40</v>
      </c>
      <c r="L13" s="7">
        <v>2</v>
      </c>
      <c r="M13" s="7">
        <v>1</v>
      </c>
    </row>
    <row r="14" spans="1:17">
      <c r="A14">
        <v>11</v>
      </c>
      <c r="B14" s="7" t="s">
        <v>64</v>
      </c>
      <c r="C14" s="7" t="s">
        <v>13</v>
      </c>
      <c r="D14" s="7">
        <v>4</v>
      </c>
      <c r="E14" s="7" t="s">
        <v>97</v>
      </c>
      <c r="F14" s="7">
        <v>12</v>
      </c>
      <c r="G14" s="7">
        <v>11</v>
      </c>
      <c r="H14" s="7">
        <v>1.7170000000000001</v>
      </c>
      <c r="I14" s="7">
        <v>1.6779999999999999</v>
      </c>
      <c r="J14" s="7">
        <v>40</v>
      </c>
      <c r="K14" s="7">
        <v>40</v>
      </c>
      <c r="L14" s="7">
        <v>2</v>
      </c>
      <c r="M14" s="7">
        <v>1</v>
      </c>
    </row>
    <row r="15" spans="1:17">
      <c r="A15">
        <v>12</v>
      </c>
      <c r="B15" s="7" t="s">
        <v>64</v>
      </c>
      <c r="C15" s="7" t="s">
        <v>13</v>
      </c>
      <c r="D15" s="7">
        <v>5</v>
      </c>
      <c r="E15" s="7" t="s">
        <v>97</v>
      </c>
      <c r="F15" s="7">
        <v>14</v>
      </c>
      <c r="G15" s="7">
        <v>13</v>
      </c>
      <c r="H15" s="7">
        <v>1.64</v>
      </c>
      <c r="I15" s="7">
        <v>1.581</v>
      </c>
      <c r="J15" s="7" t="s">
        <v>13</v>
      </c>
      <c r="K15" s="7">
        <v>40</v>
      </c>
      <c r="L15" s="7">
        <v>2</v>
      </c>
      <c r="M15" s="7">
        <v>1</v>
      </c>
    </row>
    <row r="16" spans="1:17">
      <c r="A16">
        <v>13</v>
      </c>
      <c r="B16" s="7" t="s">
        <v>64</v>
      </c>
      <c r="C16" s="7" t="s">
        <v>13</v>
      </c>
      <c r="D16" s="7">
        <v>6</v>
      </c>
      <c r="E16" s="7" t="s">
        <v>98</v>
      </c>
      <c r="F16" s="7">
        <v>15</v>
      </c>
      <c r="G16" s="8" t="s">
        <v>96</v>
      </c>
      <c r="H16" s="7">
        <v>1.135</v>
      </c>
      <c r="I16" s="7">
        <v>1.115</v>
      </c>
      <c r="J16" s="7" t="s">
        <v>13</v>
      </c>
      <c r="K16" s="7">
        <v>15</v>
      </c>
      <c r="L16" s="7">
        <v>2</v>
      </c>
      <c r="M16" s="7">
        <v>1</v>
      </c>
      <c r="O16" t="s">
        <v>99</v>
      </c>
      <c r="P16" t="s">
        <v>100</v>
      </c>
    </row>
    <row r="17" spans="1:17">
      <c r="A17">
        <v>14</v>
      </c>
      <c r="B17" s="7" t="s">
        <v>73</v>
      </c>
      <c r="C17" s="7" t="s">
        <v>13</v>
      </c>
      <c r="D17" s="7" t="s">
        <v>50</v>
      </c>
      <c r="E17" s="7" t="s">
        <v>95</v>
      </c>
      <c r="F17" s="8" t="s">
        <v>96</v>
      </c>
      <c r="G17" s="8" t="s">
        <v>96</v>
      </c>
      <c r="H17" s="7">
        <v>1.544</v>
      </c>
      <c r="I17" s="7">
        <v>1.544</v>
      </c>
      <c r="J17" s="7" t="s">
        <v>13</v>
      </c>
      <c r="K17" s="7">
        <v>40</v>
      </c>
      <c r="L17" s="7">
        <v>1</v>
      </c>
      <c r="M17" s="7">
        <v>1</v>
      </c>
      <c r="O17">
        <v>4.8310000000000004</v>
      </c>
      <c r="P17">
        <v>6.375</v>
      </c>
      <c r="Q17">
        <f>P17-O17</f>
        <v>1.5439999999999996</v>
      </c>
    </row>
    <row r="18" spans="1:17">
      <c r="A18">
        <v>15</v>
      </c>
      <c r="B18" s="7" t="s">
        <v>73</v>
      </c>
      <c r="C18" s="7" t="s">
        <v>13</v>
      </c>
      <c r="D18" s="7">
        <v>2</v>
      </c>
      <c r="E18" s="7" t="s">
        <v>97</v>
      </c>
      <c r="F18" s="7">
        <v>1</v>
      </c>
      <c r="G18" s="7">
        <v>2</v>
      </c>
      <c r="H18" s="7">
        <v>1.353</v>
      </c>
      <c r="I18" s="7">
        <v>1.3</v>
      </c>
      <c r="J18" s="7" t="s">
        <v>13</v>
      </c>
      <c r="K18" s="7">
        <v>40</v>
      </c>
      <c r="L18" s="7">
        <v>1</v>
      </c>
      <c r="M18" s="7">
        <v>1</v>
      </c>
    </row>
    <row r="19" spans="1:17">
      <c r="A19">
        <v>16</v>
      </c>
      <c r="B19" s="7" t="s">
        <v>73</v>
      </c>
      <c r="C19" s="7" t="s">
        <v>13</v>
      </c>
      <c r="D19" s="7">
        <v>3</v>
      </c>
      <c r="E19" s="7" t="s">
        <v>101</v>
      </c>
      <c r="F19" s="7">
        <v>4</v>
      </c>
      <c r="G19" s="8" t="s">
        <v>96</v>
      </c>
      <c r="H19" s="7">
        <v>0.28499999999999998</v>
      </c>
      <c r="I19" s="7">
        <v>0.26700000000000002</v>
      </c>
      <c r="J19" s="7" t="s">
        <v>13</v>
      </c>
      <c r="K19" s="7">
        <v>15</v>
      </c>
      <c r="L19" s="7">
        <v>1</v>
      </c>
      <c r="M19" s="7">
        <v>1</v>
      </c>
    </row>
    <row r="20" spans="1:17">
      <c r="A20">
        <v>17</v>
      </c>
      <c r="B20" s="7" t="s">
        <v>76</v>
      </c>
      <c r="C20" s="7" t="s">
        <v>13</v>
      </c>
      <c r="D20" s="7" t="s">
        <v>50</v>
      </c>
      <c r="E20" s="7" t="s">
        <v>95</v>
      </c>
      <c r="F20" s="8" t="s">
        <v>96</v>
      </c>
      <c r="G20" s="8" t="s">
        <v>96</v>
      </c>
      <c r="H20" s="7">
        <v>1.835</v>
      </c>
      <c r="I20" s="7">
        <v>1.835</v>
      </c>
      <c r="J20" s="7">
        <v>60</v>
      </c>
      <c r="K20" s="7">
        <v>60</v>
      </c>
      <c r="L20" s="7">
        <v>2</v>
      </c>
      <c r="M20" s="7">
        <v>1</v>
      </c>
      <c r="O20" t="s">
        <v>102</v>
      </c>
      <c r="P20" t="s">
        <v>100</v>
      </c>
    </row>
    <row r="21" spans="1:17">
      <c r="A21">
        <v>18</v>
      </c>
      <c r="B21" s="7" t="s">
        <v>76</v>
      </c>
      <c r="C21" s="7" t="s">
        <v>13</v>
      </c>
      <c r="D21" s="7">
        <v>2</v>
      </c>
      <c r="E21" s="7" t="s">
        <v>98</v>
      </c>
      <c r="F21" s="12">
        <v>2</v>
      </c>
      <c r="G21" s="8" t="s">
        <v>96</v>
      </c>
      <c r="H21" s="12">
        <v>1.6850000000000001</v>
      </c>
      <c r="I21" s="12">
        <v>1.663</v>
      </c>
      <c r="J21" s="12" t="s">
        <v>13</v>
      </c>
      <c r="K21" s="12">
        <v>15</v>
      </c>
      <c r="L21" s="7">
        <v>2</v>
      </c>
      <c r="M21" s="7">
        <v>1</v>
      </c>
      <c r="O21">
        <v>13.79</v>
      </c>
      <c r="P21">
        <v>15.625</v>
      </c>
      <c r="Q21">
        <f>P21-O21</f>
        <v>1.8350000000000009</v>
      </c>
    </row>
    <row r="22" spans="1:17">
      <c r="A22">
        <v>19</v>
      </c>
      <c r="B22" s="7" t="s">
        <v>76</v>
      </c>
      <c r="C22" s="7" t="s">
        <v>13</v>
      </c>
      <c r="D22" s="7">
        <v>3</v>
      </c>
      <c r="E22" s="7" t="s">
        <v>97</v>
      </c>
      <c r="F22" s="7">
        <v>4</v>
      </c>
      <c r="G22" s="7">
        <v>1</v>
      </c>
      <c r="H22" s="7">
        <v>1.5429999999999999</v>
      </c>
      <c r="I22" s="7">
        <v>1.4910000000000001</v>
      </c>
      <c r="J22" s="7" t="s">
        <v>13</v>
      </c>
      <c r="K22" s="7">
        <v>40</v>
      </c>
      <c r="L22" s="7">
        <v>2</v>
      </c>
      <c r="M22" s="7">
        <v>1</v>
      </c>
    </row>
    <row r="23" spans="1:17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7">
      <c r="B24" s="9"/>
      <c r="C24" s="9"/>
      <c r="D24" s="9"/>
      <c r="E24" s="9"/>
      <c r="L24" s="9"/>
      <c r="M24" s="9"/>
    </row>
  </sheetData>
  <autoFilter ref="E2:E22"/>
  <mergeCells count="12">
    <mergeCell ref="L2:L3"/>
    <mergeCell ref="M2:M3"/>
    <mergeCell ref="G2:G3"/>
    <mergeCell ref="H2:H3"/>
    <mergeCell ref="I2:I3"/>
    <mergeCell ref="J2:J3"/>
    <mergeCell ref="K2:K3"/>
    <mergeCell ref="B2:B3"/>
    <mergeCell ref="C2:C3"/>
    <mergeCell ref="D2:D3"/>
    <mergeCell ref="E2:E3"/>
    <mergeCell ref="F2:F3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C10" sqref="C10"/>
    </sheetView>
  </sheetViews>
  <sheetFormatPr defaultColWidth="11.53125" defaultRowHeight="12.75"/>
  <cols>
    <col min="1" max="1" width="16.3984375" customWidth="1"/>
    <col min="3" max="3" width="19" customWidth="1"/>
    <col min="5" max="5" width="20.46484375" customWidth="1"/>
    <col min="6" max="6" width="18.53125" customWidth="1"/>
  </cols>
  <sheetData>
    <row r="1" spans="1:6">
      <c r="A1" s="2" t="s">
        <v>103</v>
      </c>
      <c r="B1" s="2"/>
      <c r="C1" s="2"/>
      <c r="D1" s="2"/>
      <c r="E1" s="2"/>
      <c r="F1" s="2"/>
    </row>
    <row r="2" spans="1:6">
      <c r="A2" s="3" t="s">
        <v>104</v>
      </c>
      <c r="B2" s="1" t="s">
        <v>105</v>
      </c>
      <c r="C2" s="1"/>
      <c r="D2" s="3" t="s">
        <v>106</v>
      </c>
      <c r="E2" s="3"/>
      <c r="F2" s="3" t="s">
        <v>107</v>
      </c>
    </row>
    <row r="3" spans="1:6">
      <c r="A3" s="3"/>
      <c r="B3" s="7" t="s">
        <v>108</v>
      </c>
      <c r="C3" s="7" t="s">
        <v>109</v>
      </c>
      <c r="D3" s="7" t="s">
        <v>108</v>
      </c>
      <c r="E3" s="7" t="s">
        <v>109</v>
      </c>
      <c r="F3" s="3"/>
    </row>
    <row r="4" spans="1:6" ht="12.85" customHeight="1">
      <c r="A4" s="3" t="s">
        <v>49</v>
      </c>
      <c r="B4" s="7"/>
      <c r="C4" s="7"/>
      <c r="D4" s="7" t="s">
        <v>110</v>
      </c>
      <c r="E4" s="7" t="s">
        <v>111</v>
      </c>
      <c r="F4" s="5" t="s">
        <v>112</v>
      </c>
    </row>
    <row r="5" spans="1:6">
      <c r="A5" s="3"/>
      <c r="B5" s="7" t="s">
        <v>113</v>
      </c>
      <c r="C5" s="7" t="s">
        <v>114</v>
      </c>
      <c r="D5" s="7"/>
      <c r="E5" s="7"/>
      <c r="F5" s="5"/>
    </row>
    <row r="6" spans="1:6" ht="12.85" customHeight="1">
      <c r="A6" s="5" t="s">
        <v>115</v>
      </c>
      <c r="B6" s="7">
        <v>1</v>
      </c>
      <c r="C6" s="7" t="s">
        <v>116</v>
      </c>
      <c r="D6" s="7">
        <v>18</v>
      </c>
      <c r="E6" s="7" t="s">
        <v>117</v>
      </c>
      <c r="F6" s="5"/>
    </row>
    <row r="7" spans="1:6" ht="12.85" customHeight="1">
      <c r="A7" s="5"/>
      <c r="B7" s="7">
        <v>3</v>
      </c>
      <c r="C7" s="7" t="s">
        <v>118</v>
      </c>
      <c r="D7" s="7">
        <v>16</v>
      </c>
      <c r="E7" s="7" t="s">
        <v>119</v>
      </c>
      <c r="F7" s="5" t="s">
        <v>120</v>
      </c>
    </row>
    <row r="8" spans="1:6">
      <c r="A8" s="5"/>
      <c r="B8" s="7">
        <v>5</v>
      </c>
      <c r="C8" s="7" t="s">
        <v>121</v>
      </c>
      <c r="D8" s="7">
        <v>14</v>
      </c>
      <c r="E8" s="7" t="s">
        <v>122</v>
      </c>
      <c r="F8" s="5"/>
    </row>
    <row r="9" spans="1:6">
      <c r="A9" s="5"/>
      <c r="B9" s="7">
        <v>7</v>
      </c>
      <c r="C9" s="7" t="s">
        <v>123</v>
      </c>
      <c r="D9" s="7">
        <v>12</v>
      </c>
      <c r="E9" s="7" t="s">
        <v>124</v>
      </c>
      <c r="F9" s="5"/>
    </row>
    <row r="10" spans="1:6">
      <c r="A10" s="5"/>
      <c r="B10" s="7">
        <v>9</v>
      </c>
      <c r="C10" s="7" t="s">
        <v>125</v>
      </c>
      <c r="D10" s="7">
        <v>10</v>
      </c>
      <c r="E10" s="7" t="s">
        <v>126</v>
      </c>
      <c r="F10" s="5"/>
    </row>
    <row r="11" spans="1:6">
      <c r="A11" s="5"/>
      <c r="B11" s="7">
        <v>11</v>
      </c>
      <c r="C11" s="7" t="s">
        <v>127</v>
      </c>
      <c r="D11" s="7">
        <v>8</v>
      </c>
      <c r="E11" s="7" t="s">
        <v>128</v>
      </c>
      <c r="F11" s="5"/>
    </row>
    <row r="12" spans="1:6">
      <c r="A12" s="5"/>
      <c r="B12" s="7">
        <v>13</v>
      </c>
      <c r="C12" s="7" t="s">
        <v>129</v>
      </c>
      <c r="D12" s="7">
        <v>6</v>
      </c>
      <c r="E12" s="7" t="s">
        <v>130</v>
      </c>
      <c r="F12" s="5"/>
    </row>
    <row r="13" spans="1:6">
      <c r="A13" s="5"/>
      <c r="B13" s="7">
        <v>15</v>
      </c>
      <c r="C13" s="7" t="s">
        <v>131</v>
      </c>
      <c r="D13" s="7">
        <v>4</v>
      </c>
      <c r="E13" s="7" t="s">
        <v>132</v>
      </c>
      <c r="F13" s="5"/>
    </row>
    <row r="14" spans="1:6">
      <c r="A14" s="5"/>
      <c r="B14" s="7">
        <v>17</v>
      </c>
      <c r="C14" s="7" t="s">
        <v>133</v>
      </c>
      <c r="D14" s="7">
        <v>2</v>
      </c>
      <c r="E14" s="7" t="s">
        <v>134</v>
      </c>
      <c r="F14" s="5"/>
    </row>
    <row r="15" spans="1:6">
      <c r="A15" s="3" t="s">
        <v>61</v>
      </c>
      <c r="B15" s="7"/>
      <c r="C15" s="7"/>
      <c r="D15" s="7" t="s">
        <v>110</v>
      </c>
      <c r="E15" s="7" t="s">
        <v>135</v>
      </c>
      <c r="F15" s="3" t="s">
        <v>136</v>
      </c>
    </row>
    <row r="16" spans="1:6">
      <c r="A16" s="3"/>
      <c r="B16" s="7" t="s">
        <v>113</v>
      </c>
      <c r="C16" s="7" t="s">
        <v>137</v>
      </c>
      <c r="D16" s="7"/>
      <c r="E16" s="7"/>
      <c r="F16" s="3"/>
    </row>
    <row r="17" spans="1:6" ht="12.85" customHeight="1">
      <c r="A17" s="5" t="s">
        <v>138</v>
      </c>
      <c r="B17" s="7"/>
      <c r="C17" s="7"/>
      <c r="D17" s="7">
        <v>14</v>
      </c>
      <c r="E17" s="7" t="s">
        <v>139</v>
      </c>
      <c r="F17" s="3"/>
    </row>
    <row r="18" spans="1:6">
      <c r="A18" s="5"/>
      <c r="B18" s="7">
        <v>1</v>
      </c>
      <c r="C18" s="7" t="s">
        <v>140</v>
      </c>
      <c r="D18" s="7">
        <v>12</v>
      </c>
      <c r="E18" s="7" t="s">
        <v>141</v>
      </c>
      <c r="F18" s="3"/>
    </row>
    <row r="19" spans="1:6">
      <c r="A19" s="5"/>
      <c r="B19" s="7">
        <v>3</v>
      </c>
      <c r="C19" s="7" t="s">
        <v>142</v>
      </c>
      <c r="D19" s="7">
        <v>10</v>
      </c>
      <c r="E19" s="7" t="s">
        <v>143</v>
      </c>
      <c r="F19" s="3"/>
    </row>
    <row r="20" spans="1:6">
      <c r="A20" s="5"/>
      <c r="B20" s="7">
        <v>5</v>
      </c>
      <c r="C20" s="7" t="s">
        <v>144</v>
      </c>
      <c r="D20" s="7"/>
      <c r="E20" s="7"/>
      <c r="F20" s="3"/>
    </row>
    <row r="21" spans="1:6">
      <c r="A21" s="5"/>
      <c r="B21" s="7"/>
      <c r="C21" s="7"/>
      <c r="D21" s="7">
        <v>8</v>
      </c>
      <c r="E21" s="7" t="s">
        <v>145</v>
      </c>
      <c r="F21" s="3" t="s">
        <v>146</v>
      </c>
    </row>
    <row r="22" spans="1:6">
      <c r="A22" s="5"/>
      <c r="B22" s="7">
        <v>7</v>
      </c>
      <c r="C22" s="7" t="s">
        <v>147</v>
      </c>
      <c r="D22" s="7">
        <v>6</v>
      </c>
      <c r="E22" s="7" t="s">
        <v>148</v>
      </c>
      <c r="F22" s="3"/>
    </row>
    <row r="23" spans="1:6">
      <c r="A23" s="5"/>
      <c r="B23" s="7">
        <v>9</v>
      </c>
      <c r="C23" s="7" t="s">
        <v>149</v>
      </c>
      <c r="D23" s="7">
        <v>4</v>
      </c>
      <c r="E23" s="7" t="s">
        <v>150</v>
      </c>
      <c r="F23" s="3"/>
    </row>
    <row r="24" spans="1:6">
      <c r="A24" s="5"/>
      <c r="B24" s="7">
        <v>11</v>
      </c>
      <c r="C24" s="7" t="s">
        <v>151</v>
      </c>
      <c r="D24" s="7">
        <v>2</v>
      </c>
      <c r="E24" s="7" t="s">
        <v>152</v>
      </c>
      <c r="F24" s="3"/>
    </row>
    <row r="25" spans="1:6">
      <c r="A25" s="3" t="s">
        <v>64</v>
      </c>
      <c r="B25" s="7"/>
      <c r="C25" s="7"/>
      <c r="D25" s="7" t="s">
        <v>110</v>
      </c>
      <c r="E25" s="7" t="s">
        <v>153</v>
      </c>
      <c r="F25" s="3"/>
    </row>
    <row r="26" spans="1:6">
      <c r="A26" s="3"/>
      <c r="B26" s="7" t="s">
        <v>113</v>
      </c>
      <c r="C26" s="7" t="s">
        <v>154</v>
      </c>
      <c r="D26" s="7"/>
      <c r="E26" s="7"/>
      <c r="F26" s="3"/>
    </row>
    <row r="27" spans="1:6" ht="37.700000000000003" customHeight="1">
      <c r="A27" s="3" t="s">
        <v>155</v>
      </c>
      <c r="B27" s="3"/>
      <c r="C27" s="3"/>
      <c r="D27" s="3"/>
      <c r="E27" s="3"/>
      <c r="F27" s="3"/>
    </row>
    <row r="28" spans="1:6" ht="12.85" customHeight="1">
      <c r="A28" s="5" t="s">
        <v>156</v>
      </c>
      <c r="B28" s="7"/>
      <c r="C28" s="7"/>
      <c r="D28" s="7"/>
      <c r="E28" s="7"/>
      <c r="F28" s="5" t="s">
        <v>112</v>
      </c>
    </row>
    <row r="29" spans="1:6">
      <c r="A29" s="5"/>
      <c r="B29" s="7" t="s">
        <v>113</v>
      </c>
      <c r="C29" s="7" t="s">
        <v>157</v>
      </c>
      <c r="D29" s="7"/>
      <c r="E29" s="7"/>
      <c r="F29" s="5"/>
    </row>
    <row r="30" spans="1:6" ht="12.85" customHeight="1">
      <c r="A30" s="3" t="s">
        <v>76</v>
      </c>
      <c r="B30" s="7"/>
      <c r="C30" s="7"/>
      <c r="D30" s="7" t="s">
        <v>110</v>
      </c>
      <c r="E30" s="7" t="s">
        <v>158</v>
      </c>
      <c r="F30" s="5" t="s">
        <v>136</v>
      </c>
    </row>
    <row r="31" spans="1:6">
      <c r="A31" s="3"/>
      <c r="B31" s="7"/>
      <c r="C31" s="7"/>
      <c r="D31" s="7"/>
      <c r="E31" s="7"/>
      <c r="F31" s="5"/>
    </row>
    <row r="32" spans="1:6">
      <c r="A32" s="13"/>
      <c r="B32" s="13"/>
      <c r="C32" s="13"/>
      <c r="D32" s="13"/>
      <c r="E32" s="13"/>
      <c r="F32" s="13"/>
    </row>
    <row r="33" spans="1:6">
      <c r="A33" s="13"/>
      <c r="B33" s="13"/>
      <c r="C33" s="13"/>
      <c r="D33" s="13"/>
      <c r="E33" s="13"/>
      <c r="F33" s="13"/>
    </row>
    <row r="34" spans="1:6">
      <c r="A34" s="13"/>
      <c r="B34" s="13"/>
      <c r="C34" s="13"/>
      <c r="D34" s="13"/>
      <c r="E34" s="13"/>
      <c r="F34" s="13"/>
    </row>
    <row r="35" spans="1:6">
      <c r="A35" s="13"/>
      <c r="B35" s="13"/>
      <c r="C35" s="13"/>
      <c r="D35" s="13"/>
      <c r="E35" s="13"/>
      <c r="F35" s="13"/>
    </row>
  </sheetData>
  <mergeCells count="19">
    <mergeCell ref="A27:F27"/>
    <mergeCell ref="A28:A29"/>
    <mergeCell ref="F28:F29"/>
    <mergeCell ref="A30:A31"/>
    <mergeCell ref="F30:F31"/>
    <mergeCell ref="A4:A5"/>
    <mergeCell ref="F4:F6"/>
    <mergeCell ref="A6:A14"/>
    <mergeCell ref="F7:F14"/>
    <mergeCell ref="A15:A16"/>
    <mergeCell ref="F15:F20"/>
    <mergeCell ref="A17:A24"/>
    <mergeCell ref="F21:F26"/>
    <mergeCell ref="A25:A26"/>
    <mergeCell ref="A1:F1"/>
    <mergeCell ref="A2:A3"/>
    <mergeCell ref="B2:C2"/>
    <mergeCell ref="D2:E2"/>
    <mergeCell ref="F2:F3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AG43"/>
  <sheetViews>
    <sheetView topLeftCell="I1" workbookViewId="0">
      <selection activeCell="O4" sqref="O4"/>
    </sheetView>
  </sheetViews>
  <sheetFormatPr defaultColWidth="11.53125" defaultRowHeight="12.75"/>
  <sheetData>
    <row r="1" spans="1:33">
      <c r="B1" s="14"/>
    </row>
    <row r="2" spans="1:33" ht="13.35" customHeight="1">
      <c r="A2" s="5" t="s">
        <v>28</v>
      </c>
      <c r="B2" s="5" t="s">
        <v>30</v>
      </c>
      <c r="C2" s="5" t="s">
        <v>31</v>
      </c>
      <c r="D2" s="4" t="s">
        <v>32</v>
      </c>
      <c r="E2" s="4"/>
      <c r="F2" s="4"/>
    </row>
    <row r="3" spans="1:33">
      <c r="A3" s="5"/>
      <c r="B3" s="5"/>
      <c r="C3" s="5"/>
      <c r="D3" s="8" t="s">
        <v>46</v>
      </c>
      <c r="E3" s="8" t="s">
        <v>47</v>
      </c>
      <c r="F3" s="8" t="s">
        <v>48</v>
      </c>
      <c r="H3" t="s">
        <v>159</v>
      </c>
      <c r="I3" t="s">
        <v>160</v>
      </c>
      <c r="J3" t="s">
        <v>161</v>
      </c>
    </row>
    <row r="4" spans="1:33">
      <c r="A4" s="15">
        <v>1</v>
      </c>
      <c r="B4" s="7">
        <v>1</v>
      </c>
      <c r="C4" s="7" t="s">
        <v>50</v>
      </c>
      <c r="D4" s="7">
        <v>1236</v>
      </c>
      <c r="E4" s="7">
        <v>5</v>
      </c>
      <c r="F4" s="7">
        <v>11</v>
      </c>
      <c r="H4">
        <v>1</v>
      </c>
      <c r="I4">
        <f t="shared" ref="I4:I40" si="0">D4</f>
        <v>1236</v>
      </c>
      <c r="J4">
        <f t="shared" ref="J4:J40" si="1">(E4-1)*100+F4</f>
        <v>411</v>
      </c>
      <c r="K4">
        <v>1</v>
      </c>
      <c r="M4">
        <v>1</v>
      </c>
      <c r="N4" s="7">
        <v>1</v>
      </c>
      <c r="O4" s="7" t="s">
        <v>13</v>
      </c>
      <c r="P4" s="7">
        <v>1</v>
      </c>
      <c r="Q4" s="7">
        <v>1</v>
      </c>
      <c r="R4" s="7">
        <v>1236</v>
      </c>
      <c r="S4" s="7">
        <v>5</v>
      </c>
      <c r="T4" s="7">
        <v>11</v>
      </c>
      <c r="U4" s="7">
        <v>2750</v>
      </c>
      <c r="V4" s="7" t="s">
        <v>51</v>
      </c>
      <c r="W4" s="7" t="s">
        <v>52</v>
      </c>
      <c r="X4" s="7" t="s">
        <v>53</v>
      </c>
      <c r="Y4" s="7" t="s">
        <v>54</v>
      </c>
      <c r="Z4" s="7" t="s">
        <v>55</v>
      </c>
      <c r="AA4" s="7" t="s">
        <v>25</v>
      </c>
      <c r="AB4" s="7">
        <v>1520</v>
      </c>
      <c r="AC4" s="10" t="s">
        <v>56</v>
      </c>
      <c r="AD4" s="7">
        <v>0</v>
      </c>
      <c r="AE4" s="7">
        <v>517.29999999999995</v>
      </c>
      <c r="AF4" s="7">
        <v>0</v>
      </c>
      <c r="AG4" s="7">
        <v>2</v>
      </c>
    </row>
    <row r="5" spans="1:33">
      <c r="A5" s="7">
        <v>1</v>
      </c>
      <c r="B5" s="7">
        <v>7</v>
      </c>
      <c r="C5" s="7" t="s">
        <v>50</v>
      </c>
      <c r="D5" s="7">
        <v>1236</v>
      </c>
      <c r="E5" s="7">
        <v>2</v>
      </c>
      <c r="F5" s="7">
        <v>82</v>
      </c>
      <c r="H5">
        <v>1</v>
      </c>
      <c r="I5">
        <f t="shared" si="0"/>
        <v>1236</v>
      </c>
      <c r="J5">
        <f t="shared" si="1"/>
        <v>182</v>
      </c>
      <c r="K5">
        <v>2</v>
      </c>
      <c r="M5">
        <v>2</v>
      </c>
      <c r="N5" s="7">
        <v>1</v>
      </c>
      <c r="O5" s="7" t="s">
        <v>13</v>
      </c>
      <c r="P5" s="7">
        <v>7</v>
      </c>
      <c r="Q5" s="7">
        <v>1</v>
      </c>
      <c r="R5" s="7">
        <v>1236</v>
      </c>
      <c r="S5" s="7">
        <v>2</v>
      </c>
      <c r="T5" s="7">
        <v>82</v>
      </c>
      <c r="U5" s="7">
        <v>2750</v>
      </c>
      <c r="V5" s="7" t="s">
        <v>51</v>
      </c>
      <c r="W5" s="7" t="s">
        <v>52</v>
      </c>
      <c r="X5" s="7" t="s">
        <v>53</v>
      </c>
      <c r="Y5" s="7" t="s">
        <v>54</v>
      </c>
      <c r="Z5" s="7" t="s">
        <v>55</v>
      </c>
      <c r="AA5" s="7" t="s">
        <v>23</v>
      </c>
      <c r="AB5" s="7">
        <v>1520</v>
      </c>
      <c r="AC5" s="10" t="s">
        <v>56</v>
      </c>
      <c r="AD5" s="7">
        <v>0</v>
      </c>
      <c r="AE5" s="7">
        <v>517.29999999999995</v>
      </c>
      <c r="AF5" s="7">
        <v>0</v>
      </c>
      <c r="AG5" s="7">
        <v>2</v>
      </c>
    </row>
    <row r="6" spans="1:33">
      <c r="A6" s="15">
        <v>1</v>
      </c>
      <c r="B6" s="7">
        <v>4</v>
      </c>
      <c r="C6" s="7" t="s">
        <v>50</v>
      </c>
      <c r="D6" s="7">
        <v>1234</v>
      </c>
      <c r="E6" s="7">
        <v>9</v>
      </c>
      <c r="F6" s="7">
        <v>75</v>
      </c>
      <c r="H6">
        <v>1</v>
      </c>
      <c r="I6">
        <f t="shared" si="0"/>
        <v>1234</v>
      </c>
      <c r="J6">
        <f t="shared" si="1"/>
        <v>875</v>
      </c>
      <c r="K6">
        <v>3</v>
      </c>
      <c r="M6">
        <v>3</v>
      </c>
      <c r="N6" s="7">
        <v>1</v>
      </c>
      <c r="O6" s="7" t="s">
        <v>13</v>
      </c>
      <c r="P6" s="7">
        <v>4</v>
      </c>
      <c r="Q6" s="7">
        <v>1</v>
      </c>
      <c r="R6" s="7">
        <v>1234</v>
      </c>
      <c r="S6" s="7">
        <v>9</v>
      </c>
      <c r="T6" s="7">
        <v>75</v>
      </c>
      <c r="U6" s="7">
        <v>2750</v>
      </c>
      <c r="V6" s="7" t="s">
        <v>51</v>
      </c>
      <c r="W6" s="7" t="s">
        <v>52</v>
      </c>
      <c r="X6" s="7" t="s">
        <v>53</v>
      </c>
      <c r="Y6" s="7" t="s">
        <v>54</v>
      </c>
      <c r="Z6" s="7" t="s">
        <v>55</v>
      </c>
      <c r="AA6" s="7" t="s">
        <v>25</v>
      </c>
      <c r="AB6" s="7">
        <v>1520</v>
      </c>
      <c r="AC6" s="10" t="s">
        <v>56</v>
      </c>
      <c r="AD6" s="7">
        <v>0</v>
      </c>
      <c r="AE6" s="7">
        <v>517.29999999999995</v>
      </c>
      <c r="AF6" s="7">
        <v>0</v>
      </c>
      <c r="AG6" s="7">
        <v>2</v>
      </c>
    </row>
    <row r="7" spans="1:33">
      <c r="A7" s="7">
        <v>1</v>
      </c>
      <c r="B7" s="7">
        <v>6</v>
      </c>
      <c r="C7" s="7" t="s">
        <v>50</v>
      </c>
      <c r="D7" s="7">
        <v>1234</v>
      </c>
      <c r="E7" s="7">
        <v>10</v>
      </c>
      <c r="F7" s="7">
        <v>93</v>
      </c>
      <c r="H7">
        <v>1</v>
      </c>
      <c r="I7">
        <f t="shared" si="0"/>
        <v>1234</v>
      </c>
      <c r="J7">
        <f t="shared" si="1"/>
        <v>993</v>
      </c>
      <c r="K7">
        <v>4</v>
      </c>
      <c r="M7">
        <v>4</v>
      </c>
      <c r="N7" s="7">
        <v>1</v>
      </c>
      <c r="O7" s="7" t="s">
        <v>13</v>
      </c>
      <c r="P7" s="7">
        <v>6</v>
      </c>
      <c r="Q7" s="7">
        <v>1</v>
      </c>
      <c r="R7" s="7">
        <v>1234</v>
      </c>
      <c r="S7" s="7">
        <v>10</v>
      </c>
      <c r="T7" s="7">
        <v>93</v>
      </c>
      <c r="U7" s="7">
        <v>2750</v>
      </c>
      <c r="V7" s="7" t="s">
        <v>51</v>
      </c>
      <c r="W7" s="7" t="s">
        <v>52</v>
      </c>
      <c r="X7" s="7" t="s">
        <v>53</v>
      </c>
      <c r="Y7" s="7" t="s">
        <v>54</v>
      </c>
      <c r="Z7" s="7" t="s">
        <v>55</v>
      </c>
      <c r="AA7" s="7" t="s">
        <v>23</v>
      </c>
      <c r="AB7" s="7">
        <v>1520</v>
      </c>
      <c r="AC7" s="10" t="s">
        <v>56</v>
      </c>
      <c r="AD7" s="7">
        <v>0</v>
      </c>
      <c r="AE7" s="7">
        <v>517.29999999999995</v>
      </c>
      <c r="AF7" s="7">
        <v>0</v>
      </c>
      <c r="AG7" s="7">
        <v>2</v>
      </c>
    </row>
    <row r="8" spans="1:33">
      <c r="A8" s="15">
        <v>1</v>
      </c>
      <c r="B8" s="7">
        <v>9</v>
      </c>
      <c r="C8" s="7" t="s">
        <v>50</v>
      </c>
      <c r="D8" s="7">
        <v>1236</v>
      </c>
      <c r="E8" s="7">
        <v>2</v>
      </c>
      <c r="F8" s="7">
        <v>27</v>
      </c>
      <c r="H8">
        <v>1</v>
      </c>
      <c r="I8">
        <f t="shared" si="0"/>
        <v>1236</v>
      </c>
      <c r="J8">
        <f t="shared" si="1"/>
        <v>127</v>
      </c>
      <c r="K8">
        <v>5</v>
      </c>
      <c r="M8">
        <v>5</v>
      </c>
      <c r="N8" s="7">
        <v>1</v>
      </c>
      <c r="O8" s="7" t="s">
        <v>13</v>
      </c>
      <c r="P8" s="7">
        <v>9</v>
      </c>
      <c r="Q8" s="7">
        <v>1</v>
      </c>
      <c r="R8" s="7">
        <v>1236</v>
      </c>
      <c r="S8" s="7">
        <v>2</v>
      </c>
      <c r="T8" s="7">
        <v>27</v>
      </c>
      <c r="U8" s="7">
        <v>2768</v>
      </c>
      <c r="V8" s="7" t="s">
        <v>51</v>
      </c>
      <c r="W8" s="7" t="s">
        <v>52</v>
      </c>
      <c r="X8" s="7" t="s">
        <v>53</v>
      </c>
      <c r="Y8" s="7" t="s">
        <v>54</v>
      </c>
      <c r="Z8" s="7" t="s">
        <v>55</v>
      </c>
      <c r="AA8" s="7" t="s">
        <v>23</v>
      </c>
      <c r="AB8" s="7">
        <v>1520</v>
      </c>
      <c r="AC8" s="10" t="s">
        <v>56</v>
      </c>
      <c r="AD8" s="7">
        <v>0</v>
      </c>
      <c r="AE8" s="7">
        <v>517.29999999999995</v>
      </c>
      <c r="AF8" s="7">
        <v>0</v>
      </c>
      <c r="AG8" s="7">
        <v>3</v>
      </c>
    </row>
    <row r="9" spans="1:33">
      <c r="A9" s="7">
        <v>1</v>
      </c>
      <c r="B9" s="7">
        <v>10</v>
      </c>
      <c r="C9" s="7" t="s">
        <v>50</v>
      </c>
      <c r="D9" s="7">
        <v>1235</v>
      </c>
      <c r="E9" s="7">
        <v>1</v>
      </c>
      <c r="F9" s="7">
        <v>52</v>
      </c>
      <c r="H9">
        <v>1</v>
      </c>
      <c r="I9">
        <f t="shared" si="0"/>
        <v>1235</v>
      </c>
      <c r="J9">
        <f t="shared" si="1"/>
        <v>52</v>
      </c>
      <c r="K9">
        <v>6</v>
      </c>
      <c r="M9">
        <v>6</v>
      </c>
      <c r="N9" s="7">
        <v>1</v>
      </c>
      <c r="O9" s="7" t="s">
        <v>13</v>
      </c>
      <c r="P9" s="7">
        <v>10</v>
      </c>
      <c r="Q9" s="7">
        <v>1</v>
      </c>
      <c r="R9" s="7">
        <v>1235</v>
      </c>
      <c r="S9" s="7">
        <v>1</v>
      </c>
      <c r="T9" s="7">
        <v>52</v>
      </c>
      <c r="U9" s="7">
        <v>2768</v>
      </c>
      <c r="V9" s="7" t="s">
        <v>51</v>
      </c>
      <c r="W9" s="7" t="s">
        <v>52</v>
      </c>
      <c r="X9" s="7" t="s">
        <v>53</v>
      </c>
      <c r="Y9" s="7" t="s">
        <v>54</v>
      </c>
      <c r="Z9" s="7" t="s">
        <v>55</v>
      </c>
      <c r="AA9" s="7" t="s">
        <v>25</v>
      </c>
      <c r="AB9" s="7">
        <v>1520</v>
      </c>
      <c r="AC9" s="10" t="s">
        <v>56</v>
      </c>
      <c r="AD9" s="7">
        <v>0</v>
      </c>
      <c r="AE9" s="7">
        <v>517.29999999999995</v>
      </c>
      <c r="AF9" s="7">
        <v>0</v>
      </c>
      <c r="AG9" s="7">
        <v>3</v>
      </c>
    </row>
    <row r="10" spans="1:33">
      <c r="A10" s="15">
        <v>1</v>
      </c>
      <c r="B10" s="7">
        <v>3</v>
      </c>
      <c r="C10" s="7" t="s">
        <v>57</v>
      </c>
      <c r="D10" s="7">
        <v>1236</v>
      </c>
      <c r="E10" s="7">
        <v>4</v>
      </c>
      <c r="F10" s="7">
        <v>64</v>
      </c>
      <c r="H10">
        <v>1</v>
      </c>
      <c r="I10">
        <f t="shared" si="0"/>
        <v>1236</v>
      </c>
      <c r="J10">
        <f t="shared" si="1"/>
        <v>364</v>
      </c>
      <c r="K10">
        <v>7</v>
      </c>
      <c r="M10">
        <v>7</v>
      </c>
      <c r="N10" s="7">
        <v>2</v>
      </c>
      <c r="O10" s="7" t="s">
        <v>13</v>
      </c>
      <c r="P10" s="7">
        <v>3</v>
      </c>
      <c r="Q10" s="7">
        <v>2</v>
      </c>
      <c r="R10" s="7">
        <v>1236</v>
      </c>
      <c r="S10" s="7">
        <v>4</v>
      </c>
      <c r="T10" s="7">
        <v>64</v>
      </c>
      <c r="U10" s="7">
        <v>2750</v>
      </c>
      <c r="V10" s="7" t="s">
        <v>51</v>
      </c>
      <c r="W10" s="7" t="s">
        <v>52</v>
      </c>
      <c r="X10" s="7" t="s">
        <v>53</v>
      </c>
      <c r="Y10" s="7" t="s">
        <v>54</v>
      </c>
      <c r="Z10" s="7" t="s">
        <v>55</v>
      </c>
      <c r="AA10" s="7" t="s">
        <v>25</v>
      </c>
      <c r="AB10" s="7">
        <v>1520</v>
      </c>
      <c r="AC10" s="10" t="s">
        <v>58</v>
      </c>
      <c r="AD10" s="7">
        <v>0</v>
      </c>
      <c r="AE10" s="7">
        <v>234.5</v>
      </c>
      <c r="AF10" s="7">
        <v>0</v>
      </c>
      <c r="AG10" s="7">
        <v>1</v>
      </c>
    </row>
    <row r="11" spans="1:33">
      <c r="A11" s="7">
        <v>1</v>
      </c>
      <c r="B11" s="7">
        <v>5</v>
      </c>
      <c r="C11" s="7" t="s">
        <v>57</v>
      </c>
      <c r="D11" s="7">
        <v>1236</v>
      </c>
      <c r="E11" s="7">
        <v>4</v>
      </c>
      <c r="F11" s="7">
        <v>39</v>
      </c>
      <c r="H11">
        <v>1</v>
      </c>
      <c r="I11">
        <f t="shared" si="0"/>
        <v>1236</v>
      </c>
      <c r="J11">
        <f t="shared" si="1"/>
        <v>339</v>
      </c>
      <c r="K11">
        <v>8</v>
      </c>
      <c r="M11">
        <v>8</v>
      </c>
      <c r="N11" s="7">
        <v>2</v>
      </c>
      <c r="O11" s="7" t="s">
        <v>13</v>
      </c>
      <c r="P11" s="7">
        <v>5</v>
      </c>
      <c r="Q11" s="7">
        <v>2</v>
      </c>
      <c r="R11" s="7">
        <v>1236</v>
      </c>
      <c r="S11" s="7">
        <v>4</v>
      </c>
      <c r="T11" s="7">
        <v>39</v>
      </c>
      <c r="U11" s="7">
        <v>2750</v>
      </c>
      <c r="V11" s="7" t="s">
        <v>51</v>
      </c>
      <c r="W11" s="7" t="s">
        <v>52</v>
      </c>
      <c r="X11" s="7" t="s">
        <v>53</v>
      </c>
      <c r="Y11" s="7" t="s">
        <v>54</v>
      </c>
      <c r="Z11" s="7" t="s">
        <v>55</v>
      </c>
      <c r="AA11" s="7" t="s">
        <v>23</v>
      </c>
      <c r="AB11" s="7">
        <v>1520</v>
      </c>
      <c r="AC11" s="10" t="s">
        <v>58</v>
      </c>
      <c r="AD11" s="7">
        <v>0</v>
      </c>
      <c r="AE11" s="7">
        <v>517.29999999999995</v>
      </c>
      <c r="AF11" s="7">
        <v>0</v>
      </c>
      <c r="AG11" s="7">
        <v>1</v>
      </c>
    </row>
    <row r="12" spans="1:33">
      <c r="A12" s="15">
        <v>1</v>
      </c>
      <c r="B12" s="7">
        <v>2</v>
      </c>
      <c r="C12" s="7" t="s">
        <v>57</v>
      </c>
      <c r="D12" s="7">
        <v>1234</v>
      </c>
      <c r="E12" s="7">
        <v>9</v>
      </c>
      <c r="F12" s="7">
        <v>28</v>
      </c>
      <c r="H12">
        <v>1</v>
      </c>
      <c r="I12">
        <f t="shared" si="0"/>
        <v>1234</v>
      </c>
      <c r="J12">
        <f t="shared" si="1"/>
        <v>828</v>
      </c>
      <c r="K12">
        <v>9</v>
      </c>
      <c r="M12">
        <v>9</v>
      </c>
      <c r="N12" s="7">
        <v>2</v>
      </c>
      <c r="O12" s="7" t="s">
        <v>13</v>
      </c>
      <c r="P12" s="7">
        <v>2</v>
      </c>
      <c r="Q12" s="7">
        <v>2</v>
      </c>
      <c r="R12" s="7">
        <v>1234</v>
      </c>
      <c r="S12" s="7">
        <v>9</v>
      </c>
      <c r="T12" s="7">
        <v>28</v>
      </c>
      <c r="U12" s="7">
        <v>2750</v>
      </c>
      <c r="V12" s="7" t="s">
        <v>51</v>
      </c>
      <c r="W12" s="7" t="s">
        <v>52</v>
      </c>
      <c r="X12" s="7" t="s">
        <v>53</v>
      </c>
      <c r="Y12" s="7" t="s">
        <v>54</v>
      </c>
      <c r="Z12" s="7" t="s">
        <v>55</v>
      </c>
      <c r="AA12" s="7" t="s">
        <v>25</v>
      </c>
      <c r="AB12" s="7">
        <v>1520</v>
      </c>
      <c r="AC12" s="10" t="s">
        <v>58</v>
      </c>
      <c r="AD12" s="7">
        <v>0</v>
      </c>
      <c r="AE12" s="7">
        <v>517.29999999999995</v>
      </c>
      <c r="AF12" s="7">
        <v>0</v>
      </c>
      <c r="AG12" s="7">
        <v>1</v>
      </c>
    </row>
    <row r="13" spans="1:33">
      <c r="A13" s="7">
        <v>1</v>
      </c>
      <c r="B13" s="7">
        <v>8</v>
      </c>
      <c r="C13" s="7" t="s">
        <v>57</v>
      </c>
      <c r="D13" s="7">
        <v>1235</v>
      </c>
      <c r="E13" s="7">
        <v>1</v>
      </c>
      <c r="F13" s="7">
        <v>46</v>
      </c>
      <c r="H13">
        <v>1</v>
      </c>
      <c r="I13">
        <f t="shared" si="0"/>
        <v>1235</v>
      </c>
      <c r="J13">
        <f t="shared" si="1"/>
        <v>46</v>
      </c>
      <c r="K13">
        <v>10</v>
      </c>
      <c r="M13">
        <v>10</v>
      </c>
      <c r="N13" s="7">
        <v>2</v>
      </c>
      <c r="O13" s="7" t="s">
        <v>13</v>
      </c>
      <c r="P13" s="7">
        <v>8</v>
      </c>
      <c r="Q13" s="7">
        <v>2</v>
      </c>
      <c r="R13" s="7">
        <v>1235</v>
      </c>
      <c r="S13" s="7">
        <v>1</v>
      </c>
      <c r="T13" s="7">
        <v>46</v>
      </c>
      <c r="U13" s="7">
        <v>2750</v>
      </c>
      <c r="V13" s="7" t="s">
        <v>51</v>
      </c>
      <c r="W13" s="7" t="s">
        <v>52</v>
      </c>
      <c r="X13" s="7" t="s">
        <v>53</v>
      </c>
      <c r="Y13" s="7" t="s">
        <v>54</v>
      </c>
      <c r="Z13" s="7" t="s">
        <v>55</v>
      </c>
      <c r="AA13" s="7" t="s">
        <v>23</v>
      </c>
      <c r="AB13" s="7">
        <v>1520</v>
      </c>
      <c r="AC13" s="10" t="s">
        <v>58</v>
      </c>
      <c r="AD13" s="7">
        <v>0</v>
      </c>
      <c r="AE13" s="7">
        <v>517.29999999999995</v>
      </c>
      <c r="AF13" s="7">
        <v>0</v>
      </c>
      <c r="AG13" s="7">
        <v>1</v>
      </c>
    </row>
    <row r="14" spans="1:33">
      <c r="A14" s="15">
        <v>1</v>
      </c>
      <c r="B14" s="7">
        <v>11</v>
      </c>
      <c r="C14" s="7" t="s">
        <v>57</v>
      </c>
      <c r="D14" s="7">
        <v>1236</v>
      </c>
      <c r="E14" s="7">
        <v>3</v>
      </c>
      <c r="F14" s="7">
        <v>91</v>
      </c>
      <c r="H14">
        <v>1</v>
      </c>
      <c r="I14">
        <f t="shared" si="0"/>
        <v>1236</v>
      </c>
      <c r="J14">
        <f t="shared" si="1"/>
        <v>291</v>
      </c>
      <c r="K14">
        <v>11</v>
      </c>
      <c r="M14">
        <v>11</v>
      </c>
      <c r="N14" s="7">
        <v>2</v>
      </c>
      <c r="O14" s="7" t="s">
        <v>13</v>
      </c>
      <c r="P14" s="7">
        <v>11</v>
      </c>
      <c r="Q14" s="7">
        <v>2</v>
      </c>
      <c r="R14" s="7">
        <v>1236</v>
      </c>
      <c r="S14" s="7">
        <v>3</v>
      </c>
      <c r="T14" s="7">
        <v>91</v>
      </c>
      <c r="U14" s="7">
        <v>2750</v>
      </c>
      <c r="V14" s="7" t="s">
        <v>51</v>
      </c>
      <c r="W14" s="7" t="s">
        <v>52</v>
      </c>
      <c r="X14" s="7" t="s">
        <v>53</v>
      </c>
      <c r="Y14" s="7" t="s">
        <v>54</v>
      </c>
      <c r="Z14" s="7" t="s">
        <v>55</v>
      </c>
      <c r="AA14" s="7" t="s">
        <v>25</v>
      </c>
      <c r="AB14" s="7">
        <v>1520</v>
      </c>
      <c r="AC14" s="10" t="s">
        <v>58</v>
      </c>
      <c r="AD14" s="7">
        <v>0</v>
      </c>
      <c r="AE14" s="7">
        <v>517.29999999999995</v>
      </c>
      <c r="AF14" s="7">
        <v>0</v>
      </c>
      <c r="AG14" s="7">
        <v>4</v>
      </c>
    </row>
    <row r="15" spans="1:33">
      <c r="A15" s="7">
        <v>1</v>
      </c>
      <c r="B15" s="7">
        <v>12</v>
      </c>
      <c r="C15" s="7" t="s">
        <v>57</v>
      </c>
      <c r="D15" s="7">
        <v>1235</v>
      </c>
      <c r="E15" s="7">
        <v>1</v>
      </c>
      <c r="F15" s="7">
        <v>70</v>
      </c>
      <c r="H15">
        <v>1</v>
      </c>
      <c r="I15">
        <f t="shared" si="0"/>
        <v>1235</v>
      </c>
      <c r="J15">
        <f t="shared" si="1"/>
        <v>70</v>
      </c>
      <c r="K15">
        <v>12</v>
      </c>
      <c r="M15">
        <v>12</v>
      </c>
      <c r="N15" s="7">
        <v>2</v>
      </c>
      <c r="O15" s="7" t="s">
        <v>13</v>
      </c>
      <c r="P15" s="7">
        <v>12</v>
      </c>
      <c r="Q15" s="7">
        <v>2</v>
      </c>
      <c r="R15" s="7">
        <v>1235</v>
      </c>
      <c r="S15" s="7">
        <v>1</v>
      </c>
      <c r="T15" s="7">
        <v>70</v>
      </c>
      <c r="U15" s="7">
        <v>2750</v>
      </c>
      <c r="V15" s="7" t="s">
        <v>51</v>
      </c>
      <c r="W15" s="7" t="s">
        <v>52</v>
      </c>
      <c r="X15" s="7" t="s">
        <v>53</v>
      </c>
      <c r="Y15" s="7" t="s">
        <v>54</v>
      </c>
      <c r="Z15" s="7" t="s">
        <v>55</v>
      </c>
      <c r="AA15" s="7" t="s">
        <v>23</v>
      </c>
      <c r="AB15" s="7">
        <v>1520</v>
      </c>
      <c r="AC15" s="10" t="s">
        <v>58</v>
      </c>
      <c r="AD15" s="7">
        <v>0</v>
      </c>
      <c r="AE15" s="7">
        <v>517.29999999999995</v>
      </c>
      <c r="AF15" s="7">
        <v>0</v>
      </c>
      <c r="AG15" s="7">
        <v>4</v>
      </c>
    </row>
    <row r="16" spans="1:33">
      <c r="A16" s="7">
        <v>2</v>
      </c>
      <c r="B16" s="7">
        <v>1</v>
      </c>
      <c r="C16" s="7" t="s">
        <v>57</v>
      </c>
      <c r="D16" s="7">
        <v>1258</v>
      </c>
      <c r="E16" s="7">
        <v>1</v>
      </c>
      <c r="F16" s="7">
        <v>92</v>
      </c>
      <c r="H16">
        <v>1</v>
      </c>
      <c r="I16">
        <f t="shared" si="0"/>
        <v>1258</v>
      </c>
      <c r="J16">
        <f t="shared" si="1"/>
        <v>92</v>
      </c>
      <c r="K16">
        <v>13</v>
      </c>
      <c r="M16">
        <v>14</v>
      </c>
      <c r="N16" s="7">
        <v>6</v>
      </c>
      <c r="O16" s="7" t="s">
        <v>13</v>
      </c>
      <c r="P16" s="7">
        <v>1</v>
      </c>
      <c r="Q16" s="7">
        <v>6</v>
      </c>
      <c r="R16" s="7">
        <v>1258</v>
      </c>
      <c r="S16" s="7">
        <v>1</v>
      </c>
      <c r="T16" s="7">
        <v>92</v>
      </c>
      <c r="U16" s="7">
        <v>2750</v>
      </c>
      <c r="V16" s="7" t="s">
        <v>51</v>
      </c>
      <c r="W16" s="7" t="s">
        <v>52</v>
      </c>
      <c r="X16" s="7" t="s">
        <v>53</v>
      </c>
      <c r="Y16" s="7" t="s">
        <v>54</v>
      </c>
      <c r="Z16" s="7" t="s">
        <v>55</v>
      </c>
      <c r="AA16" s="7" t="s">
        <v>23</v>
      </c>
      <c r="AB16" s="7">
        <v>1520</v>
      </c>
      <c r="AC16" s="10" t="s">
        <v>62</v>
      </c>
      <c r="AD16" s="7">
        <v>0</v>
      </c>
      <c r="AE16" s="7">
        <v>380.2</v>
      </c>
      <c r="AF16" s="7">
        <v>0</v>
      </c>
      <c r="AG16" s="7">
        <v>5</v>
      </c>
    </row>
    <row r="17" spans="1:33">
      <c r="A17" s="7">
        <v>2</v>
      </c>
      <c r="B17" s="7">
        <v>2</v>
      </c>
      <c r="C17" s="7" t="s">
        <v>57</v>
      </c>
      <c r="D17" s="7">
        <v>1256</v>
      </c>
      <c r="E17" s="7">
        <v>10</v>
      </c>
      <c r="F17" s="7">
        <v>1</v>
      </c>
      <c r="H17">
        <v>1</v>
      </c>
      <c r="I17">
        <f t="shared" si="0"/>
        <v>1256</v>
      </c>
      <c r="J17">
        <f t="shared" si="1"/>
        <v>901</v>
      </c>
      <c r="K17">
        <v>14</v>
      </c>
      <c r="M17">
        <v>15</v>
      </c>
      <c r="N17" s="7">
        <v>6</v>
      </c>
      <c r="O17" s="7" t="s">
        <v>13</v>
      </c>
      <c r="P17" s="7">
        <v>2</v>
      </c>
      <c r="Q17" s="7">
        <v>6</v>
      </c>
      <c r="R17" s="7">
        <v>1256</v>
      </c>
      <c r="S17" s="7">
        <v>10</v>
      </c>
      <c r="T17" s="7">
        <v>1</v>
      </c>
      <c r="U17" s="7">
        <v>2750</v>
      </c>
      <c r="V17" s="7" t="s">
        <v>51</v>
      </c>
      <c r="W17" s="7" t="s">
        <v>52</v>
      </c>
      <c r="X17" s="7" t="s">
        <v>53</v>
      </c>
      <c r="Y17" s="7" t="s">
        <v>54</v>
      </c>
      <c r="Z17" s="7" t="s">
        <v>55</v>
      </c>
      <c r="AA17" s="7" t="s">
        <v>25</v>
      </c>
      <c r="AB17" s="7">
        <v>1520</v>
      </c>
      <c r="AC17" s="10" t="s">
        <v>62</v>
      </c>
      <c r="AD17" s="7">
        <v>0</v>
      </c>
      <c r="AE17" s="7">
        <v>380.2</v>
      </c>
      <c r="AF17" s="7">
        <v>0</v>
      </c>
      <c r="AG17" s="7">
        <v>5</v>
      </c>
    </row>
    <row r="18" spans="1:33">
      <c r="A18" s="7">
        <v>2</v>
      </c>
      <c r="B18" s="7">
        <v>3</v>
      </c>
      <c r="C18" s="7" t="s">
        <v>50</v>
      </c>
      <c r="D18" s="7">
        <v>1258</v>
      </c>
      <c r="E18" s="7">
        <v>1</v>
      </c>
      <c r="F18" s="7">
        <v>22</v>
      </c>
      <c r="H18">
        <v>1</v>
      </c>
      <c r="I18">
        <f t="shared" si="0"/>
        <v>1258</v>
      </c>
      <c r="J18">
        <f t="shared" si="1"/>
        <v>22</v>
      </c>
      <c r="K18">
        <v>15</v>
      </c>
      <c r="M18">
        <v>16</v>
      </c>
      <c r="N18" s="7">
        <v>5</v>
      </c>
      <c r="O18" s="7" t="s">
        <v>13</v>
      </c>
      <c r="P18" s="7">
        <v>3</v>
      </c>
      <c r="Q18" s="7">
        <v>5</v>
      </c>
      <c r="R18" s="7">
        <v>1258</v>
      </c>
      <c r="S18" s="7">
        <v>1</v>
      </c>
      <c r="T18" s="7">
        <v>22</v>
      </c>
      <c r="U18" s="7">
        <v>2768</v>
      </c>
      <c r="V18" s="7" t="s">
        <v>51</v>
      </c>
      <c r="W18" s="7" t="s">
        <v>52</v>
      </c>
      <c r="X18" s="7" t="s">
        <v>53</v>
      </c>
      <c r="Y18" s="7" t="s">
        <v>54</v>
      </c>
      <c r="Z18" s="7" t="s">
        <v>55</v>
      </c>
      <c r="AA18" s="7" t="s">
        <v>23</v>
      </c>
      <c r="AB18" s="7">
        <v>1524</v>
      </c>
      <c r="AC18" s="10" t="s">
        <v>63</v>
      </c>
      <c r="AD18" s="7">
        <v>0</v>
      </c>
      <c r="AE18" s="7">
        <v>246.8</v>
      </c>
      <c r="AF18" s="7">
        <v>0</v>
      </c>
      <c r="AG18" s="7">
        <v>6</v>
      </c>
    </row>
    <row r="19" spans="1:33">
      <c r="A19" s="7">
        <v>2</v>
      </c>
      <c r="B19" s="7">
        <v>4</v>
      </c>
      <c r="C19" s="7" t="s">
        <v>50</v>
      </c>
      <c r="D19" s="7">
        <v>1256</v>
      </c>
      <c r="E19" s="7">
        <v>10</v>
      </c>
      <c r="F19" s="7">
        <v>59</v>
      </c>
      <c r="H19">
        <v>1</v>
      </c>
      <c r="I19">
        <f t="shared" si="0"/>
        <v>1256</v>
      </c>
      <c r="J19">
        <f t="shared" si="1"/>
        <v>959</v>
      </c>
      <c r="K19">
        <v>16</v>
      </c>
      <c r="M19">
        <v>17</v>
      </c>
      <c r="N19" s="7">
        <v>5</v>
      </c>
      <c r="O19" s="7" t="s">
        <v>13</v>
      </c>
      <c r="P19" s="7">
        <v>4</v>
      </c>
      <c r="Q19" s="7">
        <v>5</v>
      </c>
      <c r="R19" s="7">
        <v>1256</v>
      </c>
      <c r="S19" s="7">
        <v>10</v>
      </c>
      <c r="T19" s="7">
        <v>59</v>
      </c>
      <c r="U19" s="7">
        <v>2768</v>
      </c>
      <c r="V19" s="7" t="s">
        <v>51</v>
      </c>
      <c r="W19" s="7" t="s">
        <v>52</v>
      </c>
      <c r="X19" s="7" t="s">
        <v>53</v>
      </c>
      <c r="Y19" s="7" t="s">
        <v>54</v>
      </c>
      <c r="Z19" s="7" t="s">
        <v>55</v>
      </c>
      <c r="AA19" s="7" t="s">
        <v>25</v>
      </c>
      <c r="AB19" s="7">
        <v>1524</v>
      </c>
      <c r="AC19" s="10" t="s">
        <v>63</v>
      </c>
      <c r="AD19" s="7">
        <v>0</v>
      </c>
      <c r="AE19" s="7">
        <v>246.8</v>
      </c>
      <c r="AF19" s="7">
        <v>0</v>
      </c>
      <c r="AG19" s="7">
        <v>6</v>
      </c>
    </row>
    <row r="20" spans="1:33">
      <c r="A20" s="7">
        <v>2</v>
      </c>
      <c r="B20" s="7">
        <v>5</v>
      </c>
      <c r="C20" s="7" t="s">
        <v>57</v>
      </c>
      <c r="D20" s="7">
        <v>1258</v>
      </c>
      <c r="E20" s="7">
        <v>2</v>
      </c>
      <c r="F20" s="7">
        <v>41</v>
      </c>
      <c r="H20">
        <v>1</v>
      </c>
      <c r="I20">
        <f t="shared" si="0"/>
        <v>1258</v>
      </c>
      <c r="J20">
        <f t="shared" si="1"/>
        <v>141</v>
      </c>
      <c r="K20">
        <v>17</v>
      </c>
      <c r="M20">
        <v>18</v>
      </c>
      <c r="N20" s="7">
        <v>6</v>
      </c>
      <c r="O20" s="7" t="s">
        <v>13</v>
      </c>
      <c r="P20" s="7">
        <v>5</v>
      </c>
      <c r="Q20" s="7">
        <v>6</v>
      </c>
      <c r="R20" s="7">
        <v>1258</v>
      </c>
      <c r="S20" s="7">
        <v>2</v>
      </c>
      <c r="T20" s="7">
        <v>41</v>
      </c>
      <c r="U20" s="7">
        <v>2768</v>
      </c>
      <c r="V20" s="7" t="s">
        <v>51</v>
      </c>
      <c r="W20" s="7" t="s">
        <v>52</v>
      </c>
      <c r="X20" s="7" t="s">
        <v>53</v>
      </c>
      <c r="Y20" s="7" t="s">
        <v>54</v>
      </c>
      <c r="Z20" s="7" t="s">
        <v>55</v>
      </c>
      <c r="AA20" s="7" t="s">
        <v>25</v>
      </c>
      <c r="AB20" s="7">
        <v>1524</v>
      </c>
      <c r="AC20" s="10" t="s">
        <v>62</v>
      </c>
      <c r="AD20" s="7">
        <v>0</v>
      </c>
      <c r="AE20" s="7">
        <v>380.2</v>
      </c>
      <c r="AF20" s="7">
        <v>0</v>
      </c>
      <c r="AG20" s="7">
        <v>7</v>
      </c>
    </row>
    <row r="21" spans="1:33">
      <c r="A21" s="7">
        <v>2</v>
      </c>
      <c r="B21" s="7">
        <v>6</v>
      </c>
      <c r="C21" s="7" t="s">
        <v>57</v>
      </c>
      <c r="D21" s="7">
        <v>1256</v>
      </c>
      <c r="E21" s="7">
        <v>10</v>
      </c>
      <c r="F21" s="7">
        <v>50</v>
      </c>
      <c r="H21">
        <v>1</v>
      </c>
      <c r="I21">
        <f t="shared" si="0"/>
        <v>1256</v>
      </c>
      <c r="J21">
        <f t="shared" si="1"/>
        <v>950</v>
      </c>
      <c r="K21">
        <v>18</v>
      </c>
      <c r="M21">
        <v>19</v>
      </c>
      <c r="N21" s="7">
        <v>6</v>
      </c>
      <c r="O21" s="7" t="s">
        <v>13</v>
      </c>
      <c r="P21" s="7">
        <v>6</v>
      </c>
      <c r="Q21" s="7">
        <v>6</v>
      </c>
      <c r="R21" s="7">
        <v>1256</v>
      </c>
      <c r="S21" s="7">
        <v>10</v>
      </c>
      <c r="T21" s="7">
        <v>50</v>
      </c>
      <c r="U21" s="7">
        <v>2768</v>
      </c>
      <c r="V21" s="7" t="s">
        <v>51</v>
      </c>
      <c r="W21" s="7" t="s">
        <v>52</v>
      </c>
      <c r="X21" s="7" t="s">
        <v>53</v>
      </c>
      <c r="Y21" s="7" t="s">
        <v>54</v>
      </c>
      <c r="Z21" s="7" t="s">
        <v>55</v>
      </c>
      <c r="AA21" s="7" t="s">
        <v>23</v>
      </c>
      <c r="AB21" s="7">
        <v>1524</v>
      </c>
      <c r="AC21" s="10" t="s">
        <v>62</v>
      </c>
      <c r="AD21" s="7">
        <v>0</v>
      </c>
      <c r="AE21" s="7">
        <v>380.2</v>
      </c>
      <c r="AF21" s="7">
        <v>0</v>
      </c>
      <c r="AG21" s="7">
        <v>7</v>
      </c>
    </row>
    <row r="22" spans="1:33">
      <c r="A22" s="7">
        <v>3</v>
      </c>
      <c r="B22" s="7">
        <v>1</v>
      </c>
      <c r="C22" s="7" t="s">
        <v>50</v>
      </c>
      <c r="D22" s="7">
        <v>1274</v>
      </c>
      <c r="E22" s="7">
        <v>8</v>
      </c>
      <c r="F22" s="7">
        <v>14</v>
      </c>
      <c r="H22">
        <v>1</v>
      </c>
      <c r="I22">
        <f t="shared" si="0"/>
        <v>1274</v>
      </c>
      <c r="J22">
        <f t="shared" si="1"/>
        <v>714</v>
      </c>
      <c r="K22">
        <v>19</v>
      </c>
      <c r="M22">
        <v>20</v>
      </c>
      <c r="N22" s="7">
        <v>8</v>
      </c>
      <c r="O22" s="7" t="s">
        <v>13</v>
      </c>
      <c r="P22" s="7">
        <v>1</v>
      </c>
      <c r="Q22" s="7">
        <v>8</v>
      </c>
      <c r="R22" s="7">
        <v>1274</v>
      </c>
      <c r="S22" s="7">
        <v>8</v>
      </c>
      <c r="T22" s="7">
        <v>14</v>
      </c>
      <c r="U22" s="7">
        <v>2750</v>
      </c>
      <c r="V22" s="7" t="s">
        <v>51</v>
      </c>
      <c r="W22" s="7" t="s">
        <v>52</v>
      </c>
      <c r="X22" s="7" t="s">
        <v>53</v>
      </c>
      <c r="Y22" s="7" t="s">
        <v>54</v>
      </c>
      <c r="Z22" s="7" t="s">
        <v>55</v>
      </c>
      <c r="AA22" s="7" t="s">
        <v>25</v>
      </c>
      <c r="AB22" s="7">
        <v>1520</v>
      </c>
      <c r="AC22" s="10" t="s">
        <v>65</v>
      </c>
      <c r="AD22" s="7">
        <v>0</v>
      </c>
      <c r="AE22" s="7">
        <v>817.5</v>
      </c>
      <c r="AF22" s="7">
        <v>0</v>
      </c>
      <c r="AG22" s="7">
        <v>9</v>
      </c>
    </row>
    <row r="23" spans="1:33">
      <c r="A23" s="7">
        <v>3</v>
      </c>
      <c r="B23" s="7">
        <v>2</v>
      </c>
      <c r="C23" s="7" t="s">
        <v>57</v>
      </c>
      <c r="D23" s="7">
        <v>1272</v>
      </c>
      <c r="E23" s="7">
        <v>7</v>
      </c>
      <c r="F23" s="7">
        <v>5</v>
      </c>
      <c r="H23">
        <v>1</v>
      </c>
      <c r="I23">
        <f t="shared" si="0"/>
        <v>1272</v>
      </c>
      <c r="J23">
        <f t="shared" si="1"/>
        <v>605</v>
      </c>
      <c r="K23">
        <v>20</v>
      </c>
      <c r="M23">
        <v>21</v>
      </c>
      <c r="N23" s="7">
        <v>9</v>
      </c>
      <c r="O23" s="7" t="s">
        <v>13</v>
      </c>
      <c r="P23" s="7">
        <v>2</v>
      </c>
      <c r="Q23" s="7">
        <v>9</v>
      </c>
      <c r="R23" s="7">
        <v>1272</v>
      </c>
      <c r="S23" s="7">
        <v>7</v>
      </c>
      <c r="T23" s="7">
        <v>5</v>
      </c>
      <c r="U23" s="7">
        <v>2750</v>
      </c>
      <c r="V23" s="7" t="s">
        <v>51</v>
      </c>
      <c r="W23" s="7" t="s">
        <v>52</v>
      </c>
      <c r="X23" s="7" t="s">
        <v>53</v>
      </c>
      <c r="Y23" s="7" t="s">
        <v>54</v>
      </c>
      <c r="Z23" s="7" t="s">
        <v>55</v>
      </c>
      <c r="AA23" s="7" t="s">
        <v>25</v>
      </c>
      <c r="AB23" s="7">
        <v>1520</v>
      </c>
      <c r="AC23" s="10" t="s">
        <v>66</v>
      </c>
      <c r="AD23" s="7">
        <v>0</v>
      </c>
      <c r="AE23" s="7">
        <v>738.5</v>
      </c>
      <c r="AF23" s="7">
        <v>0</v>
      </c>
      <c r="AG23" s="7">
        <v>8</v>
      </c>
    </row>
    <row r="24" spans="1:33">
      <c r="A24" s="7">
        <v>3</v>
      </c>
      <c r="B24" s="7">
        <v>3</v>
      </c>
      <c r="C24" s="7" t="s">
        <v>57</v>
      </c>
      <c r="D24" s="7">
        <v>1274</v>
      </c>
      <c r="E24" s="7">
        <v>7</v>
      </c>
      <c r="F24" s="7">
        <v>51</v>
      </c>
      <c r="H24">
        <v>1</v>
      </c>
      <c r="I24">
        <f t="shared" si="0"/>
        <v>1274</v>
      </c>
      <c r="J24">
        <f t="shared" si="1"/>
        <v>651</v>
      </c>
      <c r="K24">
        <v>21</v>
      </c>
      <c r="M24">
        <v>22</v>
      </c>
      <c r="N24" s="7">
        <v>9</v>
      </c>
      <c r="O24" s="7" t="s">
        <v>13</v>
      </c>
      <c r="P24" s="7">
        <v>3</v>
      </c>
      <c r="Q24" s="7">
        <v>9</v>
      </c>
      <c r="R24" s="7">
        <v>1274</v>
      </c>
      <c r="S24" s="7">
        <v>7</v>
      </c>
      <c r="T24" s="7">
        <v>51</v>
      </c>
      <c r="U24" s="7">
        <v>2750</v>
      </c>
      <c r="V24" s="7" t="s">
        <v>51</v>
      </c>
      <c r="W24" s="7" t="s">
        <v>52</v>
      </c>
      <c r="X24" s="7" t="s">
        <v>53</v>
      </c>
      <c r="Y24" s="7" t="s">
        <v>54</v>
      </c>
      <c r="Z24" s="7" t="s">
        <v>55</v>
      </c>
      <c r="AA24" s="7" t="s">
        <v>25</v>
      </c>
      <c r="AB24" s="7">
        <v>1520</v>
      </c>
      <c r="AC24" s="10" t="s">
        <v>66</v>
      </c>
      <c r="AD24" s="7">
        <v>0</v>
      </c>
      <c r="AE24" s="7">
        <v>738.5</v>
      </c>
      <c r="AF24" s="7">
        <v>0</v>
      </c>
      <c r="AG24" s="7">
        <v>8</v>
      </c>
    </row>
    <row r="25" spans="1:33">
      <c r="A25" s="7">
        <v>3</v>
      </c>
      <c r="B25" s="7">
        <v>4</v>
      </c>
      <c r="C25" s="7" t="s">
        <v>50</v>
      </c>
      <c r="D25" s="7">
        <v>1272</v>
      </c>
      <c r="E25" s="7">
        <v>7</v>
      </c>
      <c r="F25" s="7">
        <v>69</v>
      </c>
      <c r="H25">
        <v>1</v>
      </c>
      <c r="I25">
        <f t="shared" si="0"/>
        <v>1272</v>
      </c>
      <c r="J25">
        <f t="shared" si="1"/>
        <v>669</v>
      </c>
      <c r="K25">
        <v>22</v>
      </c>
      <c r="M25">
        <v>23</v>
      </c>
      <c r="N25" s="7">
        <v>8</v>
      </c>
      <c r="O25" s="7" t="s">
        <v>13</v>
      </c>
      <c r="P25" s="7">
        <v>4</v>
      </c>
      <c r="Q25" s="7">
        <v>8</v>
      </c>
      <c r="R25" s="7">
        <v>1272</v>
      </c>
      <c r="S25" s="7">
        <v>7</v>
      </c>
      <c r="T25" s="7">
        <v>69</v>
      </c>
      <c r="U25" s="7">
        <v>2750</v>
      </c>
      <c r="V25" s="7" t="s">
        <v>51</v>
      </c>
      <c r="W25" s="7" t="s">
        <v>52</v>
      </c>
      <c r="X25" s="7" t="s">
        <v>53</v>
      </c>
      <c r="Y25" s="7" t="s">
        <v>54</v>
      </c>
      <c r="Z25" s="7" t="s">
        <v>55</v>
      </c>
      <c r="AA25" s="7" t="s">
        <v>25</v>
      </c>
      <c r="AB25" s="7">
        <v>1520</v>
      </c>
      <c r="AC25" s="10" t="s">
        <v>65</v>
      </c>
      <c r="AD25" s="7">
        <v>0</v>
      </c>
      <c r="AE25" s="7">
        <v>817.5</v>
      </c>
      <c r="AF25" s="7">
        <v>0</v>
      </c>
      <c r="AG25" s="7">
        <v>9</v>
      </c>
    </row>
    <row r="26" spans="1:33">
      <c r="A26" s="7">
        <v>3</v>
      </c>
      <c r="B26" s="7">
        <v>5</v>
      </c>
      <c r="C26" s="7" t="s">
        <v>57</v>
      </c>
      <c r="D26" s="7">
        <v>1274</v>
      </c>
      <c r="E26" s="7">
        <v>7</v>
      </c>
      <c r="F26" s="7">
        <v>25</v>
      </c>
      <c r="H26">
        <v>1</v>
      </c>
      <c r="I26">
        <f t="shared" si="0"/>
        <v>1274</v>
      </c>
      <c r="J26">
        <f t="shared" si="1"/>
        <v>625</v>
      </c>
      <c r="K26">
        <v>23</v>
      </c>
      <c r="M26">
        <v>24</v>
      </c>
      <c r="N26" s="7">
        <v>9</v>
      </c>
      <c r="O26" s="7" t="s">
        <v>13</v>
      </c>
      <c r="P26" s="7">
        <v>5</v>
      </c>
      <c r="Q26" s="7">
        <v>9</v>
      </c>
      <c r="R26" s="7">
        <v>1274</v>
      </c>
      <c r="S26" s="7">
        <v>7</v>
      </c>
      <c r="T26" s="7">
        <v>25</v>
      </c>
      <c r="U26" s="7">
        <v>2750</v>
      </c>
      <c r="V26" s="7" t="s">
        <v>51</v>
      </c>
      <c r="W26" s="7" t="s">
        <v>52</v>
      </c>
      <c r="X26" s="7" t="s">
        <v>53</v>
      </c>
      <c r="Y26" s="7" t="s">
        <v>54</v>
      </c>
      <c r="Z26" s="7" t="s">
        <v>55</v>
      </c>
      <c r="AA26" s="7" t="s">
        <v>23</v>
      </c>
      <c r="AB26" s="7">
        <v>1520</v>
      </c>
      <c r="AC26" s="10" t="s">
        <v>66</v>
      </c>
      <c r="AD26" s="7">
        <v>0</v>
      </c>
      <c r="AE26" s="7">
        <v>738.5</v>
      </c>
      <c r="AF26" s="7">
        <v>0</v>
      </c>
      <c r="AG26" s="7">
        <v>8</v>
      </c>
    </row>
    <row r="27" spans="1:33">
      <c r="A27" s="7">
        <v>3</v>
      </c>
      <c r="B27" s="7">
        <v>6</v>
      </c>
      <c r="C27" s="7" t="s">
        <v>50</v>
      </c>
      <c r="D27" s="7">
        <v>1272</v>
      </c>
      <c r="E27" s="7">
        <v>7</v>
      </c>
      <c r="F27" s="7">
        <v>94</v>
      </c>
      <c r="H27">
        <v>1</v>
      </c>
      <c r="I27">
        <f t="shared" si="0"/>
        <v>1272</v>
      </c>
      <c r="J27">
        <f t="shared" si="1"/>
        <v>694</v>
      </c>
      <c r="K27">
        <v>24</v>
      </c>
      <c r="M27">
        <v>25</v>
      </c>
      <c r="N27" s="7">
        <v>8</v>
      </c>
      <c r="O27" s="7" t="s">
        <v>13</v>
      </c>
      <c r="P27" s="7">
        <v>6</v>
      </c>
      <c r="Q27" s="7">
        <v>8</v>
      </c>
      <c r="R27" s="7">
        <v>1272</v>
      </c>
      <c r="S27" s="7">
        <v>7</v>
      </c>
      <c r="T27" s="7">
        <v>94</v>
      </c>
      <c r="U27" s="7">
        <v>2750</v>
      </c>
      <c r="V27" s="7" t="s">
        <v>51</v>
      </c>
      <c r="W27" s="7" t="s">
        <v>52</v>
      </c>
      <c r="X27" s="7" t="s">
        <v>53</v>
      </c>
      <c r="Y27" s="7" t="s">
        <v>54</v>
      </c>
      <c r="Z27" s="7" t="s">
        <v>55</v>
      </c>
      <c r="AA27" s="7" t="s">
        <v>23</v>
      </c>
      <c r="AB27" s="7">
        <v>1520</v>
      </c>
      <c r="AC27" s="10" t="s">
        <v>65</v>
      </c>
      <c r="AD27" s="7">
        <v>0</v>
      </c>
      <c r="AE27" s="7">
        <v>817.5</v>
      </c>
      <c r="AF27" s="7">
        <v>0</v>
      </c>
      <c r="AG27" s="7">
        <v>9</v>
      </c>
    </row>
    <row r="28" spans="1:33">
      <c r="A28" s="7">
        <v>3</v>
      </c>
      <c r="B28" s="7">
        <v>7</v>
      </c>
      <c r="C28" s="7" t="s">
        <v>50</v>
      </c>
      <c r="D28" s="7">
        <v>1274</v>
      </c>
      <c r="E28" s="7">
        <v>7</v>
      </c>
      <c r="F28" s="7">
        <v>21</v>
      </c>
      <c r="H28">
        <v>1</v>
      </c>
      <c r="I28">
        <f t="shared" si="0"/>
        <v>1274</v>
      </c>
      <c r="J28">
        <f t="shared" si="1"/>
        <v>621</v>
      </c>
      <c r="K28">
        <v>25</v>
      </c>
      <c r="M28">
        <v>26</v>
      </c>
      <c r="N28" s="7">
        <v>8</v>
      </c>
      <c r="O28" s="7" t="s">
        <v>13</v>
      </c>
      <c r="P28" s="7">
        <v>7</v>
      </c>
      <c r="Q28" s="7">
        <v>8</v>
      </c>
      <c r="R28" s="7">
        <v>1274</v>
      </c>
      <c r="S28" s="7">
        <v>7</v>
      </c>
      <c r="T28" s="7">
        <v>21</v>
      </c>
      <c r="U28" s="7">
        <v>2750</v>
      </c>
      <c r="V28" s="7" t="s">
        <v>51</v>
      </c>
      <c r="W28" s="7" t="s">
        <v>52</v>
      </c>
      <c r="X28" s="7" t="s">
        <v>53</v>
      </c>
      <c r="Y28" s="7" t="s">
        <v>54</v>
      </c>
      <c r="Z28" s="7" t="s">
        <v>55</v>
      </c>
      <c r="AA28" s="7" t="s">
        <v>23</v>
      </c>
      <c r="AB28" s="7">
        <v>1520</v>
      </c>
      <c r="AC28" s="10" t="s">
        <v>65</v>
      </c>
      <c r="AD28" s="7">
        <v>0</v>
      </c>
      <c r="AE28" s="7">
        <v>817.5</v>
      </c>
      <c r="AF28" s="7">
        <v>0</v>
      </c>
      <c r="AG28" s="7">
        <v>9</v>
      </c>
    </row>
    <row r="29" spans="1:33">
      <c r="A29" s="7">
        <v>3</v>
      </c>
      <c r="B29" s="7">
        <v>8</v>
      </c>
      <c r="C29" s="7" t="s">
        <v>57</v>
      </c>
      <c r="D29" s="7">
        <v>1272</v>
      </c>
      <c r="E29" s="7">
        <v>8</v>
      </c>
      <c r="F29" s="7">
        <v>64</v>
      </c>
      <c r="H29">
        <v>1</v>
      </c>
      <c r="I29">
        <f t="shared" si="0"/>
        <v>1272</v>
      </c>
      <c r="J29">
        <f t="shared" si="1"/>
        <v>764</v>
      </c>
      <c r="K29">
        <v>26</v>
      </c>
      <c r="M29">
        <v>27</v>
      </c>
      <c r="N29" s="7">
        <v>9</v>
      </c>
      <c r="O29" s="7" t="s">
        <v>13</v>
      </c>
      <c r="P29" s="7">
        <v>8</v>
      </c>
      <c r="Q29" s="7">
        <v>9</v>
      </c>
      <c r="R29" s="7">
        <v>1272</v>
      </c>
      <c r="S29" s="7">
        <v>8</v>
      </c>
      <c r="T29" s="7">
        <v>64</v>
      </c>
      <c r="U29" s="7">
        <v>2750</v>
      </c>
      <c r="V29" s="7" t="s">
        <v>51</v>
      </c>
      <c r="W29" s="7" t="s">
        <v>52</v>
      </c>
      <c r="X29" s="7" t="s">
        <v>53</v>
      </c>
      <c r="Y29" s="7" t="s">
        <v>54</v>
      </c>
      <c r="Z29" s="7" t="s">
        <v>55</v>
      </c>
      <c r="AA29" s="7" t="s">
        <v>23</v>
      </c>
      <c r="AB29" s="7">
        <v>1520</v>
      </c>
      <c r="AC29" s="10" t="s">
        <v>66</v>
      </c>
      <c r="AD29" s="7">
        <v>0</v>
      </c>
      <c r="AE29" s="7">
        <v>738.5</v>
      </c>
      <c r="AF29" s="7">
        <v>0</v>
      </c>
      <c r="AG29" s="7">
        <v>8</v>
      </c>
    </row>
    <row r="30" spans="1:33">
      <c r="A30" s="7">
        <v>3</v>
      </c>
      <c r="B30" s="7">
        <v>9</v>
      </c>
      <c r="C30" s="7" t="s">
        <v>50</v>
      </c>
      <c r="D30" s="7">
        <v>1274</v>
      </c>
      <c r="E30" s="7">
        <v>6</v>
      </c>
      <c r="F30" s="7">
        <v>71</v>
      </c>
      <c r="H30">
        <v>1</v>
      </c>
      <c r="I30">
        <f t="shared" si="0"/>
        <v>1274</v>
      </c>
      <c r="J30">
        <f t="shared" si="1"/>
        <v>571</v>
      </c>
      <c r="K30">
        <v>27</v>
      </c>
      <c r="M30">
        <v>28</v>
      </c>
      <c r="N30" s="7">
        <v>8</v>
      </c>
      <c r="O30" s="7" t="s">
        <v>13</v>
      </c>
      <c r="P30" s="7">
        <v>9</v>
      </c>
      <c r="Q30" s="7">
        <v>8</v>
      </c>
      <c r="R30" s="7">
        <v>1274</v>
      </c>
      <c r="S30" s="7">
        <v>6</v>
      </c>
      <c r="T30" s="7">
        <v>71</v>
      </c>
      <c r="U30" s="7">
        <v>2750</v>
      </c>
      <c r="V30" s="7" t="s">
        <v>51</v>
      </c>
      <c r="W30" s="7" t="s">
        <v>52</v>
      </c>
      <c r="X30" s="7" t="s">
        <v>53</v>
      </c>
      <c r="Y30" s="7" t="s">
        <v>54</v>
      </c>
      <c r="Z30" s="7" t="s">
        <v>55</v>
      </c>
      <c r="AA30" s="7" t="s">
        <v>23</v>
      </c>
      <c r="AB30" s="7">
        <v>1520</v>
      </c>
      <c r="AC30" s="10" t="s">
        <v>65</v>
      </c>
      <c r="AD30" s="7">
        <v>0</v>
      </c>
      <c r="AE30" s="7">
        <v>817.5</v>
      </c>
      <c r="AF30" s="7">
        <v>0</v>
      </c>
      <c r="AG30" s="7">
        <v>10</v>
      </c>
    </row>
    <row r="31" spans="1:33">
      <c r="A31" s="7">
        <v>3</v>
      </c>
      <c r="B31" s="7">
        <v>10</v>
      </c>
      <c r="C31" s="7" t="s">
        <v>50</v>
      </c>
      <c r="D31" s="7">
        <v>1272</v>
      </c>
      <c r="E31" s="7">
        <v>8</v>
      </c>
      <c r="F31" s="7">
        <v>91</v>
      </c>
      <c r="H31">
        <v>1</v>
      </c>
      <c r="I31">
        <f t="shared" si="0"/>
        <v>1272</v>
      </c>
      <c r="J31">
        <f t="shared" si="1"/>
        <v>791</v>
      </c>
      <c r="K31">
        <v>28</v>
      </c>
      <c r="M31">
        <v>29</v>
      </c>
      <c r="N31" s="7">
        <v>8</v>
      </c>
      <c r="O31" s="7" t="s">
        <v>13</v>
      </c>
      <c r="P31" s="7">
        <v>10</v>
      </c>
      <c r="Q31" s="7">
        <v>8</v>
      </c>
      <c r="R31" s="7">
        <v>1272</v>
      </c>
      <c r="S31" s="7">
        <v>8</v>
      </c>
      <c r="T31" s="7">
        <v>91</v>
      </c>
      <c r="U31" s="7">
        <v>2750</v>
      </c>
      <c r="V31" s="7" t="s">
        <v>51</v>
      </c>
      <c r="W31" s="7" t="s">
        <v>52</v>
      </c>
      <c r="X31" s="7" t="s">
        <v>53</v>
      </c>
      <c r="Y31" s="7" t="s">
        <v>54</v>
      </c>
      <c r="Z31" s="7" t="s">
        <v>55</v>
      </c>
      <c r="AA31" s="7" t="s">
        <v>25</v>
      </c>
      <c r="AB31" s="7">
        <v>1520</v>
      </c>
      <c r="AC31" s="10" t="s">
        <v>65</v>
      </c>
      <c r="AD31" s="7">
        <v>0</v>
      </c>
      <c r="AE31" s="7">
        <v>817.5</v>
      </c>
      <c r="AF31" s="7">
        <v>0</v>
      </c>
      <c r="AG31" s="7">
        <v>10</v>
      </c>
    </row>
    <row r="32" spans="1:33">
      <c r="A32" s="7">
        <v>3</v>
      </c>
      <c r="B32" s="7">
        <v>11</v>
      </c>
      <c r="C32" s="7" t="s">
        <v>57</v>
      </c>
      <c r="D32" s="7">
        <v>1274</v>
      </c>
      <c r="E32" s="7">
        <v>6</v>
      </c>
      <c r="F32" s="7">
        <v>14</v>
      </c>
      <c r="H32">
        <v>1</v>
      </c>
      <c r="I32">
        <f t="shared" si="0"/>
        <v>1274</v>
      </c>
      <c r="J32">
        <f t="shared" si="1"/>
        <v>514</v>
      </c>
      <c r="K32">
        <v>29</v>
      </c>
      <c r="M32">
        <v>30</v>
      </c>
      <c r="N32" s="7">
        <v>9</v>
      </c>
      <c r="O32" s="7" t="s">
        <v>13</v>
      </c>
      <c r="P32" s="7">
        <v>11</v>
      </c>
      <c r="Q32" s="7">
        <v>9</v>
      </c>
      <c r="R32" s="7">
        <v>1274</v>
      </c>
      <c r="S32" s="7">
        <v>6</v>
      </c>
      <c r="T32" s="7">
        <v>14</v>
      </c>
      <c r="U32" s="7">
        <v>2750</v>
      </c>
      <c r="V32" s="7" t="s">
        <v>51</v>
      </c>
      <c r="W32" s="7" t="s">
        <v>52</v>
      </c>
      <c r="X32" s="7" t="s">
        <v>53</v>
      </c>
      <c r="Y32" s="7" t="s">
        <v>54</v>
      </c>
      <c r="Z32" s="7" t="s">
        <v>55</v>
      </c>
      <c r="AA32" s="7" t="s">
        <v>25</v>
      </c>
      <c r="AB32" s="7">
        <v>1520</v>
      </c>
      <c r="AC32" s="10" t="s">
        <v>66</v>
      </c>
      <c r="AD32" s="7">
        <v>0</v>
      </c>
      <c r="AE32" s="7">
        <v>738.5</v>
      </c>
      <c r="AF32" s="7">
        <v>0</v>
      </c>
      <c r="AG32" s="7">
        <v>11</v>
      </c>
    </row>
    <row r="33" spans="1:33">
      <c r="A33" s="7">
        <v>3</v>
      </c>
      <c r="B33" s="7">
        <v>12</v>
      </c>
      <c r="C33" s="7" t="s">
        <v>57</v>
      </c>
      <c r="D33" s="7">
        <v>1272</v>
      </c>
      <c r="E33" s="7">
        <v>9</v>
      </c>
      <c r="F33" s="7">
        <v>14</v>
      </c>
      <c r="H33">
        <v>1</v>
      </c>
      <c r="I33">
        <f t="shared" si="0"/>
        <v>1272</v>
      </c>
      <c r="J33">
        <f t="shared" si="1"/>
        <v>814</v>
      </c>
      <c r="K33">
        <v>30</v>
      </c>
      <c r="M33">
        <v>31</v>
      </c>
      <c r="N33" s="7">
        <v>9</v>
      </c>
      <c r="O33" s="7" t="s">
        <v>13</v>
      </c>
      <c r="P33" s="7">
        <v>12</v>
      </c>
      <c r="Q33" s="7">
        <v>9</v>
      </c>
      <c r="R33" s="7">
        <v>1272</v>
      </c>
      <c r="S33" s="7">
        <v>9</v>
      </c>
      <c r="T33" s="7">
        <v>14</v>
      </c>
      <c r="U33" s="7">
        <v>2750</v>
      </c>
      <c r="V33" s="7" t="s">
        <v>51</v>
      </c>
      <c r="W33" s="7" t="s">
        <v>52</v>
      </c>
      <c r="X33" s="7" t="s">
        <v>53</v>
      </c>
      <c r="Y33" s="7" t="s">
        <v>54</v>
      </c>
      <c r="Z33" s="7" t="s">
        <v>55</v>
      </c>
      <c r="AA33" s="7" t="s">
        <v>23</v>
      </c>
      <c r="AB33" s="7">
        <v>1520</v>
      </c>
      <c r="AC33" s="10" t="s">
        <v>66</v>
      </c>
      <c r="AD33" s="7">
        <v>0</v>
      </c>
      <c r="AE33" s="7">
        <v>738.5</v>
      </c>
      <c r="AF33" s="7">
        <v>0</v>
      </c>
      <c r="AG33" s="7">
        <v>11</v>
      </c>
    </row>
    <row r="34" spans="1:33">
      <c r="A34" s="7">
        <v>4</v>
      </c>
      <c r="B34" s="7">
        <v>1</v>
      </c>
      <c r="C34" s="7">
        <v>1</v>
      </c>
      <c r="D34" s="7">
        <v>4</v>
      </c>
      <c r="E34" s="7">
        <v>10</v>
      </c>
      <c r="F34" s="7">
        <v>22</v>
      </c>
      <c r="H34">
        <v>2</v>
      </c>
      <c r="I34">
        <f t="shared" si="0"/>
        <v>4</v>
      </c>
      <c r="J34">
        <f t="shared" si="1"/>
        <v>922</v>
      </c>
      <c r="K34">
        <v>31</v>
      </c>
      <c r="M34">
        <v>35</v>
      </c>
      <c r="N34" s="7">
        <v>14</v>
      </c>
      <c r="O34" s="7" t="s">
        <v>13</v>
      </c>
      <c r="P34" s="7">
        <v>1</v>
      </c>
      <c r="Q34" s="7">
        <v>14</v>
      </c>
      <c r="R34" s="7">
        <v>4</v>
      </c>
      <c r="S34" s="7">
        <v>10</v>
      </c>
      <c r="T34" s="7">
        <v>22</v>
      </c>
      <c r="U34" s="7">
        <v>2764</v>
      </c>
      <c r="V34" s="7" t="s">
        <v>51</v>
      </c>
      <c r="W34" s="7" t="s">
        <v>69</v>
      </c>
      <c r="X34" s="7" t="s">
        <v>74</v>
      </c>
      <c r="Y34" s="7" t="s">
        <v>54</v>
      </c>
      <c r="Z34" s="7" t="s">
        <v>55</v>
      </c>
      <c r="AA34" s="7" t="s">
        <v>25</v>
      </c>
      <c r="AB34" s="7">
        <v>1524</v>
      </c>
      <c r="AC34" s="10" t="s">
        <v>75</v>
      </c>
      <c r="AD34" s="7">
        <v>0</v>
      </c>
      <c r="AE34" s="7">
        <v>11.9</v>
      </c>
      <c r="AF34" s="7">
        <v>0</v>
      </c>
      <c r="AG34" s="7">
        <v>15</v>
      </c>
    </row>
    <row r="35" spans="1:33">
      <c r="A35" s="7">
        <v>4</v>
      </c>
      <c r="B35" s="7">
        <v>2</v>
      </c>
      <c r="C35" s="7">
        <v>1</v>
      </c>
      <c r="D35" s="7">
        <v>6</v>
      </c>
      <c r="E35" s="7">
        <v>3</v>
      </c>
      <c r="F35" s="7">
        <v>57</v>
      </c>
      <c r="H35">
        <v>2</v>
      </c>
      <c r="I35">
        <f t="shared" si="0"/>
        <v>6</v>
      </c>
      <c r="J35">
        <f t="shared" si="1"/>
        <v>257</v>
      </c>
      <c r="K35">
        <v>32</v>
      </c>
      <c r="M35">
        <v>36</v>
      </c>
      <c r="N35" s="7">
        <v>14</v>
      </c>
      <c r="O35" s="7" t="s">
        <v>13</v>
      </c>
      <c r="P35" s="7">
        <v>2</v>
      </c>
      <c r="Q35" s="7">
        <v>14</v>
      </c>
      <c r="R35" s="7">
        <v>6</v>
      </c>
      <c r="S35" s="7">
        <v>3</v>
      </c>
      <c r="T35" s="7">
        <v>57</v>
      </c>
      <c r="U35" s="7">
        <v>2764</v>
      </c>
      <c r="V35" s="7" t="s">
        <v>51</v>
      </c>
      <c r="W35" s="7" t="s">
        <v>69</v>
      </c>
      <c r="X35" s="7" t="s">
        <v>74</v>
      </c>
      <c r="Y35" s="7" t="s">
        <v>54</v>
      </c>
      <c r="Z35" s="7" t="s">
        <v>55</v>
      </c>
      <c r="AA35" s="7" t="s">
        <v>23</v>
      </c>
      <c r="AB35" s="7">
        <v>1524</v>
      </c>
      <c r="AC35" s="10" t="s">
        <v>75</v>
      </c>
      <c r="AD35" s="7">
        <v>0</v>
      </c>
      <c r="AE35" s="7">
        <v>11.9</v>
      </c>
      <c r="AF35" s="7">
        <v>0</v>
      </c>
      <c r="AG35" s="7">
        <v>15</v>
      </c>
    </row>
    <row r="36" spans="1:33">
      <c r="A36" s="7">
        <v>5</v>
      </c>
      <c r="B36" s="7">
        <v>1</v>
      </c>
      <c r="C36" s="7">
        <v>1</v>
      </c>
      <c r="D36" s="7">
        <v>15</v>
      </c>
      <c r="E36" s="7">
        <v>6</v>
      </c>
      <c r="F36" s="7">
        <v>17</v>
      </c>
      <c r="H36">
        <v>3</v>
      </c>
      <c r="I36">
        <f t="shared" si="0"/>
        <v>15</v>
      </c>
      <c r="J36">
        <f t="shared" si="1"/>
        <v>517</v>
      </c>
      <c r="K36">
        <v>33</v>
      </c>
      <c r="M36">
        <v>38</v>
      </c>
      <c r="N36" s="7">
        <v>17</v>
      </c>
      <c r="O36" s="7" t="s">
        <v>13</v>
      </c>
      <c r="P36" s="7">
        <v>1</v>
      </c>
      <c r="Q36" s="7">
        <v>17</v>
      </c>
      <c r="R36" s="7">
        <v>15</v>
      </c>
      <c r="S36" s="7">
        <v>6</v>
      </c>
      <c r="T36" s="7">
        <v>17</v>
      </c>
      <c r="U36" s="7">
        <v>2768</v>
      </c>
      <c r="V36" s="7" t="s">
        <v>51</v>
      </c>
      <c r="W36" s="7" t="s">
        <v>52</v>
      </c>
      <c r="X36" s="7" t="s">
        <v>53</v>
      </c>
      <c r="Y36" s="7" t="s">
        <v>54</v>
      </c>
      <c r="Z36" s="7" t="s">
        <v>55</v>
      </c>
      <c r="AA36" s="7" t="s">
        <v>25</v>
      </c>
      <c r="AB36" s="7">
        <v>1524</v>
      </c>
      <c r="AC36" s="10" t="s">
        <v>77</v>
      </c>
      <c r="AD36" s="7">
        <v>812.8</v>
      </c>
      <c r="AE36" s="7">
        <v>0.8</v>
      </c>
      <c r="AF36" s="7">
        <v>0</v>
      </c>
      <c r="AG36" s="7">
        <v>19</v>
      </c>
    </row>
    <row r="37" spans="1:33">
      <c r="A37" s="7">
        <v>5</v>
      </c>
      <c r="B37" s="7">
        <v>2</v>
      </c>
      <c r="C37" s="7">
        <v>1</v>
      </c>
      <c r="D37" s="7">
        <v>13</v>
      </c>
      <c r="E37" s="7">
        <v>10</v>
      </c>
      <c r="F37" s="7">
        <v>2</v>
      </c>
      <c r="H37">
        <v>3</v>
      </c>
      <c r="I37">
        <f t="shared" si="0"/>
        <v>13</v>
      </c>
      <c r="J37">
        <f t="shared" si="1"/>
        <v>902</v>
      </c>
      <c r="K37">
        <v>34</v>
      </c>
      <c r="M37">
        <v>39</v>
      </c>
      <c r="N37" s="7">
        <v>17</v>
      </c>
      <c r="O37" s="7" t="s">
        <v>13</v>
      </c>
      <c r="P37" s="7">
        <v>2</v>
      </c>
      <c r="Q37" s="7">
        <v>17</v>
      </c>
      <c r="R37" s="7">
        <v>13</v>
      </c>
      <c r="S37" s="7">
        <v>10</v>
      </c>
      <c r="T37" s="7">
        <v>2</v>
      </c>
      <c r="U37" s="7">
        <v>2768</v>
      </c>
      <c r="V37" s="7" t="s">
        <v>51</v>
      </c>
      <c r="W37" s="7" t="s">
        <v>52</v>
      </c>
      <c r="X37" s="7" t="s">
        <v>53</v>
      </c>
      <c r="Y37" s="7" t="s">
        <v>54</v>
      </c>
      <c r="Z37" s="7" t="s">
        <v>55</v>
      </c>
      <c r="AA37" s="7" t="s">
        <v>25</v>
      </c>
      <c r="AB37" s="7">
        <v>1524</v>
      </c>
      <c r="AC37" s="10" t="s">
        <v>78</v>
      </c>
      <c r="AD37" s="7">
        <v>0</v>
      </c>
      <c r="AE37" s="7">
        <v>1.1000000000000001</v>
      </c>
      <c r="AF37" s="7">
        <v>0</v>
      </c>
      <c r="AG37" s="7">
        <v>18</v>
      </c>
    </row>
    <row r="38" spans="1:33">
      <c r="A38" s="7">
        <v>5</v>
      </c>
      <c r="B38" s="7">
        <v>4</v>
      </c>
      <c r="C38" s="7">
        <v>1</v>
      </c>
      <c r="D38" s="7">
        <v>13</v>
      </c>
      <c r="E38" s="7">
        <v>10</v>
      </c>
      <c r="F38" s="7">
        <v>82</v>
      </c>
      <c r="H38">
        <v>3</v>
      </c>
      <c r="I38">
        <f t="shared" si="0"/>
        <v>13</v>
      </c>
      <c r="J38">
        <f t="shared" si="1"/>
        <v>982</v>
      </c>
      <c r="K38">
        <v>35</v>
      </c>
      <c r="M38">
        <v>40</v>
      </c>
      <c r="N38" s="7">
        <v>17</v>
      </c>
      <c r="O38" s="7" t="s">
        <v>13</v>
      </c>
      <c r="P38" s="7">
        <v>4</v>
      </c>
      <c r="Q38" s="7">
        <v>17</v>
      </c>
      <c r="R38" s="7">
        <v>13</v>
      </c>
      <c r="S38" s="7">
        <v>10</v>
      </c>
      <c r="T38" s="7">
        <v>82</v>
      </c>
      <c r="U38" s="7">
        <v>2768</v>
      </c>
      <c r="V38" s="7" t="s">
        <v>51</v>
      </c>
      <c r="W38" s="7" t="s">
        <v>52</v>
      </c>
      <c r="X38" s="7" t="s">
        <v>53</v>
      </c>
      <c r="Y38" s="7" t="s">
        <v>54</v>
      </c>
      <c r="Z38" s="7" t="s">
        <v>55</v>
      </c>
      <c r="AA38" s="7" t="s">
        <v>23</v>
      </c>
      <c r="AB38" s="7">
        <v>1524</v>
      </c>
      <c r="AC38" s="10" t="s">
        <v>77</v>
      </c>
      <c r="AD38" s="7">
        <v>812.8</v>
      </c>
      <c r="AE38" s="7">
        <v>2.9</v>
      </c>
      <c r="AF38" s="7">
        <v>0</v>
      </c>
      <c r="AG38" s="7">
        <v>19</v>
      </c>
    </row>
    <row r="39" spans="1:33">
      <c r="A39" s="9"/>
      <c r="B39" s="9"/>
      <c r="C39" s="9"/>
      <c r="D39" s="9">
        <v>1262</v>
      </c>
      <c r="E39" s="9">
        <v>8</v>
      </c>
      <c r="F39" s="9">
        <v>37</v>
      </c>
      <c r="H39">
        <v>1</v>
      </c>
      <c r="I39">
        <f t="shared" si="0"/>
        <v>1262</v>
      </c>
      <c r="J39">
        <f t="shared" si="1"/>
        <v>737</v>
      </c>
      <c r="K39">
        <v>36</v>
      </c>
      <c r="N39" s="7"/>
      <c r="O39" s="7"/>
      <c r="P39" s="7"/>
      <c r="Q39" s="7"/>
      <c r="R39" s="7"/>
    </row>
    <row r="40" spans="1:33">
      <c r="A40" s="9"/>
      <c r="B40" s="9"/>
      <c r="C40" s="9"/>
      <c r="D40" s="9">
        <v>6</v>
      </c>
      <c r="E40" s="9">
        <v>8</v>
      </c>
      <c r="F40" s="9">
        <v>37</v>
      </c>
      <c r="H40">
        <v>3</v>
      </c>
      <c r="I40">
        <f t="shared" si="0"/>
        <v>6</v>
      </c>
      <c r="J40">
        <f t="shared" si="1"/>
        <v>737</v>
      </c>
      <c r="K40">
        <v>37</v>
      </c>
      <c r="N40" s="7"/>
      <c r="O40" s="7"/>
      <c r="P40" s="7"/>
      <c r="Q40" s="7"/>
      <c r="R40" s="7"/>
    </row>
    <row r="41" spans="1:33" ht="12.85" customHeight="1">
      <c r="A41" s="5" t="s">
        <v>79</v>
      </c>
      <c r="B41" s="5" t="s">
        <v>30</v>
      </c>
      <c r="C41" s="5" t="s">
        <v>80</v>
      </c>
      <c r="D41" s="4" t="s">
        <v>32</v>
      </c>
      <c r="E41" s="4"/>
      <c r="F41" s="4"/>
      <c r="N41" s="7"/>
      <c r="O41" s="7"/>
      <c r="P41" s="7"/>
      <c r="Q41" s="7"/>
      <c r="R41" s="7"/>
    </row>
    <row r="42" spans="1:33">
      <c r="A42" s="5"/>
      <c r="B42" s="5"/>
      <c r="C42" s="5"/>
      <c r="D42" s="8" t="s">
        <v>46</v>
      </c>
      <c r="E42" s="8" t="s">
        <v>47</v>
      </c>
      <c r="F42" s="8" t="s">
        <v>48</v>
      </c>
      <c r="N42" s="7"/>
      <c r="O42" s="7"/>
      <c r="P42" s="7"/>
      <c r="Q42" s="7"/>
      <c r="R42" s="7"/>
    </row>
    <row r="43" spans="1:33">
      <c r="A43" s="7" t="s">
        <v>82</v>
      </c>
      <c r="B43" s="7">
        <v>8</v>
      </c>
      <c r="C43" s="7" t="s">
        <v>57</v>
      </c>
      <c r="D43" s="7">
        <v>1262</v>
      </c>
      <c r="E43" s="7">
        <v>8</v>
      </c>
      <c r="F43" s="7">
        <v>37</v>
      </c>
      <c r="N43" s="7"/>
      <c r="O43" s="7"/>
      <c r="P43" s="7"/>
      <c r="Q43" s="7"/>
      <c r="R43" s="7"/>
    </row>
  </sheetData>
  <mergeCells count="8">
    <mergeCell ref="A2:A3"/>
    <mergeCell ref="B2:B3"/>
    <mergeCell ref="C2:C3"/>
    <mergeCell ref="D2:F2"/>
    <mergeCell ref="A41:A42"/>
    <mergeCell ref="B41:B42"/>
    <mergeCell ref="C41:C42"/>
    <mergeCell ref="D41:F41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2:L22"/>
  <sheetViews>
    <sheetView workbookViewId="0">
      <selection activeCell="H38" sqref="H38"/>
    </sheetView>
  </sheetViews>
  <sheetFormatPr defaultColWidth="11.53125" defaultRowHeight="12.75"/>
  <sheetData>
    <row r="2" spans="1:12" ht="12.85" customHeight="1">
      <c r="B2" s="5" t="s">
        <v>28</v>
      </c>
      <c r="C2" s="5" t="s">
        <v>83</v>
      </c>
      <c r="D2" s="5" t="s">
        <v>84</v>
      </c>
      <c r="E2" s="5" t="s">
        <v>85</v>
      </c>
      <c r="F2" s="5" t="s">
        <v>86</v>
      </c>
      <c r="G2" s="5" t="s">
        <v>87</v>
      </c>
      <c r="H2" s="5" t="s">
        <v>88</v>
      </c>
      <c r="I2" s="5" t="s">
        <v>89</v>
      </c>
      <c r="J2" s="5" t="s">
        <v>90</v>
      </c>
      <c r="K2" s="5" t="s">
        <v>91</v>
      </c>
      <c r="L2" s="5" t="s">
        <v>92</v>
      </c>
    </row>
    <row r="3" spans="1:12"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>
        <v>1</v>
      </c>
      <c r="B4" s="7">
        <v>1</v>
      </c>
      <c r="C4" s="7">
        <v>1</v>
      </c>
      <c r="D4" s="7" t="s">
        <v>95</v>
      </c>
      <c r="E4" s="8" t="s">
        <v>96</v>
      </c>
      <c r="F4" s="8" t="s">
        <v>96</v>
      </c>
      <c r="G4" s="8">
        <v>1.706</v>
      </c>
      <c r="H4" s="8">
        <v>1.706</v>
      </c>
      <c r="I4" s="8">
        <v>120</v>
      </c>
      <c r="J4" s="8">
        <v>80</v>
      </c>
      <c r="K4" s="8">
        <v>1</v>
      </c>
      <c r="L4" s="8">
        <v>1</v>
      </c>
    </row>
    <row r="5" spans="1:12">
      <c r="A5">
        <v>2</v>
      </c>
      <c r="B5" s="7">
        <v>1</v>
      </c>
      <c r="C5" s="7">
        <v>2</v>
      </c>
      <c r="D5" s="7" t="s">
        <v>95</v>
      </c>
      <c r="E5" s="8" t="s">
        <v>96</v>
      </c>
      <c r="F5" s="8" t="s">
        <v>96</v>
      </c>
      <c r="G5" s="8">
        <v>1.706</v>
      </c>
      <c r="H5" s="8">
        <v>1.706</v>
      </c>
      <c r="I5" s="8">
        <v>120</v>
      </c>
      <c r="J5" s="8">
        <v>80</v>
      </c>
      <c r="K5" s="8">
        <v>1</v>
      </c>
      <c r="L5" s="8">
        <v>1</v>
      </c>
    </row>
    <row r="6" spans="1:12">
      <c r="A6">
        <v>3</v>
      </c>
      <c r="B6" s="7">
        <v>1</v>
      </c>
      <c r="C6" s="7">
        <v>3</v>
      </c>
      <c r="D6" s="7" t="s">
        <v>97</v>
      </c>
      <c r="E6" s="7">
        <v>10</v>
      </c>
      <c r="F6" s="7">
        <v>9</v>
      </c>
      <c r="G6" s="7">
        <v>1.095</v>
      </c>
      <c r="H6" s="7">
        <v>1.048</v>
      </c>
      <c r="I6" s="7">
        <v>40</v>
      </c>
      <c r="J6" s="7">
        <v>40</v>
      </c>
      <c r="K6" s="7">
        <v>1</v>
      </c>
      <c r="L6" s="7">
        <v>1</v>
      </c>
    </row>
    <row r="7" spans="1:12">
      <c r="A7">
        <v>4</v>
      </c>
      <c r="B7" s="7">
        <v>1</v>
      </c>
      <c r="C7" s="7">
        <v>4</v>
      </c>
      <c r="D7" s="7" t="s">
        <v>97</v>
      </c>
      <c r="E7" s="7">
        <v>12</v>
      </c>
      <c r="F7" s="7">
        <v>11</v>
      </c>
      <c r="G7" s="7">
        <v>1.2649999999999999</v>
      </c>
      <c r="H7" s="7">
        <v>1.228</v>
      </c>
      <c r="I7" s="7">
        <v>40</v>
      </c>
      <c r="J7" s="7">
        <v>40</v>
      </c>
      <c r="K7" s="7">
        <v>1</v>
      </c>
      <c r="L7" s="7">
        <v>1</v>
      </c>
    </row>
    <row r="8" spans="1:12">
      <c r="A8">
        <v>5</v>
      </c>
      <c r="B8" s="7">
        <v>2</v>
      </c>
      <c r="C8" s="7">
        <v>1</v>
      </c>
      <c r="D8" s="7" t="s">
        <v>95</v>
      </c>
      <c r="E8" s="8" t="s">
        <v>96</v>
      </c>
      <c r="F8" s="8" t="s">
        <v>96</v>
      </c>
      <c r="G8" s="7">
        <v>1.46</v>
      </c>
      <c r="H8" s="7">
        <v>1.46</v>
      </c>
      <c r="I8" s="7">
        <v>120</v>
      </c>
      <c r="J8" s="7">
        <v>80</v>
      </c>
      <c r="K8" s="7">
        <v>3</v>
      </c>
      <c r="L8" s="7">
        <v>2</v>
      </c>
    </row>
    <row r="9" spans="1:12">
      <c r="A9">
        <v>6</v>
      </c>
      <c r="B9" s="7">
        <v>2</v>
      </c>
      <c r="C9" s="7">
        <v>2</v>
      </c>
      <c r="D9" s="7" t="s">
        <v>95</v>
      </c>
      <c r="E9" s="8" t="s">
        <v>96</v>
      </c>
      <c r="F9" s="8" t="s">
        <v>96</v>
      </c>
      <c r="G9" s="7">
        <v>1.46</v>
      </c>
      <c r="H9" s="7">
        <v>1.46</v>
      </c>
      <c r="I9" s="7">
        <v>120</v>
      </c>
      <c r="J9" s="7">
        <v>80</v>
      </c>
      <c r="K9" s="7">
        <v>3</v>
      </c>
      <c r="L9" s="7">
        <v>2</v>
      </c>
    </row>
    <row r="10" spans="1:12">
      <c r="A10">
        <v>7</v>
      </c>
      <c r="B10" s="7">
        <v>2</v>
      </c>
      <c r="C10" s="7">
        <v>4</v>
      </c>
      <c r="D10" s="7" t="s">
        <v>97</v>
      </c>
      <c r="E10" s="7">
        <v>5</v>
      </c>
      <c r="F10" s="7">
        <v>6</v>
      </c>
      <c r="G10" s="7">
        <v>1.2070000000000001</v>
      </c>
      <c r="H10" s="7">
        <v>1.1479999999999999</v>
      </c>
      <c r="I10" s="7">
        <v>40</v>
      </c>
      <c r="J10" s="7">
        <v>40</v>
      </c>
      <c r="K10" s="7">
        <v>3</v>
      </c>
      <c r="L10" s="7">
        <v>2</v>
      </c>
    </row>
    <row r="11" spans="1:12">
      <c r="A11">
        <v>8</v>
      </c>
      <c r="B11" s="7">
        <v>3</v>
      </c>
      <c r="C11" s="7">
        <v>1</v>
      </c>
      <c r="D11" s="7" t="s">
        <v>95</v>
      </c>
      <c r="E11" s="8" t="s">
        <v>96</v>
      </c>
      <c r="F11" s="8" t="s">
        <v>96</v>
      </c>
      <c r="G11" s="7">
        <v>2.145</v>
      </c>
      <c r="H11" s="7">
        <v>2.145</v>
      </c>
      <c r="I11" s="7">
        <v>100</v>
      </c>
      <c r="J11" s="7">
        <v>80</v>
      </c>
      <c r="K11" s="7">
        <v>4</v>
      </c>
      <c r="L11" s="7">
        <v>2</v>
      </c>
    </row>
    <row r="12" spans="1:12">
      <c r="A12">
        <v>9</v>
      </c>
      <c r="B12" s="7">
        <v>3</v>
      </c>
      <c r="C12" s="7">
        <v>2</v>
      </c>
      <c r="D12" s="7" t="s">
        <v>95</v>
      </c>
      <c r="E12" s="8" t="s">
        <v>96</v>
      </c>
      <c r="F12" s="8" t="s">
        <v>96</v>
      </c>
      <c r="G12" s="7">
        <v>2.145</v>
      </c>
      <c r="H12" s="7">
        <v>2.145</v>
      </c>
      <c r="I12" s="7">
        <v>110</v>
      </c>
      <c r="J12" s="7">
        <v>80</v>
      </c>
      <c r="K12" s="7">
        <v>4</v>
      </c>
      <c r="L12" s="7">
        <v>2</v>
      </c>
    </row>
    <row r="13" spans="1:12">
      <c r="A13">
        <v>10</v>
      </c>
      <c r="B13" s="7">
        <v>3</v>
      </c>
      <c r="C13" s="7">
        <v>3</v>
      </c>
      <c r="D13" s="7" t="s">
        <v>97</v>
      </c>
      <c r="E13" s="7">
        <v>10</v>
      </c>
      <c r="F13" s="7">
        <v>9</v>
      </c>
      <c r="G13" s="7">
        <v>1.7929999999999999</v>
      </c>
      <c r="H13" s="7">
        <v>1.7410000000000001</v>
      </c>
      <c r="I13" s="7">
        <v>40</v>
      </c>
      <c r="J13" s="7">
        <v>40</v>
      </c>
      <c r="K13" s="7">
        <v>4</v>
      </c>
      <c r="L13" s="7">
        <v>2</v>
      </c>
    </row>
    <row r="14" spans="1:12">
      <c r="A14">
        <v>11</v>
      </c>
      <c r="B14" s="7">
        <v>3</v>
      </c>
      <c r="C14" s="7">
        <v>4</v>
      </c>
      <c r="D14" s="7" t="s">
        <v>97</v>
      </c>
      <c r="E14" s="7">
        <v>12</v>
      </c>
      <c r="F14" s="7">
        <v>11</v>
      </c>
      <c r="G14" s="7">
        <v>1.7170000000000001</v>
      </c>
      <c r="H14" s="7">
        <v>1.6779999999999999</v>
      </c>
      <c r="I14" s="7">
        <v>40</v>
      </c>
      <c r="J14" s="7">
        <v>40</v>
      </c>
      <c r="K14" s="7">
        <v>4</v>
      </c>
      <c r="L14" s="7">
        <v>2</v>
      </c>
    </row>
    <row r="15" spans="1:12">
      <c r="A15">
        <v>12</v>
      </c>
      <c r="B15" s="7">
        <v>3</v>
      </c>
      <c r="C15" s="7">
        <v>5</v>
      </c>
      <c r="D15" s="7" t="s">
        <v>97</v>
      </c>
      <c r="E15" s="7">
        <v>14</v>
      </c>
      <c r="F15" s="7">
        <v>13</v>
      </c>
      <c r="G15" s="7">
        <v>1.64</v>
      </c>
      <c r="H15" s="7">
        <v>1.581</v>
      </c>
      <c r="I15" s="7" t="s">
        <v>13</v>
      </c>
      <c r="J15" s="7">
        <v>40</v>
      </c>
      <c r="K15" s="7">
        <v>4</v>
      </c>
      <c r="L15" s="7">
        <v>2</v>
      </c>
    </row>
    <row r="16" spans="1:12">
      <c r="A16">
        <v>13</v>
      </c>
      <c r="B16" s="7">
        <v>3</v>
      </c>
      <c r="C16" s="7">
        <v>6</v>
      </c>
      <c r="D16" s="7" t="s">
        <v>98</v>
      </c>
      <c r="E16" s="7">
        <v>15</v>
      </c>
      <c r="F16" s="8" t="s">
        <v>96</v>
      </c>
      <c r="G16" s="7">
        <v>1.135</v>
      </c>
      <c r="H16" s="7">
        <v>1.115</v>
      </c>
      <c r="I16" s="7" t="s">
        <v>13</v>
      </c>
      <c r="J16" s="7">
        <v>15</v>
      </c>
      <c r="K16" s="7">
        <v>4</v>
      </c>
      <c r="L16" s="7">
        <v>2</v>
      </c>
    </row>
    <row r="17" spans="1:12">
      <c r="A17">
        <v>14</v>
      </c>
      <c r="B17" s="7">
        <v>4</v>
      </c>
      <c r="C17" s="7">
        <v>1</v>
      </c>
      <c r="D17" s="7" t="s">
        <v>95</v>
      </c>
      <c r="E17" s="8" t="s">
        <v>96</v>
      </c>
      <c r="F17" s="8" t="s">
        <v>96</v>
      </c>
      <c r="G17" s="7">
        <v>1.544</v>
      </c>
      <c r="H17" s="7">
        <v>1.544</v>
      </c>
      <c r="I17" s="7" t="s">
        <v>13</v>
      </c>
      <c r="J17" s="7">
        <v>40</v>
      </c>
      <c r="K17" s="7">
        <v>1</v>
      </c>
      <c r="L17" s="7">
        <v>1</v>
      </c>
    </row>
    <row r="18" spans="1:12">
      <c r="A18">
        <v>15</v>
      </c>
      <c r="B18" s="7">
        <v>4</v>
      </c>
      <c r="C18" s="7">
        <v>2</v>
      </c>
      <c r="D18" s="7" t="s">
        <v>97</v>
      </c>
      <c r="E18" s="7">
        <v>1</v>
      </c>
      <c r="F18" s="7">
        <v>2</v>
      </c>
      <c r="G18" s="7">
        <v>1.353</v>
      </c>
      <c r="H18" s="7">
        <v>1.3</v>
      </c>
      <c r="I18" s="7" t="s">
        <v>13</v>
      </c>
      <c r="J18" s="7">
        <v>40</v>
      </c>
      <c r="K18" s="7">
        <v>1</v>
      </c>
      <c r="L18" s="7">
        <v>1</v>
      </c>
    </row>
    <row r="19" spans="1:12">
      <c r="A19">
        <v>16</v>
      </c>
      <c r="B19" s="7">
        <v>4</v>
      </c>
      <c r="C19" s="7">
        <v>3</v>
      </c>
      <c r="D19" s="7" t="s">
        <v>101</v>
      </c>
      <c r="E19" s="7">
        <v>4</v>
      </c>
      <c r="F19" s="8" t="s">
        <v>96</v>
      </c>
      <c r="G19" s="7">
        <v>0.28499999999999998</v>
      </c>
      <c r="H19" s="7">
        <v>0.26700000000000002</v>
      </c>
      <c r="I19" s="7" t="s">
        <v>13</v>
      </c>
      <c r="J19" s="7">
        <v>15</v>
      </c>
      <c r="K19" s="7">
        <v>1</v>
      </c>
      <c r="L19" s="7">
        <v>1</v>
      </c>
    </row>
    <row r="20" spans="1:12">
      <c r="A20">
        <v>17</v>
      </c>
      <c r="B20" s="7">
        <v>5</v>
      </c>
      <c r="C20" s="7">
        <v>1</v>
      </c>
      <c r="D20" s="7" t="s">
        <v>95</v>
      </c>
      <c r="E20" s="8" t="s">
        <v>96</v>
      </c>
      <c r="F20" s="8" t="s">
        <v>96</v>
      </c>
      <c r="G20" s="7">
        <v>1.835</v>
      </c>
      <c r="H20" s="7">
        <v>1.835</v>
      </c>
      <c r="I20" s="7">
        <v>60</v>
      </c>
      <c r="J20" s="7">
        <v>60</v>
      </c>
      <c r="K20" s="7">
        <v>3</v>
      </c>
      <c r="L20" s="7">
        <v>2</v>
      </c>
    </row>
    <row r="21" spans="1:12">
      <c r="A21">
        <v>18</v>
      </c>
      <c r="B21" s="7">
        <v>5</v>
      </c>
      <c r="C21" s="7">
        <v>2</v>
      </c>
      <c r="D21" s="7" t="s">
        <v>98</v>
      </c>
      <c r="E21" s="12">
        <v>2</v>
      </c>
      <c r="F21" s="8" t="s">
        <v>96</v>
      </c>
      <c r="G21" s="12">
        <v>1.6850000000000001</v>
      </c>
      <c r="H21" s="12">
        <v>1.663</v>
      </c>
      <c r="I21" s="12" t="s">
        <v>13</v>
      </c>
      <c r="J21" s="12">
        <v>15</v>
      </c>
      <c r="K21" s="7">
        <v>3</v>
      </c>
      <c r="L21" s="7">
        <v>2</v>
      </c>
    </row>
    <row r="22" spans="1:12">
      <c r="A22">
        <v>19</v>
      </c>
      <c r="B22" s="7">
        <v>5</v>
      </c>
      <c r="C22" s="7">
        <v>3</v>
      </c>
      <c r="D22" s="7" t="s">
        <v>97</v>
      </c>
      <c r="E22" s="7">
        <v>4</v>
      </c>
      <c r="F22" s="7">
        <v>1</v>
      </c>
      <c r="G22" s="7">
        <v>1.5429999999999999</v>
      </c>
      <c r="H22" s="7">
        <v>1.4910000000000001</v>
      </c>
      <c r="I22" s="7" t="s">
        <v>13</v>
      </c>
      <c r="J22" s="7">
        <v>40</v>
      </c>
      <c r="K22" s="7">
        <v>3</v>
      </c>
      <c r="L22" s="7">
        <v>2</v>
      </c>
    </row>
  </sheetData>
  <mergeCells count="11">
    <mergeCell ref="L2:L3"/>
    <mergeCell ref="G2:G3"/>
    <mergeCell ref="H2:H3"/>
    <mergeCell ref="I2:I3"/>
    <mergeCell ref="J2:J3"/>
    <mergeCell ref="K2:K3"/>
    <mergeCell ref="B2:B3"/>
    <mergeCell ref="C2:C3"/>
    <mergeCell ref="D2:D3"/>
    <mergeCell ref="E2:E3"/>
    <mergeCell ref="F2:F3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895</TotalTime>
  <Application>LibreOffice/7.3.7.2$Linux_X86_64 LibreOffice_project/30$Build-2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Участки профиля</vt:lpstr>
      <vt:lpstr>Участки плана</vt:lpstr>
      <vt:lpstr>Стрелки</vt:lpstr>
      <vt:lpstr>Станц. пути</vt:lpstr>
      <vt:lpstr>Сигнальные установки</vt:lpstr>
      <vt:lpstr>-</vt:lpstr>
      <vt:lpstr>`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Яппаров</cp:lastModifiedBy>
  <cp:revision>38</cp:revision>
  <dcterms:created xsi:type="dcterms:W3CDTF">2023-12-23T20:49:25Z</dcterms:created>
  <dcterms:modified xsi:type="dcterms:W3CDTF">2024-01-15T11:23:05Z</dcterms:modified>
  <dc:language>ru-RU</dc:language>
</cp:coreProperties>
</file>