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nluong/Downloads/"/>
    </mc:Choice>
  </mc:AlternateContent>
  <xr:revisionPtr revIDLastSave="0" documentId="13_ncr:1_{2D9C426B-E1E9-8A45-995E-9D7310DE868E}" xr6:coauthVersionLast="36" xr6:coauthVersionMax="36" xr10:uidLastSave="{00000000-0000-0000-0000-000000000000}"/>
  <bookViews>
    <workbookView xWindow="29100" yWindow="460" windowWidth="36660" windowHeight="21140" xr2:uid="{00000000-000D-0000-FFFF-FFFF00000000}"/>
  </bookViews>
  <sheets>
    <sheet name="v3.0" sheetId="3" r:id="rId1"/>
    <sheet name="v2.0" sheetId="1" r:id="rId2"/>
    <sheet name="v1.0" sheetId="2" r:id="rId3"/>
  </sheets>
  <calcPr calcId="191029"/>
</workbook>
</file>

<file path=xl/calcChain.xml><?xml version="1.0" encoding="utf-8"?>
<calcChain xmlns="http://schemas.openxmlformats.org/spreadsheetml/2006/main">
  <c r="D53" i="3" l="1"/>
  <c r="D54" i="3"/>
  <c r="D55" i="3"/>
  <c r="D56" i="3"/>
  <c r="D57" i="3"/>
  <c r="D58" i="3"/>
  <c r="D59" i="3"/>
  <c r="D60" i="3"/>
  <c r="D61" i="3"/>
  <c r="D62" i="3"/>
  <c r="D63" i="3"/>
  <c r="D64" i="3"/>
  <c r="D52" i="3"/>
  <c r="D44" i="3"/>
  <c r="D43" i="3"/>
  <c r="D42" i="3"/>
  <c r="D41" i="3"/>
  <c r="D40" i="3"/>
  <c r="D39" i="3"/>
  <c r="D38" i="3"/>
  <c r="D37" i="3"/>
  <c r="D36" i="3"/>
  <c r="D32" i="3"/>
  <c r="D31" i="3"/>
  <c r="D30" i="3"/>
  <c r="D29" i="3"/>
  <c r="D28" i="3"/>
  <c r="D27" i="3"/>
  <c r="D26" i="3"/>
  <c r="D25" i="3"/>
  <c r="D21" i="3"/>
  <c r="D20" i="3"/>
  <c r="E18" i="3"/>
  <c r="D18" i="3"/>
  <c r="D16" i="3"/>
  <c r="E15" i="3"/>
  <c r="D15" i="3"/>
  <c r="D12" i="3"/>
  <c r="E10" i="3"/>
  <c r="D10" i="3"/>
  <c r="D9" i="3"/>
  <c r="D8" i="3"/>
  <c r="D7" i="3"/>
  <c r="D6" i="3"/>
  <c r="D4" i="3"/>
  <c r="D3" i="3"/>
  <c r="D2" i="3"/>
  <c r="D34" i="2"/>
  <c r="D33" i="2"/>
  <c r="D32" i="2"/>
  <c r="D31" i="2"/>
  <c r="D30" i="2"/>
  <c r="D29" i="2"/>
  <c r="D28" i="2"/>
  <c r="D27" i="2"/>
  <c r="D26" i="2"/>
  <c r="D25" i="2"/>
  <c r="E23" i="2"/>
  <c r="D23" i="2"/>
  <c r="D21" i="2"/>
  <c r="D20" i="2"/>
  <c r="D19" i="2"/>
  <c r="D18" i="2"/>
  <c r="D17" i="2"/>
  <c r="D16" i="2"/>
  <c r="D15" i="2"/>
  <c r="D36" i="2" s="1"/>
  <c r="D14" i="2"/>
  <c r="E12" i="2"/>
  <c r="D12" i="2"/>
  <c r="D11" i="2"/>
  <c r="E10" i="2"/>
  <c r="D10" i="2"/>
  <c r="D9" i="2"/>
  <c r="E7" i="2"/>
  <c r="D7" i="2"/>
  <c r="D6" i="2"/>
  <c r="D5" i="2"/>
  <c r="D4" i="2"/>
  <c r="D3" i="2"/>
  <c r="D2" i="2"/>
  <c r="D64" i="1"/>
  <c r="D63" i="1"/>
  <c r="D62" i="1"/>
  <c r="D61" i="1"/>
  <c r="D60" i="1"/>
  <c r="D59" i="1"/>
  <c r="D58" i="1"/>
  <c r="D57" i="1"/>
  <c r="D56" i="1"/>
  <c r="D55" i="1"/>
  <c r="D54" i="1"/>
  <c r="D53" i="1"/>
  <c r="D44" i="1"/>
  <c r="D43" i="1"/>
  <c r="D42" i="1"/>
  <c r="D41" i="1"/>
  <c r="D40" i="1"/>
  <c r="D39" i="1"/>
  <c r="D38" i="1"/>
  <c r="D37" i="1"/>
  <c r="D36" i="1"/>
  <c r="D32" i="1"/>
  <c r="D31" i="1"/>
  <c r="D30" i="1"/>
  <c r="D29" i="1"/>
  <c r="D28" i="1"/>
  <c r="D27" i="1"/>
  <c r="D26" i="1"/>
  <c r="D25" i="1"/>
  <c r="D21" i="1"/>
  <c r="D20" i="1"/>
  <c r="E18" i="1"/>
  <c r="D18" i="1"/>
  <c r="D16" i="1"/>
  <c r="E15" i="1"/>
  <c r="D15" i="1"/>
  <c r="D12" i="1"/>
  <c r="E10" i="1"/>
  <c r="D10" i="1"/>
  <c r="D9" i="1"/>
  <c r="D8" i="1"/>
  <c r="D7" i="1"/>
  <c r="D6" i="1"/>
  <c r="D4" i="1"/>
  <c r="D3" i="1"/>
  <c r="D2" i="1"/>
  <c r="D67" i="1" s="1"/>
  <c r="D67" i="3" l="1"/>
</calcChain>
</file>

<file path=xl/sharedStrings.xml><?xml version="1.0" encoding="utf-8"?>
<sst xmlns="http://schemas.openxmlformats.org/spreadsheetml/2006/main" count="427" uniqueCount="219">
  <si>
    <t>Component</t>
  </si>
  <si>
    <t xml:space="preserve"> Quantity </t>
  </si>
  <si>
    <t xml:space="preserve">Cost </t>
  </si>
  <si>
    <t>Link</t>
  </si>
  <si>
    <t>Order Status</t>
  </si>
  <si>
    <t>Comment</t>
  </si>
  <si>
    <t>Traxxas 1/10th Car platform with RC, NiMH battery 3000mAh, 7 cell and Charger</t>
  </si>
  <si>
    <t>http://www.jegs.com/i/Traxxas/430/74054-6/10002/-1</t>
  </si>
  <si>
    <t>If out of stock, see alternate platforms below</t>
  </si>
  <si>
    <t>USB wifi dongle</t>
  </si>
  <si>
    <t>Ubiquity Picostation</t>
  </si>
  <si>
    <t>http://amzn.to/2nQGg3Z</t>
  </si>
  <si>
    <t>http://amzn.to/29QPlq8</t>
  </si>
  <si>
    <t>use onboard WLAN or usb dongles like these instead of Ubiquity picostation ( product is discontinued)</t>
  </si>
  <si>
    <t>Phased out of production. Use USB wifi dongles like one suggested below</t>
  </si>
  <si>
    <t>Li-Po battery 5000mAh, 3 cell 11.1V #2872</t>
  </si>
  <si>
    <t>Energizer Battery Pack</t>
  </si>
  <si>
    <t>http://amzn.to/2aaBmHu</t>
  </si>
  <si>
    <t>https://traxxas.com/products/parts/batteries/idpowercellbatteries/lipo/2872X-5000mah-111v-3S-25C</t>
  </si>
  <si>
    <t>This replaces the older XP8000, which is no longer available</t>
  </si>
  <si>
    <t>Nvidia Jetson TK1</t>
  </si>
  <si>
    <t>Combinations also available for purchase : 
https://www.amazon.com/dp/B01M0PKSGB
https://www.amazon.com/Traxxas-Maxx-Brushless-BATTERY-CHARGER/dp/B00ERUAQYO</t>
  </si>
  <si>
    <t>http://amzn.to/29EI3C2</t>
  </si>
  <si>
    <t>USB Hub</t>
  </si>
  <si>
    <t>https://www.amazon.com/Traxxas-2831X-5000mAh-3-Cell-Battery/dp/B01A6YDKS8/ref=sr_1_1?ie=UTF8&amp;qid=1519831925&amp;sr=8-1&amp;keywords=traxxas+2872x</t>
  </si>
  <si>
    <t>http://amzn.to/29D7kKG</t>
  </si>
  <si>
    <t>Li-Po battery Charger #2970</t>
  </si>
  <si>
    <t>FTDI</t>
  </si>
  <si>
    <t>https://traxxas.com/products/parts/chargers/2970ezpeakplus4ampid
https://www.amazon.com/Traxxas-2970-EZ-Peak-Charger-Identification/dp/B00OAFYLJC
https://traxxas.com/products/parts/chargers/ezpeak-dual-8amp-id</t>
  </si>
  <si>
    <t>Nvidia Jetson TX1</t>
  </si>
  <si>
    <t>https://www.nvidia.com/en-us/autonomous-machines/embedded-systems-dev-kits-modules/
http://www.nvidia.com/object/edu-discount.html
http://www.nvidia.com/object/jetsontx2-edu-discount.html</t>
  </si>
  <si>
    <t>Avail Tx1/TX2 Development Kit through Academic discount
Also, either of TX1 or TX2 can be used</t>
  </si>
  <si>
    <t>Orbitty Carrier board for TX1</t>
  </si>
  <si>
    <t>http://connecttech.com/product/orbitty-carrier-for-nvidia-jetson-tx2-tx1/</t>
  </si>
  <si>
    <t>Sensors</t>
  </si>
  <si>
    <t>works for both TX1 or TX2</t>
  </si>
  <si>
    <t>https://www.amazon.com/AmazonBasics-Port-USB-Power-Adapter/dp/B00DQFGH80
https://www.amazon.com/Sabrent-4-Port-Individual-Switches-HB-UM43/dp/B00JX1ZS5O</t>
  </si>
  <si>
    <t>SparkFun 9DoF Razor IMU M0</t>
  </si>
  <si>
    <t>optional - depending on the IMU module</t>
  </si>
  <si>
    <t>https://www.sparkfun.com/products/14001</t>
  </si>
  <si>
    <t>LIDAR</t>
  </si>
  <si>
    <t>Structure Sensor (Optional)</t>
  </si>
  <si>
    <t>https://store.structure.io/store</t>
  </si>
  <si>
    <t>3DM Microstrain IMU (optional)</t>
  </si>
  <si>
    <t>http://www.microstrain.com/inertial/3dm-gx3-25</t>
  </si>
  <si>
    <t>use either IMU</t>
  </si>
  <si>
    <t>UM7 IMU (optional)</t>
  </si>
  <si>
    <t>https://www.pololu.com/product/2740
http://www.chrobotics.com/shop/um7-orientation-sensor</t>
  </si>
  <si>
    <t>ZED Camera  (Optional)</t>
  </si>
  <si>
    <t>or scan-sweep lidar</t>
  </si>
  <si>
    <t>Mechanical</t>
  </si>
  <si>
    <t>Traxxas 3769 Spring Preload Spacers</t>
  </si>
  <si>
    <t>http://amzn.to/2aazUF7</t>
  </si>
  <si>
    <t>or sviz - lidar and camera bundle</t>
  </si>
  <si>
    <t>Asus xtion pro (optional)</t>
  </si>
  <si>
    <t>-</t>
  </si>
  <si>
    <t>https://www.amazon.com/Asus-Xtion-PRO-LIVE-90IW0122-B01UA/dp/B00CET0ZBO
https://www.newegg.com/Product/Product.aspx?Item=N82E16826785030</t>
  </si>
  <si>
    <t>out of stock mostly</t>
  </si>
  <si>
    <t>Allen Key Set</t>
  </si>
  <si>
    <t>http://amzn.to/29PazD5</t>
  </si>
  <si>
    <t>or rgb option</t>
  </si>
  <si>
    <t>3mm ABS</t>
  </si>
  <si>
    <t>http://amzn.to/29E6CTy</t>
  </si>
  <si>
    <t>6mm ABS</t>
  </si>
  <si>
    <t>Camera mount - 3d printed</t>
  </si>
  <si>
    <t>http://amzn.to/29PayPj</t>
  </si>
  <si>
    <t>3d printed from files provided</t>
  </si>
  <si>
    <t>Ubiquity Picostation mount - 3d printed ( optional)</t>
  </si>
  <si>
    <t xml:space="preserve">plastic spacers /standoffs </t>
  </si>
  <si>
    <t>between the carrier board and the TX1 mounting</t>
  </si>
  <si>
    <t>http://amzn.to/29E6CTy
https://www.mcmaster.com/#8586k361/=1bnvvd6</t>
  </si>
  <si>
    <t>M3 Hex nuts</t>
  </si>
  <si>
    <t>For Lidar mount of chassis</t>
  </si>
  <si>
    <t>http://www.mcmaster.com/#90591a250/=139rn2d</t>
  </si>
  <si>
    <t>http://amzn.to/29PayPj
https://www.mcmaster.com/#8586k371/=1bnvv5e</t>
  </si>
  <si>
    <t>For Base plate of chassis</t>
  </si>
  <si>
    <t>6mm Hex M/F Standoff 14mm</t>
  </si>
  <si>
    <t>($2.06 per pack of 100)</t>
  </si>
  <si>
    <t>M3 Screw x 8mm</t>
  </si>
  <si>
    <t>https://www.mcmaster.com/#93655a425/=1bhcvt6</t>
  </si>
  <si>
    <t>http://www.mcmaster.com/#91290A113</t>
  </si>
  <si>
    <t>6mm Hex F/F Standoff 19mm</t>
  </si>
  <si>
    <t>https://www.mcmaster.com/#92080a430/=1ak2153</t>
  </si>
  <si>
    <t>6mm Hex F/F Standoff 45 mm</t>
  </si>
  <si>
    <t>https://www.mcmaster.com/#92080a030/=1ak1644</t>
  </si>
  <si>
    <t>($6.58 per pack of 100)</t>
  </si>
  <si>
    <t>6mm Hex F/F Standoff 35 mm</t>
  </si>
  <si>
    <t>M1.6 Screw x 8mm</t>
  </si>
  <si>
    <t>https://www.mcmaster.com/#92080a024/=1ak1tj1</t>
  </si>
  <si>
    <t>http://www.mcmaster.com/#91290a041/=139r25l</t>
  </si>
  <si>
    <t>M3 screws x 10 mm</t>
  </si>
  <si>
    <t>https://www.mcmaster.com/#91290a115/=1bhcq40</t>
  </si>
  <si>
    <t>($3.01 per pack of 25)</t>
  </si>
  <si>
    <t>for a pack of 100</t>
  </si>
  <si>
    <t>M3 screws x 20 mm</t>
  </si>
  <si>
    <t>M3 M-F Hex Standoff x 14mm</t>
  </si>
  <si>
    <t>https://www.mcmaster.com/#91502a109/=1bhcs7r</t>
  </si>
  <si>
    <t>for a pack of 50</t>
  </si>
  <si>
    <t>http://www.mcmaster.com/#98952a037/=139rm51</t>
  </si>
  <si>
    <t>Power Board</t>
  </si>
  <si>
    <t>Refer to the Power Board BOM for specific components</t>
  </si>
  <si>
    <t>Teensy 3.1</t>
  </si>
  <si>
    <t>Miscelleneous</t>
  </si>
  <si>
    <t>Traxxas 2976 AC to DC Converter</t>
  </si>
  <si>
    <t>http://amzn.to/29Fx5xq</t>
  </si>
  <si>
    <t>Micro USB Cable</t>
  </si>
  <si>
    <t>http://amzn.to/29xNHFc</t>
  </si>
  <si>
    <t>for teensy to usb hub</t>
  </si>
  <si>
    <t>Ethernet cable (optional)</t>
  </si>
  <si>
    <t>http://amzn.to/29xO2ry</t>
  </si>
  <si>
    <t>Mini USB Cable</t>
  </si>
  <si>
    <t>for ubiquity (optional)</t>
  </si>
  <si>
    <t>POE cable (optional)</t>
  </si>
  <si>
    <t>https://www.amazon.com/Rerii-Length-Angle-cable-Charging/dp/B01E6MZBG0/ref=sr_1_11?s=wireless&amp;ie=UTF8&amp;qid=1482523076&amp;sr=1-11&amp;keywords=1+feet++mini+usb+to+usb</t>
  </si>
  <si>
    <t>http://amzn.to/29D7Lou</t>
  </si>
  <si>
    <t>Traxxas Lipo to JST balance cable extender</t>
  </si>
  <si>
    <t>https://www.amazon.com/HobbyStar-Traxxas-Charge-Adapter-Adapters/dp/B076N68H4G
https://www.amazon.com/dp/B071GS515J/ref=psdc_2234135011_t1_B075W3C42B</t>
  </si>
  <si>
    <t>USB to Ethernet adapter ( for lidar with ethernet conn)</t>
  </si>
  <si>
    <t>https://www.amazon.com/Cable-Matters-Ethernet-Network-Adapter/dp/B00ET4KHJ2</t>
  </si>
  <si>
    <t>Ethernet cable</t>
  </si>
  <si>
    <t>Servo cable</t>
  </si>
  <si>
    <t>http://amzn.to/29xPaeq</t>
  </si>
  <si>
    <t>($3.06 per pack of 10)</t>
  </si>
  <si>
    <t>4 AA batteries</t>
  </si>
  <si>
    <t>POE cable</t>
  </si>
  <si>
    <t>http://amzn.to/29EIImY</t>
  </si>
  <si>
    <t>for RC</t>
  </si>
  <si>
    <t xml:space="preserve">SD Cards (optional) </t>
  </si>
  <si>
    <t>http://amzn.to/29ItJe7</t>
  </si>
  <si>
    <t>Barrel Jack Connectors</t>
  </si>
  <si>
    <t>Bill of Material for Power Board v3.0</t>
  </si>
  <si>
    <t>http://amzn.to/29xOnKT</t>
  </si>
  <si>
    <t>On 2/5/2019 at 11:41:38 AM</t>
  </si>
  <si>
    <t>M-M DC power coupler</t>
  </si>
  <si>
    <t>Quantity</t>
  </si>
  <si>
    <t>Cost</t>
  </si>
  <si>
    <t>http://amzn.to/2aaBvLn</t>
  </si>
  <si>
    <t>Components</t>
  </si>
  <si>
    <t>Order Link</t>
  </si>
  <si>
    <t>Comments</t>
  </si>
  <si>
    <t>Pattern</t>
  </si>
  <si>
    <t>https://oshpark.com/shared_projects/PM1kJ6E3</t>
  </si>
  <si>
    <t>560 ohm</t>
  </si>
  <si>
    <t>SD Cards</t>
  </si>
  <si>
    <t>R1</t>
  </si>
  <si>
    <t>Resistor</t>
  </si>
  <si>
    <t>https://www.digikey.com/product-detail/en/stackpole-electronics-inc/CF14JT560R/CF14JT560RTR-ND/1741466</t>
  </si>
  <si>
    <t>Any resistor around 500 ohm should work</t>
  </si>
  <si>
    <t>AXIAL-0.4</t>
  </si>
  <si>
    <t>Total</t>
  </si>
  <si>
    <t>0.33uF</t>
  </si>
  <si>
    <t>C5</t>
  </si>
  <si>
    <t>CAPACITOR, American symbol</t>
  </si>
  <si>
    <t>https://www.digikey.com/product-detail/en/tdk-corporation/FK16X7R2A334K/445-8365-ND/2815295</t>
  </si>
  <si>
    <t>C050-035X075</t>
  </si>
  <si>
    <t>100nF</t>
  </si>
  <si>
    <t>C6, C3, C4</t>
  </si>
  <si>
    <t>https://www.digikey.com/product-detail/en/kemet/C328C102K3G5TA7301/C328C102K3G5TA7301-ND/6671502</t>
  </si>
  <si>
    <t>For a bag of capacitors (except the 0.33 u):</t>
  </si>
  <si>
    <t>https://www.sparkfun.com/products/13698</t>
  </si>
  <si>
    <t>100u</t>
  </si>
  <si>
    <t>C1, C2</t>
  </si>
  <si>
    <t>https://www.digikey.com/product-detail/en/panasonic-electronic-components/ECA-1HM101B/P10397TB-ND/268482</t>
  </si>
  <si>
    <t>10uF</t>
  </si>
  <si>
    <t>C7</t>
  </si>
  <si>
    <t>https://www.digikey.com/product-detail/en/nichicon/UVR1H100MDD1TD/493-5915-1-ND/3438479</t>
  </si>
  <si>
    <t>12V to 8V LDO</t>
  </si>
  <si>
    <t>U1</t>
  </si>
  <si>
    <t>https://www.digikey.com/product-detail/en/rohm-semiconductor/BA7808CP-E2/BA7808CP-E2CT-ND/2357332</t>
  </si>
  <si>
    <t>BA7808CP-E2</t>
  </si>
  <si>
    <t>12V_TRANSFORMER</t>
  </si>
  <si>
    <t>U$9</t>
  </si>
  <si>
    <t>CUI Inc ?? SERIES: PDQ30-D ?? DESCRIPTION: DC-DC CONVERTER http://www.mouser.com/pdfdocs/pdq30-d.pdf</t>
  </si>
  <si>
    <t>https://www.digikey.com/product-detail/en/cui-inc/PDQ30-Q24-S12-D/102-3892-ND/6165425</t>
  </si>
  <si>
    <t>22-23-2021</t>
  </si>
  <si>
    <t>X1, X2, X3, X4, X5, X6, X7</t>
  </si>
  <si>
    <t>.100 (2.54mm) Center Header - 2 Pin"</t>
  </si>
  <si>
    <t>https://www.digikey.com/product-detail/en/on-shore-technology-inc./ostvn02a150/ed10561-nd/1588862</t>
  </si>
  <si>
    <t>360-3240-ND</t>
  </si>
  <si>
    <t>U$3</t>
  </si>
  <si>
    <t>SPST two lead switch Pin 2 is common Swtich Closed on Down Position DigiKey: http://www.digikey.com/product-detail/en/nkk-switches/M2011S2A1W01/360-3240-ND/1049342 Data Sheet: http://2t70un3m1d9z1kztamkdrd38.wpengine.netdna-cdn.com/wp-content/uploads/2016/02/MtogglesBushing.pdf</t>
  </si>
  <si>
    <t>https://www.digikey.com/product-detail/en/nkk-switches/M2011S2A1W01/360-3240-ND/1049342</t>
  </si>
  <si>
    <t>antenna pads</t>
  </si>
  <si>
    <t>P1</t>
  </si>
  <si>
    <t>From Nvidia dev board</t>
  </si>
  <si>
    <t>Antenna pads</t>
  </si>
  <si>
    <t>BATT</t>
  </si>
  <si>
    <t>U$10</t>
  </si>
  <si>
    <t>https://www.digikey.com/products/en?keywords=b4b-xh-a(LF)(SN)</t>
  </si>
  <si>
    <t>BATTERY_CONNECTOR</t>
  </si>
  <si>
    <t>Power LED</t>
  </si>
  <si>
    <t>LED 1</t>
  </si>
  <si>
    <t>LED power indicator</t>
  </si>
  <si>
    <t>https://www.digikey.com/product-detail/en/lite-on-inc/LTL-4263/160-1964-ND/3198540</t>
  </si>
  <si>
    <t>Or any other 5mm LED, current around 20 mA</t>
  </si>
  <si>
    <t>LED5MM</t>
  </si>
  <si>
    <t>For a bag of 25 red LED</t>
  </si>
  <si>
    <t>https://www.sparkfun.com/products/9856</t>
  </si>
  <si>
    <t>Bill of Material for Power Board v4.0</t>
  </si>
  <si>
    <t>https://tinyurl.com/f110powerboard2019</t>
  </si>
  <si>
    <t>0.1uF</t>
  </si>
  <si>
    <t>Digikey Part Number</t>
  </si>
  <si>
    <t>‎CF14JT560RCT-ND‎</t>
  </si>
  <si>
    <t>‎445-181227-1-ND‎</t>
  </si>
  <si>
    <t>BC1084CT-ND</t>
  </si>
  <si>
    <t>‎P5182-ND‎</t>
  </si>
  <si>
    <t>493-5915-1-ND‎</t>
  </si>
  <si>
    <t>BA7808CP-E2CT-ND‎</t>
  </si>
  <si>
    <t>‎102-3892-ND‎</t>
  </si>
  <si>
    <t>2 Pin Terminal Blocks</t>
  </si>
  <si>
    <t>‎ED10561-ND‎</t>
  </si>
  <si>
    <t>Toggle Switch</t>
  </si>
  <si>
    <t>‎360-3240-ND‎</t>
  </si>
  <si>
    <t>4 Pin Connector</t>
  </si>
  <si>
    <t>455-2249-ND‎</t>
  </si>
  <si>
    <t>100uF</t>
  </si>
  <si>
    <t>Digkey cart for 1 board: https://www.digikey.com/short/prdpm8</t>
  </si>
  <si>
    <t>Revised by Kim Luong (kimluong@seas.upenn.edu)  2019-09-05 10:47AM EST</t>
  </si>
  <si>
    <t>Comes in packs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</si>
</sst>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6" x14ac:knownFonts="1">
    <font>
      <sz val="10"/>
      <color rgb="FF000000"/>
      <name val="Arial"/>
    </font>
    <font>
      <sz val="11"/>
      <color rgb="FFFFFFFF"/>
      <name val="Calibri"/>
    </font>
    <font>
      <b/>
      <sz val="11"/>
      <name val="Calibri"/>
    </font>
    <font>
      <sz val="10"/>
      <name val="Arial"/>
    </font>
    <font>
      <sz val="11"/>
      <name val="Calibri"/>
    </font>
    <font>
      <sz val="11"/>
      <color rgb="FF000000"/>
      <name val="Calibri"/>
    </font>
    <font>
      <sz val="10"/>
      <name val="Calibri"/>
    </font>
    <font>
      <u/>
      <sz val="10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0"/>
      <name val="Arial"/>
    </font>
    <font>
      <u/>
      <sz val="10"/>
      <name val="Calibri"/>
    </font>
    <font>
      <b/>
      <sz val="11"/>
      <color rgb="FF3F3F76"/>
      <name val="Calibri"/>
    </font>
    <font>
      <b/>
      <sz val="10"/>
      <name val="Calibri"/>
    </font>
    <font>
      <u/>
      <sz val="11"/>
      <color rgb="FF1155CC"/>
      <name val="Calibri"/>
    </font>
    <font>
      <u/>
      <sz val="10"/>
      <color rgb="FF0563C1"/>
      <name val="Arial"/>
    </font>
    <font>
      <sz val="10"/>
      <color rgb="FF000000"/>
      <name val="Calibri"/>
    </font>
    <font>
      <u/>
      <sz val="10"/>
      <color rgb="FF0563C1"/>
      <name val="Arial"/>
    </font>
    <font>
      <b/>
      <sz val="11"/>
      <color rgb="FF000000"/>
      <name val="Calibri"/>
    </font>
    <font>
      <u/>
      <sz val="10"/>
      <color theme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44" fontId="20" fillId="0" borderId="0" applyFont="0" applyFill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164" fontId="3" fillId="5" borderId="6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0" fontId="0" fillId="6" borderId="12" xfId="0" applyFont="1" applyFill="1" applyBorder="1"/>
    <xf numFmtId="0" fontId="0" fillId="7" borderId="12" xfId="0" applyFont="1" applyFill="1" applyBorder="1"/>
    <xf numFmtId="0" fontId="0" fillId="0" borderId="0" xfId="0" applyFont="1"/>
    <xf numFmtId="164" fontId="3" fillId="0" borderId="0" xfId="0" applyNumberFormat="1" applyFont="1" applyAlignment="1">
      <alignment horizontal="left" vertical="center" wrapText="1"/>
    </xf>
    <xf numFmtId="0" fontId="17" fillId="0" borderId="0" xfId="0" applyFont="1"/>
    <xf numFmtId="164" fontId="5" fillId="0" borderId="0" xfId="0" applyNumberFormat="1" applyFont="1" applyAlignment="1">
      <alignment horizontal="left" vertical="center" wrapText="1"/>
    </xf>
    <xf numFmtId="164" fontId="18" fillId="0" borderId="0" xfId="0" applyNumberFormat="1" applyFont="1" applyAlignment="1">
      <alignment horizontal="left" vertical="center" wrapText="1"/>
    </xf>
    <xf numFmtId="164" fontId="13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7" xfId="0" applyFont="1" applyBorder="1"/>
    <xf numFmtId="0" fontId="10" fillId="0" borderId="3" xfId="0" applyFont="1" applyBorder="1"/>
    <xf numFmtId="0" fontId="13" fillId="6" borderId="9" xfId="0" applyFont="1" applyFill="1" applyBorder="1" applyAlignment="1">
      <alignment horizontal="left" vertical="center" wrapText="1"/>
    </xf>
    <xf numFmtId="0" fontId="10" fillId="0" borderId="10" xfId="0" applyFont="1" applyBorder="1"/>
    <xf numFmtId="0" fontId="10" fillId="0" borderId="11" xfId="0" applyFont="1" applyBorder="1"/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9" fillId="0" borderId="0" xfId="1" applyAlignment="1"/>
    <xf numFmtId="0" fontId="22" fillId="0" borderId="0" xfId="0" applyFont="1" applyAlignment="1"/>
    <xf numFmtId="0" fontId="21" fillId="0" borderId="0" xfId="0" applyFont="1" applyAlignment="1"/>
    <xf numFmtId="0" fontId="24" fillId="0" borderId="0" xfId="0" applyFont="1" applyAlignment="1"/>
    <xf numFmtId="0" fontId="23" fillId="8" borderId="0" xfId="1" applyFont="1" applyFill="1" applyAlignment="1"/>
    <xf numFmtId="0" fontId="25" fillId="8" borderId="0" xfId="0" applyFont="1" applyFill="1" applyAlignment="1">
      <alignment horizontal="left" vertical="center" wrapText="1"/>
    </xf>
    <xf numFmtId="44" fontId="0" fillId="0" borderId="0" xfId="2" applyFont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9PazD5" TargetMode="External"/><Relationship Id="rId13" Type="http://schemas.openxmlformats.org/officeDocument/2006/relationships/hyperlink" Target="http://amzn.to/29xPaeq" TargetMode="External"/><Relationship Id="rId18" Type="http://schemas.openxmlformats.org/officeDocument/2006/relationships/hyperlink" Target="https://www.digikey.com/product-detail/en/ECA-1HM101/P5182-ND/245041/?itemSeq=302805123" TargetMode="External"/><Relationship Id="rId26" Type="http://schemas.openxmlformats.org/officeDocument/2006/relationships/hyperlink" Target="https://tinyurl.com/f110powerboard2019" TargetMode="External"/><Relationship Id="rId3" Type="http://schemas.openxmlformats.org/officeDocument/2006/relationships/hyperlink" Target="https://traxxas.com/products/parts/batteries/idpowercellbatteries/lipo/2872X-5000mah-111v-3S-25C" TargetMode="External"/><Relationship Id="rId21" Type="http://schemas.openxmlformats.org/officeDocument/2006/relationships/hyperlink" Target="https://www.digikey.com/product-detail/en/PDQ30-Q24-S12-D/102-3892-ND/6165425/?itemSeq=302805124" TargetMode="External"/><Relationship Id="rId7" Type="http://schemas.openxmlformats.org/officeDocument/2006/relationships/hyperlink" Target="http://amzn.to/2aazUF7" TargetMode="External"/><Relationship Id="rId12" Type="http://schemas.openxmlformats.org/officeDocument/2006/relationships/hyperlink" Target="http://amzn.to/29D7Lou" TargetMode="External"/><Relationship Id="rId17" Type="http://schemas.openxmlformats.org/officeDocument/2006/relationships/hyperlink" Target="https://www.digikey.com/product-detail/en/FG16X7R2A334KNT06/445-181227-1-ND/9740707/?itemSeq=302805131" TargetMode="External"/><Relationship Id="rId25" Type="http://schemas.openxmlformats.org/officeDocument/2006/relationships/hyperlink" Target="https://www.digikey.com/short/prdpm8" TargetMode="External"/><Relationship Id="rId2" Type="http://schemas.openxmlformats.org/officeDocument/2006/relationships/hyperlink" Target="http://amzn.to/2nQGg3Z" TargetMode="External"/><Relationship Id="rId16" Type="http://schemas.openxmlformats.org/officeDocument/2006/relationships/hyperlink" Target="https://www.digikey.com/product-detail/en/CF14JT560R/CF14JT560RCT-ND/1830344/?itemSeq=302805132" TargetMode="External"/><Relationship Id="rId20" Type="http://schemas.openxmlformats.org/officeDocument/2006/relationships/hyperlink" Target="https://www.digikey.com/product-detail/en/BA7808CP-E2/BA7808CP-E2CT-ND/2357332/?itemSeq=302805130" TargetMode="External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store.structure.io/store" TargetMode="External"/><Relationship Id="rId11" Type="http://schemas.openxmlformats.org/officeDocument/2006/relationships/hyperlink" Target="http://amzn.to/29xO2ry" TargetMode="External"/><Relationship Id="rId24" Type="http://schemas.openxmlformats.org/officeDocument/2006/relationships/hyperlink" Target="https://www.digikey.com/product-detail/en/B4B-XH-A(LF)(SN)/455-2249-ND/1651047/?itemSeq=302805122" TargetMode="External"/><Relationship Id="rId5" Type="http://schemas.openxmlformats.org/officeDocument/2006/relationships/hyperlink" Target="https://www.sparkfun.com/products/14001" TargetMode="External"/><Relationship Id="rId15" Type="http://schemas.openxmlformats.org/officeDocument/2006/relationships/hyperlink" Target="http://amzn.to/29ItJe7" TargetMode="External"/><Relationship Id="rId23" Type="http://schemas.openxmlformats.org/officeDocument/2006/relationships/hyperlink" Target="https://www.digikey.com/product-detail/en/M2011S2A1W01/360-3240-ND/1049342/?itemSeq=302805119" TargetMode="External"/><Relationship Id="rId10" Type="http://schemas.openxmlformats.org/officeDocument/2006/relationships/hyperlink" Target="http://amzn.to/29xNHFc" TargetMode="External"/><Relationship Id="rId19" Type="http://schemas.openxmlformats.org/officeDocument/2006/relationships/hyperlink" Target="https://www.digikey.com/product-detail/en/UVR1H100MDD1TD/493-5915-1-ND/3438479/?itemSeq=302805129" TargetMode="External"/><Relationship Id="rId4" Type="http://schemas.openxmlformats.org/officeDocument/2006/relationships/hyperlink" Target="http://connecttech.com/product/orbitty-carrier-for-nvidia-jetson-tx2-tx1/" TargetMode="External"/><Relationship Id="rId9" Type="http://schemas.openxmlformats.org/officeDocument/2006/relationships/hyperlink" Target="http://amzn.to/29Fx5xq" TargetMode="External"/><Relationship Id="rId14" Type="http://schemas.openxmlformats.org/officeDocument/2006/relationships/hyperlink" Target="http://amzn.to/29EIImY" TargetMode="External"/><Relationship Id="rId22" Type="http://schemas.openxmlformats.org/officeDocument/2006/relationships/hyperlink" Target="https://www.digikey.com/product-detail/en/OSTVN02A150/ED10561-ND/1588862/?itemSeq=3028051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9PazD5" TargetMode="External"/><Relationship Id="rId13" Type="http://schemas.openxmlformats.org/officeDocument/2006/relationships/hyperlink" Target="http://amzn.to/29xPaeq" TargetMode="External"/><Relationship Id="rId18" Type="http://schemas.openxmlformats.org/officeDocument/2006/relationships/hyperlink" Target="https://www.digikey.com/product-detail/en/panasonic-electronic-components/ECA-1HM101B/P10397TB-ND/268482" TargetMode="External"/><Relationship Id="rId3" Type="http://schemas.openxmlformats.org/officeDocument/2006/relationships/hyperlink" Target="https://traxxas.com/products/parts/batteries/idpowercellbatteries/lipo/2872X-5000mah-111v-3S-25C" TargetMode="External"/><Relationship Id="rId21" Type="http://schemas.openxmlformats.org/officeDocument/2006/relationships/hyperlink" Target="https://www.digikey.com/product-detail/en/on-shore-technology-inc./ostvn02a150/ed10561-nd/1588862" TargetMode="External"/><Relationship Id="rId7" Type="http://schemas.openxmlformats.org/officeDocument/2006/relationships/hyperlink" Target="http://amzn.to/2aazUF7" TargetMode="External"/><Relationship Id="rId12" Type="http://schemas.openxmlformats.org/officeDocument/2006/relationships/hyperlink" Target="http://amzn.to/29D7Lou" TargetMode="External"/><Relationship Id="rId17" Type="http://schemas.openxmlformats.org/officeDocument/2006/relationships/hyperlink" Target="https://www.digikey.com/product-detail/en/tdk-corporation/FK16X7R2A334K/445-8365-ND/2815295" TargetMode="External"/><Relationship Id="rId2" Type="http://schemas.openxmlformats.org/officeDocument/2006/relationships/hyperlink" Target="http://amzn.to/2nQGg3Z" TargetMode="External"/><Relationship Id="rId16" Type="http://schemas.openxmlformats.org/officeDocument/2006/relationships/hyperlink" Target="https://www.digikey.com/product-detail/en/stackpole-electronics-inc/CF14JT560R/CF14JT560RTR-ND/1741466" TargetMode="External"/><Relationship Id="rId20" Type="http://schemas.openxmlformats.org/officeDocument/2006/relationships/hyperlink" Target="https://www.digikey.com/product-detail/en/cui-inc/PDQ30-Q24-S12-D/102-3892-ND/6165425" TargetMode="External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store.structure.io/store" TargetMode="External"/><Relationship Id="rId11" Type="http://schemas.openxmlformats.org/officeDocument/2006/relationships/hyperlink" Target="http://amzn.to/29xO2ry" TargetMode="External"/><Relationship Id="rId24" Type="http://schemas.openxmlformats.org/officeDocument/2006/relationships/hyperlink" Target="https://www.sparkfun.com/products/9856" TargetMode="External"/><Relationship Id="rId5" Type="http://schemas.openxmlformats.org/officeDocument/2006/relationships/hyperlink" Target="https://www.sparkfun.com/products/14001" TargetMode="External"/><Relationship Id="rId15" Type="http://schemas.openxmlformats.org/officeDocument/2006/relationships/hyperlink" Target="http://amzn.to/29ItJe7" TargetMode="External"/><Relationship Id="rId23" Type="http://schemas.openxmlformats.org/officeDocument/2006/relationships/hyperlink" Target="https://www.digikey.com/products/en?keywords=b4b-xh-a(LF)(SN)" TargetMode="External"/><Relationship Id="rId10" Type="http://schemas.openxmlformats.org/officeDocument/2006/relationships/hyperlink" Target="http://amzn.to/29xNHFc" TargetMode="External"/><Relationship Id="rId19" Type="http://schemas.openxmlformats.org/officeDocument/2006/relationships/hyperlink" Target="https://www.digikey.com/product-detail/en/rohm-semiconductor/BA7808CP-E2/BA7808CP-E2CT-ND/2357332" TargetMode="External"/><Relationship Id="rId4" Type="http://schemas.openxmlformats.org/officeDocument/2006/relationships/hyperlink" Target="http://connecttech.com/product/orbitty-carrier-for-nvidia-jetson-tx2-tx1/" TargetMode="External"/><Relationship Id="rId9" Type="http://schemas.openxmlformats.org/officeDocument/2006/relationships/hyperlink" Target="http://amzn.to/29Fx5xq" TargetMode="External"/><Relationship Id="rId14" Type="http://schemas.openxmlformats.org/officeDocument/2006/relationships/hyperlink" Target="http://amzn.to/29EIImY" TargetMode="External"/><Relationship Id="rId22" Type="http://schemas.openxmlformats.org/officeDocument/2006/relationships/hyperlink" Target="https://www.digikey.com/product-detail/en/nkk-switches/M2011S2A1W01/360-3240-ND/104934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aazUF7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s://www.amazon.com/Rerii-Length-Angle-cable-Charging/dp/B01E6MZBG0/ref=sr_1_11?s=wireless&amp;ie=UTF8&amp;qid=1482523076&amp;sr=1-11&amp;keywords=1+feet++mini+usb+to+usb" TargetMode="External"/><Relationship Id="rId3" Type="http://schemas.openxmlformats.org/officeDocument/2006/relationships/hyperlink" Target="http://amzn.to/2aaBmHu" TargetMode="External"/><Relationship Id="rId21" Type="http://schemas.openxmlformats.org/officeDocument/2006/relationships/hyperlink" Target="http://amzn.to/29xPaeq" TargetMode="External"/><Relationship Id="rId7" Type="http://schemas.openxmlformats.org/officeDocument/2006/relationships/hyperlink" Target="https://store.structure.io/store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amzn.to/29xNHFc" TargetMode="External"/><Relationship Id="rId25" Type="http://schemas.openxmlformats.org/officeDocument/2006/relationships/hyperlink" Target="http://amzn.to/29ItJe7" TargetMode="External"/><Relationship Id="rId2" Type="http://schemas.openxmlformats.org/officeDocument/2006/relationships/hyperlink" Target="http://amzn.to/29QPlq8" TargetMode="External"/><Relationship Id="rId16" Type="http://schemas.openxmlformats.org/officeDocument/2006/relationships/hyperlink" Target="http://amzn.to/29Fx5xq" TargetMode="External"/><Relationship Id="rId20" Type="http://schemas.openxmlformats.org/officeDocument/2006/relationships/hyperlink" Target="http://amzn.to/29D7Lou" TargetMode="External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www.sparkfun.com/products/14001" TargetMode="External"/><Relationship Id="rId11" Type="http://schemas.openxmlformats.org/officeDocument/2006/relationships/hyperlink" Target="http://amzn.to/29PayPj" TargetMode="External"/><Relationship Id="rId24" Type="http://schemas.openxmlformats.org/officeDocument/2006/relationships/hyperlink" Target="http://amzn.to/2aaBvLn" TargetMode="External"/><Relationship Id="rId5" Type="http://schemas.openxmlformats.org/officeDocument/2006/relationships/hyperlink" Target="http://amzn.to/29D7kKG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amzn.to/29xOnKT" TargetMode="External"/><Relationship Id="rId10" Type="http://schemas.openxmlformats.org/officeDocument/2006/relationships/hyperlink" Target="http://amzn.to/29E6CTy" TargetMode="External"/><Relationship Id="rId19" Type="http://schemas.openxmlformats.org/officeDocument/2006/relationships/hyperlink" Target="http://amzn.to/29xO2ry" TargetMode="External"/><Relationship Id="rId4" Type="http://schemas.openxmlformats.org/officeDocument/2006/relationships/hyperlink" Target="http://amzn.to/29EI3C2" TargetMode="External"/><Relationship Id="rId9" Type="http://schemas.openxmlformats.org/officeDocument/2006/relationships/hyperlink" Target="http://amzn.to/29PazD5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amzn.to/29EII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42D9-7A90-A243-BE7B-75AC81C982BE}">
  <dimension ref="A1:Z1000"/>
  <sheetViews>
    <sheetView tabSelected="1" workbookViewId="0">
      <pane ySplit="1" topLeftCell="A22" activePane="bottomLeft" state="frozen"/>
      <selection pane="bottomLeft" activeCell="G53" sqref="G53"/>
    </sheetView>
  </sheetViews>
  <sheetFormatPr baseColWidth="10" defaultColWidth="14.5" defaultRowHeight="15" customHeight="1" x14ac:dyDescent="0.15"/>
  <cols>
    <col min="1" max="1" width="44.6640625" customWidth="1"/>
    <col min="2" max="2" width="9.33203125" customWidth="1"/>
    <col min="3" max="4" width="9.5" customWidth="1"/>
    <col min="5" max="5" width="76" customWidth="1"/>
    <col min="6" max="6" width="11.5" customWidth="1"/>
    <col min="7" max="7" width="50.5" customWidth="1"/>
    <col min="8" max="9" width="14.5" customWidth="1"/>
    <col min="10" max="10" width="17.5" customWidth="1"/>
    <col min="11" max="21" width="14.5" customWidth="1"/>
  </cols>
  <sheetData>
    <row r="1" spans="1:26" ht="15.75" customHeight="1" x14ac:dyDescent="0.15">
      <c r="A1" s="2" t="s">
        <v>0</v>
      </c>
      <c r="B1" s="2" t="s">
        <v>1</v>
      </c>
      <c r="C1" s="4" t="s">
        <v>2</v>
      </c>
      <c r="D1" s="4"/>
      <c r="E1" s="2" t="s">
        <v>3</v>
      </c>
      <c r="F1" s="2" t="s">
        <v>4</v>
      </c>
      <c r="G1" s="2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0" t="s">
        <v>6</v>
      </c>
      <c r="B2" s="10">
        <v>1</v>
      </c>
      <c r="C2" s="12">
        <v>299.95</v>
      </c>
      <c r="D2" s="12">
        <f t="shared" ref="D2:D4" si="0">B2*C2</f>
        <v>299.95</v>
      </c>
      <c r="E2" s="14" t="s">
        <v>7</v>
      </c>
      <c r="F2" s="10">
        <v>0</v>
      </c>
      <c r="G2" s="10" t="s">
        <v>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15">
      <c r="A3" s="10" t="s">
        <v>9</v>
      </c>
      <c r="B3" s="10"/>
      <c r="C3" s="12">
        <v>8.99</v>
      </c>
      <c r="D3" s="12">
        <f t="shared" si="0"/>
        <v>0</v>
      </c>
      <c r="E3" s="14" t="s">
        <v>11</v>
      </c>
      <c r="F3" s="10">
        <v>0</v>
      </c>
      <c r="G3" s="10" t="s">
        <v>13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49" t="s">
        <v>15</v>
      </c>
      <c r="B4" s="49">
        <v>1</v>
      </c>
      <c r="C4" s="48">
        <v>74.989999999999995</v>
      </c>
      <c r="D4" s="48">
        <f t="shared" si="0"/>
        <v>74.989999999999995</v>
      </c>
      <c r="E4" s="14" t="s">
        <v>18</v>
      </c>
      <c r="F4" s="10">
        <v>0</v>
      </c>
      <c r="G4" s="42" t="s">
        <v>21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44"/>
      <c r="B5" s="44"/>
      <c r="C5" s="44"/>
      <c r="D5" s="44"/>
      <c r="E5" s="20" t="s">
        <v>24</v>
      </c>
      <c r="F5" s="10"/>
      <c r="G5" s="43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0" t="s">
        <v>26</v>
      </c>
      <c r="B6" s="10">
        <v>1</v>
      </c>
      <c r="C6" s="12">
        <v>49.99</v>
      </c>
      <c r="D6" s="12">
        <f t="shared" ref="D6:D10" si="1">B6*C6</f>
        <v>49.99</v>
      </c>
      <c r="E6" s="20" t="s">
        <v>28</v>
      </c>
      <c r="F6" s="10">
        <v>0</v>
      </c>
      <c r="G6" s="44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0" t="s">
        <v>29</v>
      </c>
      <c r="B7" s="10">
        <v>1</v>
      </c>
      <c r="C7" s="12">
        <v>299</v>
      </c>
      <c r="D7" s="12">
        <f t="shared" si="1"/>
        <v>299</v>
      </c>
      <c r="E7" s="21" t="s">
        <v>30</v>
      </c>
      <c r="F7" s="10">
        <v>0</v>
      </c>
      <c r="G7" s="10" t="s">
        <v>31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15">
      <c r="A8" s="10" t="s">
        <v>32</v>
      </c>
      <c r="B8" s="10">
        <v>1</v>
      </c>
      <c r="C8" s="12">
        <v>173</v>
      </c>
      <c r="D8" s="12">
        <f t="shared" si="1"/>
        <v>173</v>
      </c>
      <c r="E8" s="14" t="s">
        <v>33</v>
      </c>
      <c r="F8" s="10">
        <v>0</v>
      </c>
      <c r="G8" s="10" t="s">
        <v>35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57" customHeight="1" x14ac:dyDescent="0.15">
      <c r="A9" s="10" t="s">
        <v>23</v>
      </c>
      <c r="B9" s="10">
        <v>1</v>
      </c>
      <c r="C9" s="12">
        <v>29.95</v>
      </c>
      <c r="D9" s="12">
        <f t="shared" si="1"/>
        <v>29.95</v>
      </c>
      <c r="E9" s="20" t="s">
        <v>36</v>
      </c>
      <c r="F9" s="10">
        <v>0</v>
      </c>
      <c r="G9" s="10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15">
      <c r="A10" s="10" t="s">
        <v>27</v>
      </c>
      <c r="B10" s="10">
        <v>1</v>
      </c>
      <c r="C10" s="12">
        <v>15</v>
      </c>
      <c r="D10" s="12">
        <f t="shared" si="1"/>
        <v>15</v>
      </c>
      <c r="E10" s="14" t="str">
        <f>HYPERLINK("https://www.sparkfun.com/products/9873","https://www.sparkfun.com/products/9873 ")</f>
        <v xml:space="preserve">https://www.sparkfun.com/products/9873 </v>
      </c>
      <c r="F10" s="10">
        <v>0</v>
      </c>
      <c r="G10" s="10" t="s">
        <v>38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15">
      <c r="A11" s="25" t="s">
        <v>34</v>
      </c>
      <c r="B11" s="26"/>
      <c r="C11" s="27"/>
      <c r="D11" s="27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15">
      <c r="A12" s="10" t="s">
        <v>37</v>
      </c>
      <c r="B12" s="42">
        <v>1</v>
      </c>
      <c r="C12" s="12">
        <v>49.95</v>
      </c>
      <c r="D12" s="12">
        <f>B12*C12</f>
        <v>49.95</v>
      </c>
      <c r="E12" s="14" t="s">
        <v>39</v>
      </c>
      <c r="F12" s="10">
        <v>0</v>
      </c>
      <c r="G12" s="1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15">
      <c r="A13" s="10" t="s">
        <v>43</v>
      </c>
      <c r="B13" s="43"/>
      <c r="C13" s="12"/>
      <c r="D13" s="12"/>
      <c r="E13" s="20" t="s">
        <v>44</v>
      </c>
      <c r="F13" s="10"/>
      <c r="G13" s="10" t="s">
        <v>45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15">
      <c r="A14" s="10" t="s">
        <v>46</v>
      </c>
      <c r="B14" s="44"/>
      <c r="C14" s="12"/>
      <c r="D14" s="12"/>
      <c r="E14" s="20" t="s">
        <v>47</v>
      </c>
      <c r="F14" s="10"/>
      <c r="G14" s="1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15">
      <c r="A15" s="10" t="s">
        <v>40</v>
      </c>
      <c r="B15" s="10">
        <v>1</v>
      </c>
      <c r="C15" s="12">
        <v>1775</v>
      </c>
      <c r="D15" s="12">
        <f t="shared" ref="D15:D16" si="2">B15*C15</f>
        <v>1775</v>
      </c>
      <c r="E15" s="14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5" s="10">
        <v>0</v>
      </c>
      <c r="G15" s="10" t="s">
        <v>49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15">
      <c r="A16" s="10" t="s">
        <v>41</v>
      </c>
      <c r="B16" s="42">
        <v>1</v>
      </c>
      <c r="C16" s="12">
        <v>379</v>
      </c>
      <c r="D16" s="12">
        <f t="shared" si="2"/>
        <v>379</v>
      </c>
      <c r="E16" s="14" t="s">
        <v>42</v>
      </c>
      <c r="F16" s="10">
        <v>0</v>
      </c>
      <c r="G16" s="10" t="s">
        <v>53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15">
      <c r="A17" s="10" t="s">
        <v>54</v>
      </c>
      <c r="B17" s="43"/>
      <c r="C17" s="12" t="s">
        <v>55</v>
      </c>
      <c r="D17" s="12" t="s">
        <v>55</v>
      </c>
      <c r="E17" s="20" t="s">
        <v>56</v>
      </c>
      <c r="F17" s="10"/>
      <c r="G17" s="10" t="s">
        <v>57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15">
      <c r="A18" s="10" t="s">
        <v>48</v>
      </c>
      <c r="B18" s="44"/>
      <c r="C18" s="12">
        <v>449</v>
      </c>
      <c r="D18" s="12">
        <f>B18*C18</f>
        <v>0</v>
      </c>
      <c r="E18" s="14" t="str">
        <f>HYPERLINK("https://www.stereolabs.com/","https://www.stereolabs.com/ ")</f>
        <v xml:space="preserve">https://www.stereolabs.com/ </v>
      </c>
      <c r="F18" s="10">
        <v>0</v>
      </c>
      <c r="G18" s="10" t="s">
        <v>60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15">
      <c r="A19" s="25" t="s">
        <v>50</v>
      </c>
      <c r="B19" s="26"/>
      <c r="C19" s="26"/>
      <c r="D19" s="26"/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15">
      <c r="A20" s="10" t="s">
        <v>51</v>
      </c>
      <c r="B20" s="10">
        <v>2</v>
      </c>
      <c r="C20" s="12">
        <v>5.22</v>
      </c>
      <c r="D20" s="12">
        <f t="shared" ref="D20:D21" si="3">B20*C20</f>
        <v>10.44</v>
      </c>
      <c r="E20" s="14" t="s">
        <v>52</v>
      </c>
      <c r="F20" s="10">
        <v>0</v>
      </c>
      <c r="G20" s="10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15">
      <c r="A21" s="10" t="s">
        <v>58</v>
      </c>
      <c r="B21" s="10">
        <v>1</v>
      </c>
      <c r="C21" s="12">
        <v>8.99</v>
      </c>
      <c r="D21" s="12">
        <f t="shared" si="3"/>
        <v>8.99</v>
      </c>
      <c r="E21" s="14" t="s">
        <v>59</v>
      </c>
      <c r="F21" s="10">
        <v>0</v>
      </c>
      <c r="G21" s="10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15">
      <c r="A22" s="10" t="s">
        <v>64</v>
      </c>
      <c r="B22" s="10">
        <v>2</v>
      </c>
      <c r="C22" s="12"/>
      <c r="D22" s="12"/>
      <c r="E22" s="20" t="s">
        <v>55</v>
      </c>
      <c r="F22" s="10"/>
      <c r="G22" s="10" t="s">
        <v>66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15">
      <c r="A23" s="10" t="s">
        <v>67</v>
      </c>
      <c r="B23" s="10">
        <v>1</v>
      </c>
      <c r="C23" s="12"/>
      <c r="D23" s="12"/>
      <c r="E23" s="20" t="s">
        <v>55</v>
      </c>
      <c r="F23" s="10"/>
      <c r="G23" s="10" t="s">
        <v>66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15">
      <c r="A24" s="10" t="s">
        <v>68</v>
      </c>
      <c r="B24" s="10">
        <v>4</v>
      </c>
      <c r="C24" s="12"/>
      <c r="D24" s="12"/>
      <c r="E24" s="20"/>
      <c r="F24" s="10"/>
      <c r="G24" s="10" t="s">
        <v>69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15">
      <c r="A25" s="10" t="s">
        <v>61</v>
      </c>
      <c r="B25" s="10">
        <v>1</v>
      </c>
      <c r="C25" s="12">
        <v>6.38</v>
      </c>
      <c r="D25" s="12">
        <f t="shared" ref="D25:D30" si="4">B25*C25</f>
        <v>6.38</v>
      </c>
      <c r="E25" s="21" t="s">
        <v>70</v>
      </c>
      <c r="F25" s="10">
        <v>0</v>
      </c>
      <c r="G25" s="10" t="s">
        <v>72</v>
      </c>
      <c r="H25" s="16"/>
      <c r="I25" s="16"/>
      <c r="J25" s="16"/>
      <c r="K25" s="30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15">
      <c r="A26" s="10" t="s">
        <v>63</v>
      </c>
      <c r="B26" s="10">
        <v>1</v>
      </c>
      <c r="C26" s="12">
        <v>9.74</v>
      </c>
      <c r="D26" s="12">
        <f t="shared" si="4"/>
        <v>9.74</v>
      </c>
      <c r="E26" s="21" t="s">
        <v>74</v>
      </c>
      <c r="F26" s="10">
        <v>0</v>
      </c>
      <c r="G26" s="10" t="s">
        <v>75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15">
      <c r="A27" s="31" t="s">
        <v>76</v>
      </c>
      <c r="B27" s="31">
        <v>8</v>
      </c>
      <c r="C27" s="31">
        <v>4.2</v>
      </c>
      <c r="D27" s="12">
        <f t="shared" si="4"/>
        <v>33.6</v>
      </c>
      <c r="E27" s="31" t="s">
        <v>79</v>
      </c>
      <c r="F27" s="10"/>
      <c r="G27" s="10"/>
      <c r="H27" s="16"/>
      <c r="I27" s="16"/>
      <c r="J27" s="16"/>
      <c r="K27" s="30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15">
      <c r="A28" s="31" t="s">
        <v>81</v>
      </c>
      <c r="B28" s="31">
        <v>6</v>
      </c>
      <c r="C28" s="31">
        <v>2.79</v>
      </c>
      <c r="D28" s="12">
        <f t="shared" si="4"/>
        <v>16.740000000000002</v>
      </c>
      <c r="E28" s="31" t="s">
        <v>82</v>
      </c>
      <c r="F28" s="10"/>
      <c r="G28" s="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15">
      <c r="A29" s="31" t="s">
        <v>83</v>
      </c>
      <c r="B29" s="31">
        <v>4</v>
      </c>
      <c r="C29" s="31">
        <v>2.8</v>
      </c>
      <c r="D29" s="12">
        <f t="shared" si="4"/>
        <v>11.2</v>
      </c>
      <c r="E29" s="31" t="s">
        <v>84</v>
      </c>
      <c r="F29" s="10"/>
      <c r="G29" s="1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15">
      <c r="A30" s="31" t="s">
        <v>86</v>
      </c>
      <c r="B30" s="31">
        <v>4</v>
      </c>
      <c r="C30" s="31">
        <v>2.5299999999999998</v>
      </c>
      <c r="D30" s="12">
        <f t="shared" si="4"/>
        <v>10.119999999999999</v>
      </c>
      <c r="E30" s="31" t="s">
        <v>88</v>
      </c>
      <c r="F30" s="10"/>
      <c r="G30" s="10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15">
      <c r="A31" s="31" t="s">
        <v>90</v>
      </c>
      <c r="B31" s="31">
        <v>26</v>
      </c>
      <c r="C31" s="31">
        <v>7.01</v>
      </c>
      <c r="D31" s="12">
        <f t="shared" ref="D31:D32" si="5">1*C31</f>
        <v>7.01</v>
      </c>
      <c r="E31" s="31" t="s">
        <v>91</v>
      </c>
      <c r="F31" s="10"/>
      <c r="G31" s="10" t="s">
        <v>93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15">
      <c r="A32" s="31" t="s">
        <v>94</v>
      </c>
      <c r="B32" s="31">
        <v>6</v>
      </c>
      <c r="C32" s="31">
        <v>6.85</v>
      </c>
      <c r="D32" s="12">
        <f t="shared" si="5"/>
        <v>6.85</v>
      </c>
      <c r="E32" s="31" t="s">
        <v>96</v>
      </c>
      <c r="F32" s="10"/>
      <c r="G32" s="10" t="s">
        <v>97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15">
      <c r="A33" s="25" t="s">
        <v>99</v>
      </c>
      <c r="B33" s="26"/>
      <c r="C33" s="26"/>
      <c r="D33" s="26"/>
      <c r="E33" s="26"/>
      <c r="F33" s="26"/>
      <c r="G33" s="2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15">
      <c r="A34" s="45" t="s">
        <v>100</v>
      </c>
      <c r="B34" s="46"/>
      <c r="C34" s="46"/>
      <c r="D34" s="46"/>
      <c r="E34" s="46"/>
      <c r="F34" s="46"/>
      <c r="G34" s="4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15">
      <c r="A35" s="25" t="s">
        <v>102</v>
      </c>
      <c r="B35" s="26"/>
      <c r="C35" s="26"/>
      <c r="D35" s="26"/>
      <c r="E35" s="26"/>
      <c r="F35" s="26"/>
      <c r="G35" s="2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15">
      <c r="A36" s="10" t="s">
        <v>103</v>
      </c>
      <c r="B36" s="10">
        <v>1</v>
      </c>
      <c r="C36" s="12">
        <v>25.79</v>
      </c>
      <c r="D36" s="12">
        <f t="shared" ref="D36:D44" si="6">B36*C36</f>
        <v>25.79</v>
      </c>
      <c r="E36" s="14" t="s">
        <v>104</v>
      </c>
      <c r="F36" s="10">
        <v>0</v>
      </c>
      <c r="G36" s="10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15">
      <c r="A37" s="10" t="s">
        <v>105</v>
      </c>
      <c r="B37" s="10">
        <v>1</v>
      </c>
      <c r="C37" s="12">
        <v>4.99</v>
      </c>
      <c r="D37" s="12">
        <f t="shared" si="6"/>
        <v>4.99</v>
      </c>
      <c r="E37" s="14" t="s">
        <v>106</v>
      </c>
      <c r="F37" s="10">
        <v>0</v>
      </c>
      <c r="G37" s="10" t="s">
        <v>107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15">
      <c r="A38" s="10" t="s">
        <v>108</v>
      </c>
      <c r="B38" s="10">
        <v>1</v>
      </c>
      <c r="C38" s="12">
        <v>2.99</v>
      </c>
      <c r="D38" s="12">
        <f t="shared" si="6"/>
        <v>2.99</v>
      </c>
      <c r="E38" s="14" t="s">
        <v>109</v>
      </c>
      <c r="F38" s="10">
        <v>0</v>
      </c>
      <c r="G38" s="10" t="s">
        <v>111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15">
      <c r="A39" s="10" t="s">
        <v>112</v>
      </c>
      <c r="B39" s="10">
        <v>1</v>
      </c>
      <c r="C39" s="12">
        <v>3.99</v>
      </c>
      <c r="D39" s="12">
        <f t="shared" si="6"/>
        <v>3.99</v>
      </c>
      <c r="E39" s="14" t="s">
        <v>114</v>
      </c>
      <c r="F39" s="10">
        <v>0</v>
      </c>
      <c r="G39" s="10" t="s">
        <v>111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15">
      <c r="A40" s="10" t="s">
        <v>115</v>
      </c>
      <c r="B40" s="10">
        <v>1</v>
      </c>
      <c r="C40" s="12">
        <v>14.99</v>
      </c>
      <c r="D40" s="12">
        <f t="shared" si="6"/>
        <v>14.99</v>
      </c>
      <c r="E40" s="20" t="s">
        <v>116</v>
      </c>
      <c r="F40" s="10"/>
      <c r="G40" s="10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15">
      <c r="A41" s="10" t="s">
        <v>117</v>
      </c>
      <c r="B41" s="10">
        <v>1</v>
      </c>
      <c r="C41" s="12">
        <v>9.49</v>
      </c>
      <c r="D41" s="12">
        <f t="shared" si="6"/>
        <v>9.49</v>
      </c>
      <c r="E41" s="20" t="s">
        <v>118</v>
      </c>
      <c r="F41" s="10"/>
      <c r="G41" s="1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15">
      <c r="A42" s="10" t="s">
        <v>120</v>
      </c>
      <c r="B42" s="10">
        <v>1</v>
      </c>
      <c r="C42" s="12">
        <v>3</v>
      </c>
      <c r="D42" s="12">
        <f t="shared" si="6"/>
        <v>3</v>
      </c>
      <c r="E42" s="14" t="s">
        <v>121</v>
      </c>
      <c r="F42" s="10">
        <v>0</v>
      </c>
      <c r="G42" s="10" t="s">
        <v>122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15">
      <c r="A43" s="10" t="s">
        <v>123</v>
      </c>
      <c r="B43" s="10">
        <v>1</v>
      </c>
      <c r="C43" s="12">
        <v>7.18</v>
      </c>
      <c r="D43" s="12">
        <f t="shared" si="6"/>
        <v>7.18</v>
      </c>
      <c r="E43" s="14" t="s">
        <v>125</v>
      </c>
      <c r="F43" s="10">
        <v>0</v>
      </c>
      <c r="G43" s="10" t="s">
        <v>126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15">
      <c r="A44" s="10" t="s">
        <v>127</v>
      </c>
      <c r="B44" s="10">
        <v>2</v>
      </c>
      <c r="C44" s="12">
        <v>24.95</v>
      </c>
      <c r="D44" s="12">
        <f t="shared" si="6"/>
        <v>49.9</v>
      </c>
      <c r="E44" s="14" t="s">
        <v>128</v>
      </c>
      <c r="F44" s="10">
        <v>0</v>
      </c>
      <c r="G44" s="1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15">
      <c r="A45" s="16"/>
      <c r="B45" s="16"/>
      <c r="C45" s="32"/>
      <c r="D45" s="32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15">
      <c r="A47" s="16"/>
      <c r="B47" s="16"/>
      <c r="C47" s="32"/>
      <c r="D47" s="32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15">
      <c r="A48" s="33" t="s">
        <v>198</v>
      </c>
      <c r="B48" s="33"/>
      <c r="C48" s="33"/>
      <c r="D48" s="33"/>
      <c r="E48" s="33"/>
      <c r="F48" s="33"/>
      <c r="G48" s="33"/>
      <c r="H48" s="33"/>
      <c r="I48" s="3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15">
      <c r="A49" s="52" t="s">
        <v>217</v>
      </c>
      <c r="U49" s="16"/>
      <c r="V49" s="16"/>
      <c r="W49" s="16"/>
      <c r="X49" s="16"/>
      <c r="Y49" s="16"/>
      <c r="Z49" s="16"/>
    </row>
    <row r="50" spans="1:26" ht="15.75" customHeight="1" x14ac:dyDescent="0.15">
      <c r="U50" s="16"/>
      <c r="V50" s="16"/>
      <c r="W50" s="16"/>
      <c r="X50" s="16"/>
      <c r="Y50" s="16"/>
      <c r="Z50" s="16"/>
    </row>
    <row r="51" spans="1:26" ht="15.75" customHeight="1" x14ac:dyDescent="0.15">
      <c r="A51" s="34" t="s">
        <v>5</v>
      </c>
      <c r="B51" s="34" t="s">
        <v>134</v>
      </c>
      <c r="C51" s="34" t="s">
        <v>135</v>
      </c>
      <c r="D51" s="34"/>
      <c r="E51" s="34" t="s">
        <v>137</v>
      </c>
      <c r="F51" s="34"/>
      <c r="G51" s="34" t="s">
        <v>5</v>
      </c>
      <c r="H51" s="34" t="s">
        <v>138</v>
      </c>
      <c r="I51" s="34" t="s">
        <v>139</v>
      </c>
      <c r="J51" s="34" t="s">
        <v>201</v>
      </c>
      <c r="V51" s="16"/>
      <c r="W51" s="16"/>
      <c r="X51" s="16"/>
      <c r="Y51" s="16"/>
      <c r="Z51" s="16"/>
    </row>
    <row r="52" spans="1:26" ht="15.75" customHeight="1" x14ac:dyDescent="0.15">
      <c r="A52" s="35" t="s">
        <v>99</v>
      </c>
      <c r="B52">
        <v>1</v>
      </c>
      <c r="C52" s="56">
        <v>30</v>
      </c>
      <c r="D52" s="56">
        <f>B52*C52</f>
        <v>30</v>
      </c>
      <c r="G52" s="52" t="s">
        <v>218</v>
      </c>
      <c r="H52" s="50" t="s">
        <v>199</v>
      </c>
      <c r="V52" s="16"/>
      <c r="W52" s="16"/>
      <c r="X52" s="16"/>
      <c r="Y52" s="16"/>
      <c r="Z52" s="16"/>
    </row>
    <row r="53" spans="1:26" ht="15.75" customHeight="1" x14ac:dyDescent="0.15">
      <c r="A53" t="s">
        <v>142</v>
      </c>
      <c r="B53">
        <v>1</v>
      </c>
      <c r="C53" s="56">
        <v>0.04</v>
      </c>
      <c r="D53" s="56">
        <f t="shared" ref="D53:D64" si="7">B53*C53</f>
        <v>0.04</v>
      </c>
      <c r="E53" t="s">
        <v>144</v>
      </c>
      <c r="G53" t="s">
        <v>145</v>
      </c>
      <c r="H53" s="37"/>
      <c r="I53" t="s">
        <v>147</v>
      </c>
      <c r="J53" s="50" t="s">
        <v>202</v>
      </c>
      <c r="V53" s="16"/>
      <c r="W53" s="16"/>
      <c r="X53" s="16"/>
      <c r="Y53" s="16"/>
      <c r="Z53" s="16"/>
    </row>
    <row r="54" spans="1:26" ht="15.75" customHeight="1" x14ac:dyDescent="0.15">
      <c r="A54" t="s">
        <v>150</v>
      </c>
      <c r="B54">
        <v>1</v>
      </c>
      <c r="C54" s="56">
        <v>0.45100000000000001</v>
      </c>
      <c r="D54" s="56">
        <f t="shared" si="7"/>
        <v>0.45100000000000001</v>
      </c>
      <c r="E54" t="s">
        <v>151</v>
      </c>
      <c r="G54" t="s">
        <v>152</v>
      </c>
      <c r="H54" s="37"/>
      <c r="J54" s="50" t="s">
        <v>203</v>
      </c>
      <c r="V54" s="16"/>
      <c r="W54" s="16"/>
      <c r="X54" s="16"/>
      <c r="Y54" s="16"/>
      <c r="Z54" s="16"/>
    </row>
    <row r="55" spans="1:26" ht="15.75" customHeight="1" x14ac:dyDescent="0.2">
      <c r="A55" t="s">
        <v>200</v>
      </c>
      <c r="B55">
        <v>3</v>
      </c>
      <c r="C55" s="56">
        <v>0.23</v>
      </c>
      <c r="D55" s="56">
        <f t="shared" si="7"/>
        <v>0.69000000000000006</v>
      </c>
      <c r="E55" t="s">
        <v>156</v>
      </c>
      <c r="G55" t="s">
        <v>152</v>
      </c>
      <c r="H55" s="50"/>
      <c r="J55" s="51" t="s">
        <v>204</v>
      </c>
      <c r="M55" s="16"/>
      <c r="V55" s="16"/>
      <c r="W55" s="16"/>
      <c r="X55" s="16"/>
      <c r="Y55" s="16"/>
      <c r="Z55" s="16"/>
    </row>
    <row r="56" spans="1:26" ht="15.75" customHeight="1" x14ac:dyDescent="0.15">
      <c r="A56" s="52" t="s">
        <v>215</v>
      </c>
      <c r="B56">
        <v>2</v>
      </c>
      <c r="C56" s="56">
        <v>0.31</v>
      </c>
      <c r="D56" s="56">
        <f t="shared" si="7"/>
        <v>0.62</v>
      </c>
      <c r="E56" t="s">
        <v>161</v>
      </c>
      <c r="G56" t="s">
        <v>152</v>
      </c>
      <c r="H56" s="37"/>
      <c r="J56" s="50" t="s">
        <v>205</v>
      </c>
      <c r="M56" s="16"/>
      <c r="V56" s="16"/>
      <c r="W56" s="16"/>
      <c r="X56" s="16"/>
      <c r="Y56" s="16"/>
      <c r="Z56" s="16"/>
    </row>
    <row r="57" spans="1:26" ht="15.75" customHeight="1" x14ac:dyDescent="0.15">
      <c r="A57" t="s">
        <v>163</v>
      </c>
      <c r="B57">
        <v>1</v>
      </c>
      <c r="C57" s="56">
        <v>0.23</v>
      </c>
      <c r="D57" s="56">
        <f t="shared" si="7"/>
        <v>0.23</v>
      </c>
      <c r="E57" t="s">
        <v>164</v>
      </c>
      <c r="G57" t="s">
        <v>152</v>
      </c>
      <c r="J57" s="50" t="s">
        <v>206</v>
      </c>
      <c r="M57" s="16"/>
      <c r="V57" s="16"/>
      <c r="W57" s="16"/>
      <c r="X57" s="16"/>
      <c r="Y57" s="16"/>
      <c r="Z57" s="16"/>
    </row>
    <row r="58" spans="1:26" ht="15.75" customHeight="1" x14ac:dyDescent="0.15">
      <c r="A58" t="s">
        <v>166</v>
      </c>
      <c r="B58">
        <v>1</v>
      </c>
      <c r="C58" s="56">
        <v>0.86</v>
      </c>
      <c r="D58" s="56">
        <f t="shared" si="7"/>
        <v>0.86</v>
      </c>
      <c r="E58" t="s">
        <v>167</v>
      </c>
      <c r="G58" t="s">
        <v>166</v>
      </c>
      <c r="H58" s="37"/>
      <c r="J58" s="50" t="s">
        <v>207</v>
      </c>
      <c r="M58" s="16"/>
      <c r="V58" s="16"/>
      <c r="W58" s="16"/>
      <c r="X58" s="16"/>
      <c r="Y58" s="16"/>
      <c r="Z58" s="16"/>
    </row>
    <row r="59" spans="1:26" ht="15.75" customHeight="1" x14ac:dyDescent="0.15">
      <c r="A59" t="s">
        <v>170</v>
      </c>
      <c r="B59">
        <v>1</v>
      </c>
      <c r="C59" s="56">
        <v>34.94</v>
      </c>
      <c r="D59" s="56">
        <f t="shared" si="7"/>
        <v>34.94</v>
      </c>
      <c r="E59" t="s">
        <v>171</v>
      </c>
      <c r="G59" t="s">
        <v>172</v>
      </c>
      <c r="H59" s="37"/>
      <c r="J59" s="50" t="s">
        <v>208</v>
      </c>
      <c r="M59" s="16"/>
      <c r="V59" s="16"/>
      <c r="W59" s="16"/>
      <c r="X59" s="16"/>
      <c r="Y59" s="16"/>
      <c r="Z59" s="16"/>
    </row>
    <row r="60" spans="1:26" ht="15.75" customHeight="1" x14ac:dyDescent="0.15">
      <c r="A60" s="52" t="s">
        <v>209</v>
      </c>
      <c r="B60">
        <v>7</v>
      </c>
      <c r="C60" s="56">
        <v>0.91</v>
      </c>
      <c r="D60" s="56">
        <f t="shared" si="7"/>
        <v>6.37</v>
      </c>
      <c r="E60" t="s">
        <v>175</v>
      </c>
      <c r="G60" t="s">
        <v>176</v>
      </c>
      <c r="H60" s="37"/>
      <c r="J60" s="50" t="s">
        <v>210</v>
      </c>
      <c r="M60" s="16"/>
      <c r="V60" s="16"/>
      <c r="W60" s="16"/>
      <c r="X60" s="16"/>
      <c r="Y60" s="16"/>
      <c r="Z60" s="16"/>
    </row>
    <row r="61" spans="1:26" ht="15.75" customHeight="1" x14ac:dyDescent="0.15">
      <c r="A61" s="52" t="s">
        <v>211</v>
      </c>
      <c r="B61">
        <v>1</v>
      </c>
      <c r="C61" s="56">
        <v>4.51</v>
      </c>
      <c r="D61" s="56">
        <f t="shared" si="7"/>
        <v>4.51</v>
      </c>
      <c r="E61" t="s">
        <v>179</v>
      </c>
      <c r="G61" t="s">
        <v>180</v>
      </c>
      <c r="H61" s="37"/>
      <c r="J61" s="50" t="s">
        <v>212</v>
      </c>
      <c r="M61" s="16"/>
      <c r="V61" s="16"/>
      <c r="W61" s="16"/>
      <c r="X61" s="16"/>
      <c r="Y61" s="16"/>
      <c r="Z61" s="16"/>
    </row>
    <row r="62" spans="1:26" ht="15.75" customHeight="1" x14ac:dyDescent="0.15">
      <c r="A62" t="s">
        <v>182</v>
      </c>
      <c r="B62">
        <v>1</v>
      </c>
      <c r="C62" s="56"/>
      <c r="D62" s="56">
        <f t="shared" si="7"/>
        <v>0</v>
      </c>
      <c r="E62" t="s">
        <v>183</v>
      </c>
      <c r="H62" t="s">
        <v>184</v>
      </c>
      <c r="J62" t="s">
        <v>185</v>
      </c>
      <c r="M62" s="16"/>
      <c r="V62" s="16"/>
      <c r="W62" s="16"/>
      <c r="X62" s="16"/>
      <c r="Y62" s="16"/>
      <c r="Z62" s="16"/>
    </row>
    <row r="63" spans="1:26" ht="15.75" customHeight="1" x14ac:dyDescent="0.15">
      <c r="A63" s="52" t="s">
        <v>213</v>
      </c>
      <c r="B63">
        <v>1</v>
      </c>
      <c r="C63" s="56">
        <v>0.21</v>
      </c>
      <c r="D63" s="56">
        <f t="shared" si="7"/>
        <v>0.21</v>
      </c>
      <c r="E63" t="s">
        <v>187</v>
      </c>
      <c r="H63" s="37"/>
      <c r="J63" s="50" t="s">
        <v>214</v>
      </c>
      <c r="M63" s="16"/>
      <c r="V63" s="16"/>
      <c r="W63" s="16"/>
      <c r="X63" s="16"/>
      <c r="Y63" s="16"/>
      <c r="Z63" s="16"/>
    </row>
    <row r="64" spans="1:26" ht="15.75" customHeight="1" x14ac:dyDescent="0.15">
      <c r="A64" t="s">
        <v>190</v>
      </c>
      <c r="B64">
        <v>1</v>
      </c>
      <c r="C64" s="56">
        <v>0.57999999999999996</v>
      </c>
      <c r="D64" s="56">
        <f t="shared" si="7"/>
        <v>0.57999999999999996</v>
      </c>
      <c r="E64" t="s">
        <v>191</v>
      </c>
      <c r="G64" t="s">
        <v>192</v>
      </c>
      <c r="I64" t="s">
        <v>194</v>
      </c>
      <c r="J64" t="s">
        <v>195</v>
      </c>
      <c r="L64" s="37"/>
      <c r="M64" s="16"/>
      <c r="V64" s="16"/>
      <c r="W64" s="16"/>
      <c r="X64" s="16"/>
      <c r="Y64" s="16"/>
      <c r="Z64" s="16"/>
    </row>
    <row r="65" spans="1:26" ht="15.75" customHeight="1" x14ac:dyDescent="0.15">
      <c r="C65" s="56"/>
      <c r="D65" s="56"/>
      <c r="V65" s="16"/>
      <c r="W65" s="16"/>
      <c r="X65" s="16"/>
      <c r="Y65" s="16"/>
      <c r="Z65" s="16"/>
    </row>
    <row r="66" spans="1:26" ht="15.75" customHeight="1" x14ac:dyDescent="0.15">
      <c r="G66" s="50"/>
      <c r="H66" s="16"/>
      <c r="V66" s="16"/>
      <c r="W66" s="16"/>
      <c r="X66" s="16"/>
      <c r="Y66" s="16"/>
      <c r="Z66" s="16"/>
    </row>
    <row r="67" spans="1:26" ht="15.75" customHeight="1" x14ac:dyDescent="0.15">
      <c r="C67" s="32" t="s">
        <v>149</v>
      </c>
      <c r="D67" s="40">
        <f>SUM(D2:D64)</f>
        <v>3468.7209999999982</v>
      </c>
      <c r="F67" s="54" t="s">
        <v>216</v>
      </c>
      <c r="G67" s="55"/>
      <c r="U67" s="16"/>
      <c r="V67" s="16"/>
      <c r="W67" s="16"/>
      <c r="X67" s="16"/>
      <c r="Y67" s="16"/>
      <c r="Z67" s="16"/>
    </row>
    <row r="68" spans="1:26" ht="15.75" customHeight="1" x14ac:dyDescent="0.15">
      <c r="F68" s="53"/>
      <c r="G68" s="53"/>
      <c r="U68" s="16"/>
      <c r="V68" s="16"/>
      <c r="W68" s="16"/>
      <c r="X68" s="16"/>
      <c r="Y68" s="16"/>
      <c r="Z68" s="16"/>
    </row>
    <row r="69" spans="1:26" ht="15.75" customHeight="1" x14ac:dyDescent="0.15">
      <c r="G69" s="16"/>
      <c r="U69" s="16"/>
      <c r="V69" s="16"/>
      <c r="W69" s="16"/>
      <c r="X69" s="16"/>
      <c r="Y69" s="16"/>
      <c r="Z69" s="16"/>
    </row>
    <row r="70" spans="1:26" ht="15.75" customHeight="1" x14ac:dyDescent="0.15">
      <c r="G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15"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15">
      <c r="A72" s="16"/>
      <c r="B72" s="16"/>
      <c r="C72" s="32"/>
      <c r="D72" s="32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15">
      <c r="A73" s="16"/>
      <c r="B73" s="16"/>
      <c r="C73" s="32"/>
      <c r="D73" s="32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15">
      <c r="A74" s="16"/>
      <c r="B74" s="16"/>
      <c r="C74" s="32"/>
      <c r="D74" s="32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15">
      <c r="A75" s="16"/>
      <c r="B75" s="16"/>
      <c r="C75" s="32"/>
      <c r="D75" s="32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15">
      <c r="A76" s="16"/>
      <c r="B76" s="16"/>
      <c r="C76" s="32"/>
      <c r="D76" s="32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15">
      <c r="A77" s="16"/>
      <c r="B77" s="16"/>
      <c r="C77" s="32"/>
      <c r="D77" s="32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15">
      <c r="A78" s="16"/>
      <c r="B78" s="16"/>
      <c r="C78" s="32"/>
      <c r="D78" s="32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15">
      <c r="A79" s="16"/>
      <c r="B79" s="16"/>
      <c r="C79" s="32"/>
      <c r="D79" s="32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15">
      <c r="A80" s="16"/>
      <c r="B80" s="16"/>
      <c r="C80" s="32"/>
      <c r="D80" s="32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15">
      <c r="A81" s="16"/>
      <c r="B81" s="16"/>
      <c r="C81" s="32"/>
      <c r="D81" s="32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15">
      <c r="A82" s="16"/>
      <c r="B82" s="16"/>
      <c r="C82" s="32"/>
      <c r="D82" s="32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15">
      <c r="A83" s="16"/>
      <c r="B83" s="16"/>
      <c r="C83" s="32"/>
      <c r="D83" s="32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15">
      <c r="A84" s="16"/>
      <c r="B84" s="16"/>
      <c r="C84" s="32"/>
      <c r="D84" s="32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15">
      <c r="A85" s="16"/>
      <c r="B85" s="16"/>
      <c r="C85" s="32"/>
      <c r="D85" s="32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15">
      <c r="A86" s="16"/>
      <c r="B86" s="16"/>
      <c r="C86" s="32"/>
      <c r="D86" s="32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15">
      <c r="A87" s="16"/>
      <c r="B87" s="16"/>
      <c r="C87" s="32"/>
      <c r="D87" s="32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15">
      <c r="A88" s="16"/>
      <c r="B88" s="16"/>
      <c r="C88" s="32"/>
      <c r="D88" s="32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15">
      <c r="A89" s="16"/>
      <c r="B89" s="16"/>
      <c r="C89" s="32"/>
      <c r="D89" s="32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15">
      <c r="A90" s="16"/>
      <c r="B90" s="16"/>
      <c r="C90" s="32"/>
      <c r="D90" s="32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15">
      <c r="A91" s="16"/>
      <c r="B91" s="16"/>
      <c r="C91" s="32"/>
      <c r="D91" s="32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15">
      <c r="A92" s="16"/>
      <c r="B92" s="16"/>
      <c r="C92" s="32"/>
      <c r="D92" s="32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15">
      <c r="A93" s="16"/>
      <c r="B93" s="16"/>
      <c r="C93" s="32"/>
      <c r="D93" s="32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15">
      <c r="A94" s="16"/>
      <c r="B94" s="16"/>
      <c r="C94" s="32"/>
      <c r="D94" s="32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15">
      <c r="A95" s="16"/>
      <c r="B95" s="16"/>
      <c r="C95" s="32"/>
      <c r="D95" s="32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15">
      <c r="A96" s="16"/>
      <c r="B96" s="16"/>
      <c r="C96" s="32"/>
      <c r="D96" s="32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15">
      <c r="A97" s="16"/>
      <c r="B97" s="16"/>
      <c r="C97" s="32"/>
      <c r="D97" s="32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15">
      <c r="A98" s="16"/>
      <c r="B98" s="16"/>
      <c r="C98" s="32"/>
      <c r="D98" s="32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15">
      <c r="A99" s="16"/>
      <c r="B99" s="16"/>
      <c r="C99" s="32"/>
      <c r="D99" s="32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15">
      <c r="A100" s="16"/>
      <c r="B100" s="16"/>
      <c r="C100" s="32"/>
      <c r="D100" s="32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15">
      <c r="A101" s="16"/>
      <c r="B101" s="16"/>
      <c r="C101" s="32"/>
      <c r="D101" s="32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15">
      <c r="A102" s="16"/>
      <c r="B102" s="16"/>
      <c r="C102" s="32"/>
      <c r="D102" s="32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15">
      <c r="A103" s="16"/>
      <c r="B103" s="16"/>
      <c r="C103" s="32"/>
      <c r="D103" s="32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15">
      <c r="A104" s="16"/>
      <c r="B104" s="16"/>
      <c r="C104" s="32"/>
      <c r="D104" s="32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15">
      <c r="A105" s="16"/>
      <c r="B105" s="16"/>
      <c r="C105" s="32"/>
      <c r="D105" s="32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15">
      <c r="A106" s="16"/>
      <c r="B106" s="16"/>
      <c r="C106" s="32"/>
      <c r="D106" s="32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15">
      <c r="A107" s="16"/>
      <c r="B107" s="16"/>
      <c r="C107" s="32"/>
      <c r="D107" s="32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15">
      <c r="A108" s="16"/>
      <c r="B108" s="16"/>
      <c r="C108" s="32"/>
      <c r="D108" s="32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15">
      <c r="A109" s="16"/>
      <c r="B109" s="16"/>
      <c r="C109" s="32"/>
      <c r="D109" s="32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15">
      <c r="A110" s="16"/>
      <c r="B110" s="16"/>
      <c r="C110" s="32"/>
      <c r="D110" s="32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15">
      <c r="A111" s="16"/>
      <c r="B111" s="16"/>
      <c r="C111" s="32"/>
      <c r="D111" s="32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15">
      <c r="A112" s="16"/>
      <c r="B112" s="16"/>
      <c r="C112" s="32"/>
      <c r="D112" s="32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15">
      <c r="A113" s="16"/>
      <c r="B113" s="16"/>
      <c r="C113" s="32"/>
      <c r="D113" s="32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15">
      <c r="A114" s="16"/>
      <c r="B114" s="16"/>
      <c r="C114" s="32"/>
      <c r="D114" s="32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15">
      <c r="A115" s="16"/>
      <c r="B115" s="16"/>
      <c r="C115" s="32"/>
      <c r="D115" s="32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15">
      <c r="A116" s="16"/>
      <c r="B116" s="16"/>
      <c r="C116" s="32"/>
      <c r="D116" s="32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15">
      <c r="A117" s="16"/>
      <c r="B117" s="16"/>
      <c r="C117" s="32"/>
      <c r="D117" s="32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15">
      <c r="A118" s="16"/>
      <c r="B118" s="16"/>
      <c r="C118" s="32"/>
      <c r="D118" s="32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15">
      <c r="A119" s="16"/>
      <c r="B119" s="16"/>
      <c r="C119" s="32"/>
      <c r="D119" s="32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15">
      <c r="A120" s="16"/>
      <c r="B120" s="16"/>
      <c r="C120" s="32"/>
      <c r="D120" s="32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15">
      <c r="A121" s="16"/>
      <c r="B121" s="16"/>
      <c r="C121" s="32"/>
      <c r="D121" s="32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15">
      <c r="A122" s="16"/>
      <c r="B122" s="16"/>
      <c r="C122" s="32"/>
      <c r="D122" s="32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15">
      <c r="A123" s="16"/>
      <c r="B123" s="16"/>
      <c r="C123" s="32"/>
      <c r="D123" s="32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15">
      <c r="A124" s="16"/>
      <c r="B124" s="16"/>
      <c r="C124" s="32"/>
      <c r="D124" s="32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15">
      <c r="A125" s="16"/>
      <c r="B125" s="16"/>
      <c r="C125" s="32"/>
      <c r="D125" s="32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15">
      <c r="A126" s="16"/>
      <c r="B126" s="16"/>
      <c r="C126" s="32"/>
      <c r="D126" s="32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15">
      <c r="A127" s="16"/>
      <c r="B127" s="16"/>
      <c r="C127" s="32"/>
      <c r="D127" s="32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15">
      <c r="A128" s="16"/>
      <c r="B128" s="16"/>
      <c r="C128" s="32"/>
      <c r="D128" s="32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15">
      <c r="A129" s="16"/>
      <c r="B129" s="16"/>
      <c r="C129" s="32"/>
      <c r="D129" s="32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15">
      <c r="A130" s="16"/>
      <c r="B130" s="16"/>
      <c r="C130" s="32"/>
      <c r="D130" s="32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15">
      <c r="A131" s="16"/>
      <c r="B131" s="16"/>
      <c r="C131" s="32"/>
      <c r="D131" s="32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15">
      <c r="A132" s="16"/>
      <c r="B132" s="16"/>
      <c r="C132" s="32"/>
      <c r="D132" s="32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15">
      <c r="A133" s="16"/>
      <c r="B133" s="16"/>
      <c r="C133" s="32"/>
      <c r="D133" s="32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15">
      <c r="A134" s="16"/>
      <c r="B134" s="16"/>
      <c r="C134" s="32"/>
      <c r="D134" s="32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15">
      <c r="A135" s="16"/>
      <c r="B135" s="16"/>
      <c r="C135" s="32"/>
      <c r="D135" s="32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15">
      <c r="A136" s="16"/>
      <c r="B136" s="16"/>
      <c r="C136" s="32"/>
      <c r="D136" s="32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15">
      <c r="A137" s="16"/>
      <c r="B137" s="16"/>
      <c r="C137" s="32"/>
      <c r="D137" s="32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15">
      <c r="A138" s="16"/>
      <c r="B138" s="16"/>
      <c r="C138" s="32"/>
      <c r="D138" s="32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15">
      <c r="A139" s="16"/>
      <c r="B139" s="16"/>
      <c r="C139" s="32"/>
      <c r="D139" s="32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15">
      <c r="A140" s="16"/>
      <c r="B140" s="16"/>
      <c r="C140" s="32"/>
      <c r="D140" s="32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15">
      <c r="A141" s="16"/>
      <c r="B141" s="16"/>
      <c r="C141" s="32"/>
      <c r="D141" s="32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15">
      <c r="A142" s="16"/>
      <c r="B142" s="16"/>
      <c r="C142" s="32"/>
      <c r="D142" s="32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15">
      <c r="A143" s="16"/>
      <c r="B143" s="16"/>
      <c r="C143" s="32"/>
      <c r="D143" s="32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15">
      <c r="A144" s="16"/>
      <c r="B144" s="16"/>
      <c r="C144" s="32"/>
      <c r="D144" s="32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15">
      <c r="A145" s="16"/>
      <c r="B145" s="16"/>
      <c r="C145" s="32"/>
      <c r="D145" s="32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15">
      <c r="A146" s="16"/>
      <c r="B146" s="16"/>
      <c r="C146" s="32"/>
      <c r="D146" s="32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15">
      <c r="A147" s="16"/>
      <c r="B147" s="16"/>
      <c r="C147" s="32"/>
      <c r="D147" s="32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15">
      <c r="A148" s="16"/>
      <c r="B148" s="16"/>
      <c r="C148" s="32"/>
      <c r="D148" s="32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15">
      <c r="A149" s="16"/>
      <c r="B149" s="16"/>
      <c r="C149" s="32"/>
      <c r="D149" s="32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15">
      <c r="A150" s="16"/>
      <c r="B150" s="16"/>
      <c r="C150" s="32"/>
      <c r="D150" s="32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15">
      <c r="A151" s="16"/>
      <c r="B151" s="16"/>
      <c r="C151" s="32"/>
      <c r="D151" s="32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15">
      <c r="A152" s="16"/>
      <c r="B152" s="16"/>
      <c r="C152" s="32"/>
      <c r="D152" s="32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15">
      <c r="A153" s="16"/>
      <c r="B153" s="16"/>
      <c r="C153" s="32"/>
      <c r="D153" s="32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15">
      <c r="A154" s="16"/>
      <c r="B154" s="16"/>
      <c r="C154" s="32"/>
      <c r="D154" s="32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15">
      <c r="A155" s="16"/>
      <c r="B155" s="16"/>
      <c r="C155" s="32"/>
      <c r="D155" s="32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15">
      <c r="A156" s="16"/>
      <c r="B156" s="16"/>
      <c r="C156" s="32"/>
      <c r="D156" s="32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15">
      <c r="A157" s="16"/>
      <c r="B157" s="16"/>
      <c r="C157" s="32"/>
      <c r="D157" s="32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15">
      <c r="A158" s="16"/>
      <c r="B158" s="16"/>
      <c r="C158" s="32"/>
      <c r="D158" s="32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15">
      <c r="A159" s="16"/>
      <c r="B159" s="16"/>
      <c r="C159" s="32"/>
      <c r="D159" s="32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15">
      <c r="A160" s="16"/>
      <c r="B160" s="16"/>
      <c r="C160" s="32"/>
      <c r="D160" s="32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15">
      <c r="A161" s="16"/>
      <c r="B161" s="16"/>
      <c r="C161" s="32"/>
      <c r="D161" s="32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15">
      <c r="A162" s="16"/>
      <c r="B162" s="16"/>
      <c r="C162" s="32"/>
      <c r="D162" s="32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15">
      <c r="A163" s="16"/>
      <c r="B163" s="16"/>
      <c r="C163" s="32"/>
      <c r="D163" s="32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15">
      <c r="A164" s="16"/>
      <c r="B164" s="16"/>
      <c r="C164" s="32"/>
      <c r="D164" s="32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15">
      <c r="A165" s="16"/>
      <c r="B165" s="16"/>
      <c r="C165" s="32"/>
      <c r="D165" s="32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15">
      <c r="A166" s="16"/>
      <c r="B166" s="16"/>
      <c r="C166" s="32"/>
      <c r="D166" s="32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15">
      <c r="A167" s="16"/>
      <c r="B167" s="16"/>
      <c r="C167" s="32"/>
      <c r="D167" s="32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15">
      <c r="A168" s="16"/>
      <c r="B168" s="16"/>
      <c r="C168" s="32"/>
      <c r="D168" s="32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15">
      <c r="A169" s="16"/>
      <c r="B169" s="16"/>
      <c r="C169" s="32"/>
      <c r="D169" s="32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15">
      <c r="A170" s="16"/>
      <c r="B170" s="16"/>
      <c r="C170" s="32"/>
      <c r="D170" s="32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15">
      <c r="A171" s="16"/>
      <c r="B171" s="16"/>
      <c r="C171" s="32"/>
      <c r="D171" s="32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15">
      <c r="A172" s="16"/>
      <c r="B172" s="16"/>
      <c r="C172" s="32"/>
      <c r="D172" s="32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15">
      <c r="A173" s="16"/>
      <c r="B173" s="16"/>
      <c r="C173" s="32"/>
      <c r="D173" s="32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15">
      <c r="A174" s="16"/>
      <c r="B174" s="16"/>
      <c r="C174" s="32"/>
      <c r="D174" s="32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15">
      <c r="A175" s="16"/>
      <c r="B175" s="16"/>
      <c r="C175" s="32"/>
      <c r="D175" s="32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15">
      <c r="A176" s="16"/>
      <c r="B176" s="16"/>
      <c r="C176" s="32"/>
      <c r="D176" s="32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15">
      <c r="A177" s="16"/>
      <c r="B177" s="16"/>
      <c r="C177" s="32"/>
      <c r="D177" s="32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15">
      <c r="A178" s="16"/>
      <c r="B178" s="16"/>
      <c r="C178" s="32"/>
      <c r="D178" s="32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15">
      <c r="A179" s="16"/>
      <c r="B179" s="16"/>
      <c r="C179" s="32"/>
      <c r="D179" s="32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15">
      <c r="A180" s="16"/>
      <c r="B180" s="16"/>
      <c r="C180" s="32"/>
      <c r="D180" s="32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15">
      <c r="A181" s="16"/>
      <c r="B181" s="16"/>
      <c r="C181" s="32"/>
      <c r="D181" s="32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15">
      <c r="A182" s="16"/>
      <c r="B182" s="16"/>
      <c r="C182" s="32"/>
      <c r="D182" s="32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15">
      <c r="A183" s="16"/>
      <c r="B183" s="16"/>
      <c r="C183" s="32"/>
      <c r="D183" s="32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15">
      <c r="A184" s="16"/>
      <c r="B184" s="16"/>
      <c r="C184" s="32"/>
      <c r="D184" s="32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15">
      <c r="A185" s="16"/>
      <c r="B185" s="16"/>
      <c r="C185" s="32"/>
      <c r="D185" s="32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15">
      <c r="A186" s="16"/>
      <c r="B186" s="16"/>
      <c r="C186" s="32"/>
      <c r="D186" s="32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15">
      <c r="A187" s="16"/>
      <c r="B187" s="16"/>
      <c r="C187" s="32"/>
      <c r="D187" s="32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15">
      <c r="A188" s="16"/>
      <c r="B188" s="16"/>
      <c r="C188" s="32"/>
      <c r="D188" s="32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15">
      <c r="A189" s="16"/>
      <c r="B189" s="16"/>
      <c r="C189" s="32"/>
      <c r="D189" s="32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15">
      <c r="A190" s="16"/>
      <c r="B190" s="16"/>
      <c r="C190" s="32"/>
      <c r="D190" s="32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15">
      <c r="A191" s="16"/>
      <c r="B191" s="16"/>
      <c r="C191" s="32"/>
      <c r="D191" s="32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15">
      <c r="A192" s="16"/>
      <c r="B192" s="16"/>
      <c r="C192" s="32"/>
      <c r="D192" s="32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15">
      <c r="A193" s="16"/>
      <c r="B193" s="16"/>
      <c r="C193" s="32"/>
      <c r="D193" s="32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15">
      <c r="A194" s="16"/>
      <c r="B194" s="16"/>
      <c r="C194" s="32"/>
      <c r="D194" s="32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15">
      <c r="A195" s="16"/>
      <c r="B195" s="16"/>
      <c r="C195" s="32"/>
      <c r="D195" s="32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15">
      <c r="A196" s="16"/>
      <c r="B196" s="16"/>
      <c r="C196" s="32"/>
      <c r="D196" s="32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15">
      <c r="A197" s="16"/>
      <c r="B197" s="16"/>
      <c r="C197" s="32"/>
      <c r="D197" s="32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15">
      <c r="A198" s="16"/>
      <c r="B198" s="16"/>
      <c r="C198" s="32"/>
      <c r="D198" s="32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15">
      <c r="A199" s="16"/>
      <c r="B199" s="16"/>
      <c r="C199" s="32"/>
      <c r="D199" s="32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15">
      <c r="A200" s="16"/>
      <c r="B200" s="16"/>
      <c r="C200" s="32"/>
      <c r="D200" s="32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15">
      <c r="A201" s="16"/>
      <c r="B201" s="16"/>
      <c r="C201" s="32"/>
      <c r="D201" s="32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15">
      <c r="A202" s="16"/>
      <c r="B202" s="16"/>
      <c r="C202" s="32"/>
      <c r="D202" s="32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15">
      <c r="A203" s="16"/>
      <c r="B203" s="16"/>
      <c r="C203" s="32"/>
      <c r="D203" s="32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15">
      <c r="A204" s="16"/>
      <c r="B204" s="16"/>
      <c r="C204" s="32"/>
      <c r="D204" s="32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15">
      <c r="A205" s="16"/>
      <c r="B205" s="16"/>
      <c r="C205" s="32"/>
      <c r="D205" s="32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15">
      <c r="A206" s="16"/>
      <c r="B206" s="16"/>
      <c r="C206" s="32"/>
      <c r="D206" s="32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15">
      <c r="A207" s="16"/>
      <c r="B207" s="16"/>
      <c r="C207" s="32"/>
      <c r="D207" s="32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15">
      <c r="A208" s="16"/>
      <c r="B208" s="16"/>
      <c r="C208" s="32"/>
      <c r="D208" s="32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15">
      <c r="A209" s="16"/>
      <c r="B209" s="16"/>
      <c r="C209" s="32"/>
      <c r="D209" s="32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15">
      <c r="A210" s="16"/>
      <c r="B210" s="16"/>
      <c r="C210" s="32"/>
      <c r="D210" s="32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15">
      <c r="A211" s="16"/>
      <c r="B211" s="16"/>
      <c r="C211" s="32"/>
      <c r="D211" s="32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15">
      <c r="A212" s="16"/>
      <c r="B212" s="16"/>
      <c r="C212" s="32"/>
      <c r="D212" s="32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15">
      <c r="A213" s="16"/>
      <c r="B213" s="16"/>
      <c r="C213" s="32"/>
      <c r="D213" s="32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15">
      <c r="A214" s="16"/>
      <c r="B214" s="16"/>
      <c r="C214" s="32"/>
      <c r="D214" s="32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15">
      <c r="A215" s="16"/>
      <c r="B215" s="16"/>
      <c r="C215" s="32"/>
      <c r="D215" s="32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15">
      <c r="A216" s="16"/>
      <c r="B216" s="16"/>
      <c r="C216" s="32"/>
      <c r="D216" s="32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15">
      <c r="A217" s="16"/>
      <c r="B217" s="16"/>
      <c r="C217" s="32"/>
      <c r="D217" s="32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15">
      <c r="A218" s="16"/>
      <c r="B218" s="16"/>
      <c r="C218" s="32"/>
      <c r="D218" s="32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15">
      <c r="A219" s="16"/>
      <c r="B219" s="16"/>
      <c r="C219" s="32"/>
      <c r="D219" s="32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15">
      <c r="A220" s="16"/>
      <c r="B220" s="16"/>
      <c r="C220" s="32"/>
      <c r="D220" s="32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15">
      <c r="A221" s="16"/>
      <c r="B221" s="16"/>
      <c r="C221" s="32"/>
      <c r="D221" s="32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15">
      <c r="A222" s="16"/>
      <c r="B222" s="16"/>
      <c r="C222" s="32"/>
      <c r="D222" s="32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15">
      <c r="A223" s="16"/>
      <c r="B223" s="16"/>
      <c r="C223" s="32"/>
      <c r="D223" s="32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15">
      <c r="A224" s="16"/>
      <c r="B224" s="16"/>
      <c r="C224" s="32"/>
      <c r="D224" s="32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15">
      <c r="A225" s="16"/>
      <c r="B225" s="16"/>
      <c r="C225" s="32"/>
      <c r="D225" s="32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15">
      <c r="A226" s="16"/>
      <c r="B226" s="16"/>
      <c r="C226" s="32"/>
      <c r="D226" s="32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15">
      <c r="A227" s="16"/>
      <c r="B227" s="16"/>
      <c r="C227" s="32"/>
      <c r="D227" s="32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15">
      <c r="A228" s="16"/>
      <c r="B228" s="16"/>
      <c r="C228" s="32"/>
      <c r="D228" s="32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15">
      <c r="A229" s="16"/>
      <c r="B229" s="16"/>
      <c r="C229" s="32"/>
      <c r="D229" s="32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15">
      <c r="A230" s="16"/>
      <c r="B230" s="16"/>
      <c r="C230" s="32"/>
      <c r="D230" s="32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15">
      <c r="A231" s="16"/>
      <c r="B231" s="16"/>
      <c r="C231" s="32"/>
      <c r="D231" s="32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15">
      <c r="A232" s="16"/>
      <c r="B232" s="16"/>
      <c r="C232" s="32"/>
      <c r="D232" s="32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15">
      <c r="A233" s="16"/>
      <c r="B233" s="16"/>
      <c r="C233" s="32"/>
      <c r="D233" s="32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15">
      <c r="A234" s="16"/>
      <c r="B234" s="16"/>
      <c r="C234" s="32"/>
      <c r="D234" s="32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15">
      <c r="A235" s="16"/>
      <c r="B235" s="16"/>
      <c r="C235" s="32"/>
      <c r="D235" s="32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15">
      <c r="A236" s="16"/>
      <c r="B236" s="16"/>
      <c r="C236" s="32"/>
      <c r="D236" s="32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15">
      <c r="A237" s="16"/>
      <c r="B237" s="16"/>
      <c r="C237" s="32"/>
      <c r="D237" s="32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15">
      <c r="A238" s="16"/>
      <c r="B238" s="16"/>
      <c r="C238" s="32"/>
      <c r="D238" s="32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15">
      <c r="A239" s="16"/>
      <c r="B239" s="16"/>
      <c r="C239" s="32"/>
      <c r="D239" s="32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15">
      <c r="A240" s="16"/>
      <c r="B240" s="16"/>
      <c r="C240" s="32"/>
      <c r="D240" s="32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15">
      <c r="A241" s="16"/>
      <c r="B241" s="16"/>
      <c r="C241" s="32"/>
      <c r="D241" s="32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15">
      <c r="A242" s="16"/>
      <c r="B242" s="16"/>
      <c r="C242" s="32"/>
      <c r="D242" s="32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15">
      <c r="A243" s="16"/>
      <c r="B243" s="16"/>
      <c r="C243" s="32"/>
      <c r="D243" s="32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15">
      <c r="A244" s="16"/>
      <c r="B244" s="16"/>
      <c r="C244" s="32"/>
      <c r="D244" s="32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15">
      <c r="A245" s="16"/>
      <c r="B245" s="16"/>
      <c r="C245" s="32"/>
      <c r="D245" s="32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15">
      <c r="A246" s="16"/>
      <c r="B246" s="16"/>
      <c r="C246" s="32"/>
      <c r="D246" s="32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15">
      <c r="A247" s="16"/>
      <c r="B247" s="16"/>
      <c r="C247" s="32"/>
      <c r="D247" s="32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15">
      <c r="A248" s="16"/>
      <c r="B248" s="16"/>
      <c r="C248" s="32"/>
      <c r="D248" s="32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15">
      <c r="A249" s="16"/>
      <c r="B249" s="16"/>
      <c r="C249" s="32"/>
      <c r="D249" s="32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15">
      <c r="A250" s="16"/>
      <c r="B250" s="16"/>
      <c r="C250" s="32"/>
      <c r="D250" s="32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15">
      <c r="A251" s="16"/>
      <c r="B251" s="16"/>
      <c r="C251" s="32"/>
      <c r="D251" s="32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15">
      <c r="A252" s="16"/>
      <c r="B252" s="16"/>
      <c r="C252" s="32"/>
      <c r="D252" s="32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15">
      <c r="A253" s="16"/>
      <c r="B253" s="16"/>
      <c r="C253" s="32"/>
      <c r="D253" s="32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15">
      <c r="A254" s="16"/>
      <c r="B254" s="16"/>
      <c r="C254" s="32"/>
      <c r="D254" s="32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15">
      <c r="A255" s="16"/>
      <c r="B255" s="16"/>
      <c r="C255" s="32"/>
      <c r="D255" s="32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15">
      <c r="A256" s="16"/>
      <c r="B256" s="16"/>
      <c r="C256" s="32"/>
      <c r="D256" s="32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15">
      <c r="A257" s="16"/>
      <c r="B257" s="16"/>
      <c r="C257" s="32"/>
      <c r="D257" s="32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15">
      <c r="A258" s="16"/>
      <c r="B258" s="16"/>
      <c r="C258" s="32"/>
      <c r="D258" s="32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15">
      <c r="A259" s="16"/>
      <c r="B259" s="16"/>
      <c r="C259" s="32"/>
      <c r="D259" s="32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15">
      <c r="A260" s="16"/>
      <c r="B260" s="16"/>
      <c r="C260" s="32"/>
      <c r="D260" s="32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15">
      <c r="A261" s="16"/>
      <c r="B261" s="16"/>
      <c r="C261" s="32"/>
      <c r="D261" s="32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15">
      <c r="A262" s="16"/>
      <c r="B262" s="16"/>
      <c r="C262" s="32"/>
      <c r="D262" s="32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15">
      <c r="A263" s="16"/>
      <c r="B263" s="16"/>
      <c r="C263" s="32"/>
      <c r="D263" s="32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15">
      <c r="A264" s="16"/>
      <c r="B264" s="16"/>
      <c r="C264" s="32"/>
      <c r="D264" s="32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15">
      <c r="A265" s="16"/>
      <c r="B265" s="16"/>
      <c r="C265" s="32"/>
      <c r="D265" s="32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15">
      <c r="A266" s="16"/>
      <c r="B266" s="16"/>
      <c r="C266" s="32"/>
      <c r="D266" s="32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15">
      <c r="A267" s="16"/>
      <c r="B267" s="16"/>
      <c r="C267" s="32"/>
      <c r="D267" s="32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1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1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1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1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1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1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1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1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1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1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1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1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1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1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1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1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1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1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1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1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1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1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1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1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1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1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1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1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1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1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1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1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1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1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1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1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1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1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1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1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1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1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1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1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1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1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1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1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1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1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1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1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1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1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1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1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1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1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1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1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1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1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1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1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1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1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1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1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1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1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1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1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1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1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1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1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1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1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1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1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1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1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1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1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1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1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1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1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1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1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1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1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1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1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1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1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1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1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1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1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1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1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1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1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1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1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1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1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1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1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1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1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1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1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1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1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1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1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1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1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1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1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1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1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1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1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1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1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1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1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1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1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1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1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1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1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1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1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1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1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1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1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1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1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1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1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1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1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1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1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1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1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1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1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1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1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1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1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1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1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1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1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1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1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1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1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1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1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1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1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1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1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1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1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1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1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1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1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1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1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1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1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1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1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1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1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1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1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1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1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1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1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1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1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1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1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1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1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1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1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1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1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1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1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1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1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1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1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1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1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1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1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1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1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1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1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1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1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1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1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1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1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1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1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1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1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1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1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1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1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1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1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1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1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1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1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1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1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1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1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1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1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1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1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1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1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1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1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1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1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1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1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1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1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1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1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1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1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1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1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1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1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1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1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1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1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1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1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1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1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1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1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1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1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1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1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1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1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1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1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1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1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1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1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1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1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1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1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1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1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1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1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1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1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1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1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1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1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1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1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1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1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1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1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1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1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1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1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1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1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1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1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1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1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1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1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1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1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1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1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1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1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1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1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1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1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1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1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1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1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1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1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1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1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1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1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1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1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1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1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1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1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1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1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1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1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1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1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1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1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1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1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1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1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1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1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1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1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1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1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1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1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1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1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1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1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1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1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1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1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1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1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1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1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1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1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1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1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1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1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1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1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1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1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1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1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1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1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1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1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1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1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1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1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1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1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1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1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1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1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1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1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1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1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1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1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1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1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1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1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1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1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1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1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1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1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1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1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1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1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1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1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1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1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1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1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1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1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1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1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1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1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1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1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1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1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1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1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1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1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1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1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1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1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1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1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1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1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1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1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1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1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1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1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1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1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1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1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1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1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1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1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1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1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1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1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1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1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1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1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1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1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1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1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1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1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1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1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1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1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1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1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1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1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1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1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1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1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1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1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1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1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1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1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1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1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1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1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1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1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1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1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1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1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1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1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1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1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1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1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1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1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1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1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1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1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1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1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1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1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1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1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1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1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1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1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1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1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1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1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1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1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1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1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1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1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1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1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1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1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1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1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1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1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1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1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1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1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1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1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1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1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1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1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1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1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1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1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1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1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1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1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1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1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1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1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1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1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1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1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1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1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1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1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1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1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1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1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1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1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1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1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1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1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1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1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1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1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1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1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1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1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1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1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1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1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1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1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1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1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1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1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1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1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1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1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1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1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1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1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1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1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1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1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1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1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1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1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1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1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1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1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1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1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1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1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1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1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1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1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1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1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1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1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1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1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1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1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1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1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1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1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1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1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1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1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1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1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1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1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1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1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1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1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1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1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1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1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1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1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1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1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1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1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1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1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1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1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1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1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1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1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1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1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1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1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1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1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1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1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1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1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1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1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1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1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1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1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1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1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1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1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1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1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1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1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1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1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1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1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1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1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1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1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1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1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1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1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1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1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1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1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1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1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1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1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1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1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8">
    <mergeCell ref="B16:B18"/>
    <mergeCell ref="A34:G34"/>
    <mergeCell ref="A4:A5"/>
    <mergeCell ref="B4:B5"/>
    <mergeCell ref="C4:C5"/>
    <mergeCell ref="D4:D5"/>
    <mergeCell ref="G4:G6"/>
    <mergeCell ref="B12:B14"/>
  </mergeCells>
  <hyperlinks>
    <hyperlink ref="E2" r:id="rId1" xr:uid="{5EC06BBA-6D20-9B4D-BBF4-2F0E313DEB93}"/>
    <hyperlink ref="E3" r:id="rId2" xr:uid="{A8721DE7-AD47-F04C-9B80-246485E6A84F}"/>
    <hyperlink ref="E4" r:id="rId3" xr:uid="{2D3653FE-1D60-734A-8BCD-4FFE194968B5}"/>
    <hyperlink ref="E8" r:id="rId4" xr:uid="{0B8F54BB-6EFB-F84E-AAB8-5254DF7B74B8}"/>
    <hyperlink ref="E12" r:id="rId5" xr:uid="{BC7FDC62-44F6-6942-8A1E-6DB709BA9C0A}"/>
    <hyperlink ref="E16" r:id="rId6" xr:uid="{8A3936FA-D2C4-8E4C-ABE5-A6F9A2C16033}"/>
    <hyperlink ref="E20" r:id="rId7" xr:uid="{5F0DD011-6C5C-474A-A4E6-DA4F10807B93}"/>
    <hyperlink ref="E21" r:id="rId8" xr:uid="{38FDD1E3-9A06-914D-AA97-040E72F596E6}"/>
    <hyperlink ref="E36" r:id="rId9" xr:uid="{F2945EEF-D38C-B44B-A185-DA04311176AE}"/>
    <hyperlink ref="E37" r:id="rId10" xr:uid="{4EA349A4-C612-FA4C-BF48-BF5BCAD55283}"/>
    <hyperlink ref="E38" r:id="rId11" xr:uid="{BD909531-B80D-9349-843B-590E607F15CC}"/>
    <hyperlink ref="E39" r:id="rId12" xr:uid="{5110FF1E-65C2-3E43-979A-AF61ACE8593E}"/>
    <hyperlink ref="E42" r:id="rId13" xr:uid="{E42D3DBA-ABB4-6847-BDAA-B68766B2BCC2}"/>
    <hyperlink ref="E43" r:id="rId14" xr:uid="{A1E60708-40D7-EC42-9B90-F17D9DFE7A7D}"/>
    <hyperlink ref="E44" r:id="rId15" xr:uid="{23E19FF1-56C4-8540-B685-C24D8E716866}"/>
    <hyperlink ref="J53" r:id="rId16" display="https://www.digikey.com/product-detail/en/CF14JT560R/CF14JT560RCT-ND/1830344/?itemSeq=302805132" xr:uid="{3F865C68-6366-DC4C-BC9C-52CC751E9F7C}"/>
    <hyperlink ref="J54" r:id="rId17" display="https://www.digikey.com/product-detail/en/FG16X7R2A334KNT06/445-181227-1-ND/9740707/?itemSeq=302805131" xr:uid="{73BF3190-C439-664F-AE7F-7DE79E821EE3}"/>
    <hyperlink ref="J56" r:id="rId18" display="https://www.digikey.com/product-detail/en/ECA-1HM101/P5182-ND/245041/?itemSeq=302805123" xr:uid="{E234F124-858B-D845-9BF0-BF0C4E8844F3}"/>
    <hyperlink ref="J57" r:id="rId19" display="https://www.digikey.com/product-detail/en/UVR1H100MDD1TD/493-5915-1-ND/3438479/?itemSeq=302805129" xr:uid="{FF6CEEE4-CE45-364D-9EA6-04D5BC38ECBD}"/>
    <hyperlink ref="J58" r:id="rId20" display="https://www.digikey.com/product-detail/en/BA7808CP-E2/BA7808CP-E2CT-ND/2357332/?itemSeq=302805130" xr:uid="{78652CA3-409F-B046-80FC-1AEDBBD00429}"/>
    <hyperlink ref="J59" r:id="rId21" display="https://www.digikey.com/product-detail/en/PDQ30-Q24-S12-D/102-3892-ND/6165425/?itemSeq=302805124" xr:uid="{8484FC90-A182-E64A-8A7D-0607BE1074FA}"/>
    <hyperlink ref="J60" r:id="rId22" display="https://www.digikey.com/product-detail/en/OSTVN02A150/ED10561-ND/1588862/?itemSeq=302805120" xr:uid="{92312B73-7A67-E148-9780-5441C5C5F685}"/>
    <hyperlink ref="J61" r:id="rId23" display="https://www.digikey.com/product-detail/en/M2011S2A1W01/360-3240-ND/1049342/?itemSeq=302805119" xr:uid="{033DE648-D3CD-1B40-9364-1002ED88EE91}"/>
    <hyperlink ref="J63" r:id="rId24" display="https://www.digikey.com/product-detail/en/B4B-XH-A(LF)(SN)/455-2249-ND/1651047/?itemSeq=302805122" xr:uid="{F7DD254E-2AD7-E048-BF35-85C654FAF50F}"/>
    <hyperlink ref="F67" r:id="rId25" xr:uid="{033BB760-0B7F-F44B-AFC9-87DBED846989}"/>
    <hyperlink ref="H52" r:id="rId26" xr:uid="{2B81CFC5-98D2-954D-B6DE-A7EB06059269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6" activePane="bottomLeft" state="frozen"/>
      <selection pane="bottomLeft" activeCell="A55" sqref="A55"/>
    </sheetView>
  </sheetViews>
  <sheetFormatPr baseColWidth="10" defaultColWidth="14.5" defaultRowHeight="15" customHeight="1" x14ac:dyDescent="0.15"/>
  <cols>
    <col min="1" max="1" width="44.6640625" customWidth="1"/>
    <col min="2" max="2" width="9.33203125" customWidth="1"/>
    <col min="3" max="4" width="9.5" customWidth="1"/>
    <col min="5" max="5" width="76" customWidth="1"/>
    <col min="6" max="6" width="11.5" customWidth="1"/>
    <col min="7" max="7" width="50.5" customWidth="1"/>
    <col min="8" max="21" width="14.5" customWidth="1"/>
  </cols>
  <sheetData>
    <row r="1" spans="1:26" ht="15.75" customHeight="1" x14ac:dyDescent="0.15">
      <c r="A1" s="2" t="s">
        <v>0</v>
      </c>
      <c r="B1" s="2" t="s">
        <v>1</v>
      </c>
      <c r="C1" s="4" t="s">
        <v>2</v>
      </c>
      <c r="D1" s="4"/>
      <c r="E1" s="2" t="s">
        <v>3</v>
      </c>
      <c r="F1" s="2" t="s">
        <v>4</v>
      </c>
      <c r="G1" s="2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0" t="s">
        <v>6</v>
      </c>
      <c r="B2" s="10">
        <v>1</v>
      </c>
      <c r="C2" s="12">
        <v>299.95</v>
      </c>
      <c r="D2" s="12">
        <f t="shared" ref="D2:D4" si="0">B2*C2</f>
        <v>299.95</v>
      </c>
      <c r="E2" s="14" t="s">
        <v>7</v>
      </c>
      <c r="F2" s="10">
        <v>0</v>
      </c>
      <c r="G2" s="10" t="s">
        <v>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15">
      <c r="A3" s="10" t="s">
        <v>9</v>
      </c>
      <c r="B3" s="10"/>
      <c r="C3" s="12">
        <v>8.99</v>
      </c>
      <c r="D3" s="12">
        <f t="shared" si="0"/>
        <v>0</v>
      </c>
      <c r="E3" s="14" t="s">
        <v>11</v>
      </c>
      <c r="F3" s="10">
        <v>0</v>
      </c>
      <c r="G3" s="10" t="s">
        <v>13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15">
      <c r="A4" s="49" t="s">
        <v>15</v>
      </c>
      <c r="B4" s="49">
        <v>1</v>
      </c>
      <c r="C4" s="48">
        <v>74.989999999999995</v>
      </c>
      <c r="D4" s="48">
        <f t="shared" si="0"/>
        <v>74.989999999999995</v>
      </c>
      <c r="E4" s="14" t="s">
        <v>18</v>
      </c>
      <c r="F4" s="10">
        <v>0</v>
      </c>
      <c r="G4" s="42" t="s">
        <v>21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15">
      <c r="A5" s="44"/>
      <c r="B5" s="44"/>
      <c r="C5" s="44"/>
      <c r="D5" s="44"/>
      <c r="E5" s="20" t="s">
        <v>24</v>
      </c>
      <c r="F5" s="10"/>
      <c r="G5" s="43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15">
      <c r="A6" s="10" t="s">
        <v>26</v>
      </c>
      <c r="B6" s="10">
        <v>1</v>
      </c>
      <c r="C6" s="12">
        <v>49.99</v>
      </c>
      <c r="D6" s="12">
        <f t="shared" ref="D6:D10" si="1">B6*C6</f>
        <v>49.99</v>
      </c>
      <c r="E6" s="20" t="s">
        <v>28</v>
      </c>
      <c r="F6" s="10">
        <v>0</v>
      </c>
      <c r="G6" s="44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15">
      <c r="A7" s="10" t="s">
        <v>29</v>
      </c>
      <c r="B7" s="10">
        <v>1</v>
      </c>
      <c r="C7" s="12">
        <v>299</v>
      </c>
      <c r="D7" s="12">
        <f t="shared" si="1"/>
        <v>299</v>
      </c>
      <c r="E7" s="21" t="s">
        <v>30</v>
      </c>
      <c r="F7" s="10">
        <v>0</v>
      </c>
      <c r="G7" s="10" t="s">
        <v>31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15">
      <c r="A8" s="10" t="s">
        <v>32</v>
      </c>
      <c r="B8" s="10">
        <v>1</v>
      </c>
      <c r="C8" s="12">
        <v>173</v>
      </c>
      <c r="D8" s="12">
        <f t="shared" si="1"/>
        <v>173</v>
      </c>
      <c r="E8" s="14" t="s">
        <v>33</v>
      </c>
      <c r="F8" s="10">
        <v>0</v>
      </c>
      <c r="G8" s="10" t="s">
        <v>35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57" customHeight="1" x14ac:dyDescent="0.15">
      <c r="A9" s="10" t="s">
        <v>23</v>
      </c>
      <c r="B9" s="10">
        <v>1</v>
      </c>
      <c r="C9" s="12">
        <v>29.95</v>
      </c>
      <c r="D9" s="12">
        <f t="shared" si="1"/>
        <v>29.95</v>
      </c>
      <c r="E9" s="20" t="s">
        <v>36</v>
      </c>
      <c r="F9" s="10">
        <v>0</v>
      </c>
      <c r="G9" s="10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15">
      <c r="A10" s="10" t="s">
        <v>27</v>
      </c>
      <c r="B10" s="10">
        <v>1</v>
      </c>
      <c r="C10" s="12">
        <v>15</v>
      </c>
      <c r="D10" s="12">
        <f t="shared" si="1"/>
        <v>15</v>
      </c>
      <c r="E10" s="14" t="str">
        <f>HYPERLINK("https://www.sparkfun.com/products/9873","https://www.sparkfun.com/products/9873 ")</f>
        <v xml:space="preserve">https://www.sparkfun.com/products/9873 </v>
      </c>
      <c r="F10" s="10">
        <v>0</v>
      </c>
      <c r="G10" s="10" t="s">
        <v>38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15">
      <c r="A11" s="25" t="s">
        <v>34</v>
      </c>
      <c r="B11" s="26"/>
      <c r="C11" s="27"/>
      <c r="D11" s="27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15">
      <c r="A12" s="10" t="s">
        <v>37</v>
      </c>
      <c r="B12" s="42">
        <v>1</v>
      </c>
      <c r="C12" s="12">
        <v>49.95</v>
      </c>
      <c r="D12" s="12">
        <f>B12*C12</f>
        <v>49.95</v>
      </c>
      <c r="E12" s="14" t="s">
        <v>39</v>
      </c>
      <c r="F12" s="10">
        <v>0</v>
      </c>
      <c r="G12" s="1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15">
      <c r="A13" s="10" t="s">
        <v>43</v>
      </c>
      <c r="B13" s="43"/>
      <c r="C13" s="12"/>
      <c r="D13" s="12"/>
      <c r="E13" s="20" t="s">
        <v>44</v>
      </c>
      <c r="F13" s="10"/>
      <c r="G13" s="10" t="s">
        <v>45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15">
      <c r="A14" s="10" t="s">
        <v>46</v>
      </c>
      <c r="B14" s="44"/>
      <c r="C14" s="12"/>
      <c r="D14" s="12"/>
      <c r="E14" s="20" t="s">
        <v>47</v>
      </c>
      <c r="F14" s="10"/>
      <c r="G14" s="1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15">
      <c r="A15" s="10" t="s">
        <v>40</v>
      </c>
      <c r="B15" s="10">
        <v>1</v>
      </c>
      <c r="C15" s="12">
        <v>1775</v>
      </c>
      <c r="D15" s="12">
        <f t="shared" ref="D15:D16" si="2">B15*C15</f>
        <v>1775</v>
      </c>
      <c r="E15" s="14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5" s="10">
        <v>0</v>
      </c>
      <c r="G15" s="10" t="s">
        <v>49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15">
      <c r="A16" s="10" t="s">
        <v>41</v>
      </c>
      <c r="B16" s="42">
        <v>1</v>
      </c>
      <c r="C16" s="12">
        <v>379</v>
      </c>
      <c r="D16" s="12">
        <f t="shared" si="2"/>
        <v>379</v>
      </c>
      <c r="E16" s="14" t="s">
        <v>42</v>
      </c>
      <c r="F16" s="10">
        <v>0</v>
      </c>
      <c r="G16" s="10" t="s">
        <v>53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15">
      <c r="A17" s="10" t="s">
        <v>54</v>
      </c>
      <c r="B17" s="43"/>
      <c r="C17" s="12" t="s">
        <v>55</v>
      </c>
      <c r="D17" s="12" t="s">
        <v>55</v>
      </c>
      <c r="E17" s="20" t="s">
        <v>56</v>
      </c>
      <c r="F17" s="10"/>
      <c r="G17" s="10" t="s">
        <v>57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15">
      <c r="A18" s="10" t="s">
        <v>48</v>
      </c>
      <c r="B18" s="44"/>
      <c r="C18" s="12">
        <v>449</v>
      </c>
      <c r="D18" s="12">
        <f>B18*C18</f>
        <v>0</v>
      </c>
      <c r="E18" s="14" t="str">
        <f>HYPERLINK("https://www.stereolabs.com/","https://www.stereolabs.com/ ")</f>
        <v xml:space="preserve">https://www.stereolabs.com/ </v>
      </c>
      <c r="F18" s="10">
        <v>0</v>
      </c>
      <c r="G18" s="10" t="s">
        <v>60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15">
      <c r="A19" s="25" t="s">
        <v>50</v>
      </c>
      <c r="B19" s="26"/>
      <c r="C19" s="26"/>
      <c r="D19" s="26"/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15">
      <c r="A20" s="10" t="s">
        <v>51</v>
      </c>
      <c r="B20" s="10">
        <v>2</v>
      </c>
      <c r="C20" s="12">
        <v>5.22</v>
      </c>
      <c r="D20" s="12">
        <f t="shared" ref="D20:D21" si="3">B20*C20</f>
        <v>10.44</v>
      </c>
      <c r="E20" s="14" t="s">
        <v>52</v>
      </c>
      <c r="F20" s="10">
        <v>0</v>
      </c>
      <c r="G20" s="10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15">
      <c r="A21" s="10" t="s">
        <v>58</v>
      </c>
      <c r="B21" s="10">
        <v>1</v>
      </c>
      <c r="C21" s="12">
        <v>8.99</v>
      </c>
      <c r="D21" s="12">
        <f t="shared" si="3"/>
        <v>8.99</v>
      </c>
      <c r="E21" s="14" t="s">
        <v>59</v>
      </c>
      <c r="F21" s="10">
        <v>0</v>
      </c>
      <c r="G21" s="10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15">
      <c r="A22" s="10" t="s">
        <v>64</v>
      </c>
      <c r="B22" s="10">
        <v>2</v>
      </c>
      <c r="C22" s="12"/>
      <c r="D22" s="12"/>
      <c r="E22" s="20" t="s">
        <v>55</v>
      </c>
      <c r="F22" s="10"/>
      <c r="G22" s="10" t="s">
        <v>66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15">
      <c r="A23" s="10" t="s">
        <v>67</v>
      </c>
      <c r="B23" s="10">
        <v>1</v>
      </c>
      <c r="C23" s="12"/>
      <c r="D23" s="12"/>
      <c r="E23" s="20" t="s">
        <v>55</v>
      </c>
      <c r="F23" s="10"/>
      <c r="G23" s="10" t="s">
        <v>66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15">
      <c r="A24" s="10" t="s">
        <v>68</v>
      </c>
      <c r="B24" s="10">
        <v>4</v>
      </c>
      <c r="C24" s="12"/>
      <c r="D24" s="12"/>
      <c r="E24" s="20"/>
      <c r="F24" s="10"/>
      <c r="G24" s="10" t="s">
        <v>69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15">
      <c r="A25" s="10" t="s">
        <v>61</v>
      </c>
      <c r="B25" s="10">
        <v>1</v>
      </c>
      <c r="C25" s="12">
        <v>6.38</v>
      </c>
      <c r="D25" s="12">
        <f t="shared" ref="D25:D30" si="4">B25*C25</f>
        <v>6.38</v>
      </c>
      <c r="E25" s="21" t="s">
        <v>70</v>
      </c>
      <c r="F25" s="10">
        <v>0</v>
      </c>
      <c r="G25" s="10" t="s">
        <v>72</v>
      </c>
      <c r="H25" s="16"/>
      <c r="I25" s="16"/>
      <c r="J25" s="16"/>
      <c r="K25" s="30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15">
      <c r="A26" s="10" t="s">
        <v>63</v>
      </c>
      <c r="B26" s="10">
        <v>1</v>
      </c>
      <c r="C26" s="12">
        <v>9.74</v>
      </c>
      <c r="D26" s="12">
        <f t="shared" si="4"/>
        <v>9.74</v>
      </c>
      <c r="E26" s="21" t="s">
        <v>74</v>
      </c>
      <c r="F26" s="10">
        <v>0</v>
      </c>
      <c r="G26" s="10" t="s">
        <v>75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15">
      <c r="A27" s="31" t="s">
        <v>76</v>
      </c>
      <c r="B27" s="31">
        <v>8</v>
      </c>
      <c r="C27" s="31">
        <v>4.2</v>
      </c>
      <c r="D27" s="12">
        <f t="shared" si="4"/>
        <v>33.6</v>
      </c>
      <c r="E27" s="31" t="s">
        <v>79</v>
      </c>
      <c r="F27" s="10"/>
      <c r="G27" s="10"/>
      <c r="H27" s="16"/>
      <c r="I27" s="16"/>
      <c r="J27" s="16"/>
      <c r="K27" s="30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15">
      <c r="A28" s="31" t="s">
        <v>81</v>
      </c>
      <c r="B28" s="31">
        <v>6</v>
      </c>
      <c r="C28" s="31">
        <v>2.79</v>
      </c>
      <c r="D28" s="12">
        <f t="shared" si="4"/>
        <v>16.740000000000002</v>
      </c>
      <c r="E28" s="31" t="s">
        <v>82</v>
      </c>
      <c r="F28" s="10"/>
      <c r="G28" s="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15">
      <c r="A29" s="31" t="s">
        <v>83</v>
      </c>
      <c r="B29" s="31">
        <v>4</v>
      </c>
      <c r="C29" s="31">
        <v>2.8</v>
      </c>
      <c r="D29" s="12">
        <f t="shared" si="4"/>
        <v>11.2</v>
      </c>
      <c r="E29" s="31" t="s">
        <v>84</v>
      </c>
      <c r="F29" s="10"/>
      <c r="G29" s="1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15">
      <c r="A30" s="31" t="s">
        <v>86</v>
      </c>
      <c r="B30" s="31">
        <v>4</v>
      </c>
      <c r="C30" s="31">
        <v>2.5299999999999998</v>
      </c>
      <c r="D30" s="12">
        <f t="shared" si="4"/>
        <v>10.119999999999999</v>
      </c>
      <c r="E30" s="31" t="s">
        <v>88</v>
      </c>
      <c r="F30" s="10"/>
      <c r="G30" s="10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15">
      <c r="A31" s="31" t="s">
        <v>90</v>
      </c>
      <c r="B31" s="31">
        <v>26</v>
      </c>
      <c r="C31" s="31">
        <v>7.01</v>
      </c>
      <c r="D31" s="12">
        <f t="shared" ref="D31:D32" si="5">1*C31</f>
        <v>7.01</v>
      </c>
      <c r="E31" s="31" t="s">
        <v>91</v>
      </c>
      <c r="F31" s="10"/>
      <c r="G31" s="10" t="s">
        <v>93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15">
      <c r="A32" s="31" t="s">
        <v>94</v>
      </c>
      <c r="B32" s="31">
        <v>6</v>
      </c>
      <c r="C32" s="31">
        <v>6.85</v>
      </c>
      <c r="D32" s="12">
        <f t="shared" si="5"/>
        <v>6.85</v>
      </c>
      <c r="E32" s="31" t="s">
        <v>96</v>
      </c>
      <c r="F32" s="10"/>
      <c r="G32" s="10" t="s">
        <v>97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15">
      <c r="A33" s="25" t="s">
        <v>99</v>
      </c>
      <c r="B33" s="26"/>
      <c r="C33" s="26"/>
      <c r="D33" s="26"/>
      <c r="E33" s="26"/>
      <c r="F33" s="26"/>
      <c r="G33" s="2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15">
      <c r="A34" s="45" t="s">
        <v>100</v>
      </c>
      <c r="B34" s="46"/>
      <c r="C34" s="46"/>
      <c r="D34" s="46"/>
      <c r="E34" s="46"/>
      <c r="F34" s="46"/>
      <c r="G34" s="4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15">
      <c r="A35" s="25" t="s">
        <v>102</v>
      </c>
      <c r="B35" s="26"/>
      <c r="C35" s="26"/>
      <c r="D35" s="26"/>
      <c r="E35" s="26"/>
      <c r="F35" s="26"/>
      <c r="G35" s="2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15">
      <c r="A36" s="10" t="s">
        <v>103</v>
      </c>
      <c r="B36" s="10">
        <v>1</v>
      </c>
      <c r="C36" s="12">
        <v>25.79</v>
      </c>
      <c r="D36" s="12">
        <f t="shared" ref="D36:D44" si="6">B36*C36</f>
        <v>25.79</v>
      </c>
      <c r="E36" s="14" t="s">
        <v>104</v>
      </c>
      <c r="F36" s="10">
        <v>0</v>
      </c>
      <c r="G36" s="10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15">
      <c r="A37" s="10" t="s">
        <v>105</v>
      </c>
      <c r="B37" s="10">
        <v>1</v>
      </c>
      <c r="C37" s="12">
        <v>4.99</v>
      </c>
      <c r="D37" s="12">
        <f t="shared" si="6"/>
        <v>4.99</v>
      </c>
      <c r="E37" s="14" t="s">
        <v>106</v>
      </c>
      <c r="F37" s="10">
        <v>0</v>
      </c>
      <c r="G37" s="10" t="s">
        <v>107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15">
      <c r="A38" s="10" t="s">
        <v>108</v>
      </c>
      <c r="B38" s="10">
        <v>1</v>
      </c>
      <c r="C38" s="12">
        <v>2.99</v>
      </c>
      <c r="D38" s="12">
        <f t="shared" si="6"/>
        <v>2.99</v>
      </c>
      <c r="E38" s="14" t="s">
        <v>109</v>
      </c>
      <c r="F38" s="10">
        <v>0</v>
      </c>
      <c r="G38" s="10" t="s">
        <v>111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15">
      <c r="A39" s="10" t="s">
        <v>112</v>
      </c>
      <c r="B39" s="10">
        <v>1</v>
      </c>
      <c r="C39" s="12">
        <v>3.99</v>
      </c>
      <c r="D39" s="12">
        <f t="shared" si="6"/>
        <v>3.99</v>
      </c>
      <c r="E39" s="14" t="s">
        <v>114</v>
      </c>
      <c r="F39" s="10">
        <v>0</v>
      </c>
      <c r="G39" s="10" t="s">
        <v>111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15">
      <c r="A40" s="10" t="s">
        <v>115</v>
      </c>
      <c r="B40" s="10">
        <v>1</v>
      </c>
      <c r="C40" s="12">
        <v>14.99</v>
      </c>
      <c r="D40" s="12">
        <f t="shared" si="6"/>
        <v>14.99</v>
      </c>
      <c r="E40" s="20" t="s">
        <v>116</v>
      </c>
      <c r="F40" s="10"/>
      <c r="G40" s="10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15">
      <c r="A41" s="10" t="s">
        <v>117</v>
      </c>
      <c r="B41" s="10">
        <v>1</v>
      </c>
      <c r="C41" s="12">
        <v>9.49</v>
      </c>
      <c r="D41" s="12">
        <f t="shared" si="6"/>
        <v>9.49</v>
      </c>
      <c r="E41" s="20" t="s">
        <v>118</v>
      </c>
      <c r="F41" s="10"/>
      <c r="G41" s="10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15">
      <c r="A42" s="10" t="s">
        <v>120</v>
      </c>
      <c r="B42" s="10">
        <v>1</v>
      </c>
      <c r="C42" s="12">
        <v>3</v>
      </c>
      <c r="D42" s="12">
        <f t="shared" si="6"/>
        <v>3</v>
      </c>
      <c r="E42" s="14" t="s">
        <v>121</v>
      </c>
      <c r="F42" s="10">
        <v>0</v>
      </c>
      <c r="G42" s="10" t="s">
        <v>122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15">
      <c r="A43" s="10" t="s">
        <v>123</v>
      </c>
      <c r="B43" s="10">
        <v>1</v>
      </c>
      <c r="C43" s="12">
        <v>7.18</v>
      </c>
      <c r="D43" s="12">
        <f t="shared" si="6"/>
        <v>7.18</v>
      </c>
      <c r="E43" s="14" t="s">
        <v>125</v>
      </c>
      <c r="F43" s="10">
        <v>0</v>
      </c>
      <c r="G43" s="10" t="s">
        <v>126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15">
      <c r="A44" s="10" t="s">
        <v>127</v>
      </c>
      <c r="B44" s="10">
        <v>2</v>
      </c>
      <c r="C44" s="12">
        <v>24.95</v>
      </c>
      <c r="D44" s="12">
        <f t="shared" si="6"/>
        <v>49.9</v>
      </c>
      <c r="E44" s="14" t="s">
        <v>128</v>
      </c>
      <c r="F44" s="10">
        <v>0</v>
      </c>
      <c r="G44" s="1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15">
      <c r="A45" s="16"/>
      <c r="B45" s="16"/>
      <c r="C45" s="32"/>
      <c r="D45" s="32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15">
      <c r="A47" s="16"/>
      <c r="B47" s="16"/>
      <c r="C47" s="32"/>
      <c r="D47" s="32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15">
      <c r="A48" s="33" t="s">
        <v>130</v>
      </c>
      <c r="B48" s="33"/>
      <c r="C48" s="33"/>
      <c r="D48" s="33"/>
      <c r="E48" s="33"/>
      <c r="F48" s="33"/>
      <c r="G48" s="33"/>
      <c r="H48" s="33"/>
      <c r="I48" s="3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15">
      <c r="A49" t="s">
        <v>132</v>
      </c>
      <c r="U49" s="16"/>
      <c r="V49" s="16"/>
      <c r="W49" s="16"/>
      <c r="X49" s="16"/>
      <c r="Y49" s="16"/>
      <c r="Z49" s="16"/>
    </row>
    <row r="50" spans="1:26" ht="15.75" customHeight="1" x14ac:dyDescent="0.15">
      <c r="U50" s="16"/>
      <c r="V50" s="16"/>
      <c r="W50" s="16"/>
      <c r="X50" s="16"/>
      <c r="Y50" s="16"/>
      <c r="Z50" s="16"/>
    </row>
    <row r="51" spans="1:26" ht="15.75" customHeight="1" x14ac:dyDescent="0.15">
      <c r="A51" s="34" t="s">
        <v>5</v>
      </c>
      <c r="B51" s="34" t="s">
        <v>134</v>
      </c>
      <c r="C51" s="34" t="s">
        <v>135</v>
      </c>
      <c r="D51" s="34"/>
      <c r="E51" s="34" t="s">
        <v>137</v>
      </c>
      <c r="F51" s="34"/>
      <c r="G51" s="34" t="s">
        <v>5</v>
      </c>
      <c r="H51" s="34" t="s">
        <v>138</v>
      </c>
      <c r="I51" s="34" t="s">
        <v>139</v>
      </c>
      <c r="J51" s="34" t="s">
        <v>140</v>
      </c>
      <c r="V51" s="16"/>
      <c r="W51" s="16"/>
      <c r="X51" s="16"/>
      <c r="Y51" s="16"/>
      <c r="Z51" s="16"/>
    </row>
    <row r="52" spans="1:26" ht="15.75" customHeight="1" x14ac:dyDescent="0.15">
      <c r="A52" s="35" t="s">
        <v>99</v>
      </c>
      <c r="B52">
        <v>1</v>
      </c>
      <c r="C52">
        <v>30</v>
      </c>
      <c r="D52">
        <v>30</v>
      </c>
      <c r="H52" t="s">
        <v>141</v>
      </c>
      <c r="V52" s="16"/>
      <c r="W52" s="16"/>
      <c r="X52" s="16"/>
      <c r="Y52" s="16"/>
      <c r="Z52" s="16"/>
    </row>
    <row r="53" spans="1:26" ht="15.75" customHeight="1" x14ac:dyDescent="0.15">
      <c r="A53" t="s">
        <v>142</v>
      </c>
      <c r="B53">
        <v>1</v>
      </c>
      <c r="D53">
        <f t="shared" ref="D53:D64" si="7">B53*C53</f>
        <v>0</v>
      </c>
      <c r="E53" t="s">
        <v>144</v>
      </c>
      <c r="G53" t="s">
        <v>145</v>
      </c>
      <c r="H53" s="37" t="s">
        <v>146</v>
      </c>
      <c r="I53" t="s">
        <v>147</v>
      </c>
      <c r="J53" t="s">
        <v>148</v>
      </c>
      <c r="V53" s="16"/>
      <c r="W53" s="16"/>
      <c r="X53" s="16"/>
      <c r="Y53" s="16"/>
      <c r="Z53" s="16"/>
    </row>
    <row r="54" spans="1:26" ht="15.75" customHeight="1" x14ac:dyDescent="0.15">
      <c r="A54" t="s">
        <v>150</v>
      </c>
      <c r="B54">
        <v>1</v>
      </c>
      <c r="D54">
        <f t="shared" si="7"/>
        <v>0</v>
      </c>
      <c r="E54" t="s">
        <v>151</v>
      </c>
      <c r="G54" t="s">
        <v>152</v>
      </c>
      <c r="H54" s="37" t="s">
        <v>153</v>
      </c>
      <c r="J54" t="s">
        <v>154</v>
      </c>
      <c r="V54" s="16"/>
      <c r="W54" s="16"/>
      <c r="X54" s="16"/>
      <c r="Y54" s="16"/>
      <c r="Z54" s="16"/>
    </row>
    <row r="55" spans="1:26" ht="15.75" customHeight="1" x14ac:dyDescent="0.15">
      <c r="A55" t="s">
        <v>155</v>
      </c>
      <c r="B55">
        <v>3</v>
      </c>
      <c r="D55">
        <f t="shared" si="7"/>
        <v>0</v>
      </c>
      <c r="E55" t="s">
        <v>156</v>
      </c>
      <c r="G55" t="s">
        <v>152</v>
      </c>
      <c r="H55" t="s">
        <v>157</v>
      </c>
      <c r="J55" t="s">
        <v>154</v>
      </c>
      <c r="K55" t="s">
        <v>158</v>
      </c>
      <c r="L55" t="s">
        <v>159</v>
      </c>
      <c r="M55" s="16"/>
      <c r="V55" s="16"/>
      <c r="W55" s="16"/>
      <c r="X55" s="16"/>
      <c r="Y55" s="16"/>
      <c r="Z55" s="16"/>
    </row>
    <row r="56" spans="1:26" ht="15.75" customHeight="1" x14ac:dyDescent="0.15">
      <c r="A56" t="s">
        <v>160</v>
      </c>
      <c r="B56">
        <v>2</v>
      </c>
      <c r="D56">
        <f t="shared" si="7"/>
        <v>0</v>
      </c>
      <c r="E56" t="s">
        <v>161</v>
      </c>
      <c r="G56" t="s">
        <v>152</v>
      </c>
      <c r="H56" s="37" t="s">
        <v>162</v>
      </c>
      <c r="J56" t="s">
        <v>154</v>
      </c>
      <c r="M56" s="16"/>
      <c r="V56" s="16"/>
      <c r="W56" s="16"/>
      <c r="X56" s="16"/>
      <c r="Y56" s="16"/>
      <c r="Z56" s="16"/>
    </row>
    <row r="57" spans="1:26" ht="15.75" customHeight="1" x14ac:dyDescent="0.15">
      <c r="A57" t="s">
        <v>163</v>
      </c>
      <c r="B57">
        <v>1</v>
      </c>
      <c r="D57">
        <f t="shared" si="7"/>
        <v>0</v>
      </c>
      <c r="E57" t="s">
        <v>164</v>
      </c>
      <c r="G57" t="s">
        <v>152</v>
      </c>
      <c r="H57" t="s">
        <v>165</v>
      </c>
      <c r="J57" t="s">
        <v>154</v>
      </c>
      <c r="M57" s="16"/>
      <c r="V57" s="16"/>
      <c r="W57" s="16"/>
      <c r="X57" s="16"/>
      <c r="Y57" s="16"/>
      <c r="Z57" s="16"/>
    </row>
    <row r="58" spans="1:26" ht="15.75" customHeight="1" x14ac:dyDescent="0.15">
      <c r="A58" t="s">
        <v>166</v>
      </c>
      <c r="B58">
        <v>1</v>
      </c>
      <c r="C58">
        <v>0.92</v>
      </c>
      <c r="D58">
        <f t="shared" si="7"/>
        <v>0.92</v>
      </c>
      <c r="E58" t="s">
        <v>167</v>
      </c>
      <c r="G58" t="s">
        <v>166</v>
      </c>
      <c r="H58" s="37" t="s">
        <v>168</v>
      </c>
      <c r="J58" t="s">
        <v>169</v>
      </c>
      <c r="M58" s="16"/>
      <c r="V58" s="16"/>
      <c r="W58" s="16"/>
      <c r="X58" s="16"/>
      <c r="Y58" s="16"/>
      <c r="Z58" s="16"/>
    </row>
    <row r="59" spans="1:26" ht="15.75" customHeight="1" x14ac:dyDescent="0.15">
      <c r="A59" t="s">
        <v>170</v>
      </c>
      <c r="B59">
        <v>1</v>
      </c>
      <c r="C59">
        <v>34.94</v>
      </c>
      <c r="D59">
        <f t="shared" si="7"/>
        <v>34.94</v>
      </c>
      <c r="E59" t="s">
        <v>171</v>
      </c>
      <c r="G59" t="s">
        <v>172</v>
      </c>
      <c r="H59" s="37" t="s">
        <v>173</v>
      </c>
      <c r="J59" t="s">
        <v>170</v>
      </c>
      <c r="M59" s="16"/>
      <c r="V59" s="16"/>
      <c r="W59" s="16"/>
      <c r="X59" s="16"/>
      <c r="Y59" s="16"/>
      <c r="Z59" s="16"/>
    </row>
    <row r="60" spans="1:26" ht="15.75" customHeight="1" x14ac:dyDescent="0.15">
      <c r="A60" t="s">
        <v>174</v>
      </c>
      <c r="B60">
        <v>7</v>
      </c>
      <c r="C60">
        <v>0.94</v>
      </c>
      <c r="D60">
        <f t="shared" si="7"/>
        <v>6.58</v>
      </c>
      <c r="E60" t="s">
        <v>175</v>
      </c>
      <c r="G60" t="s">
        <v>176</v>
      </c>
      <c r="H60" s="37" t="s">
        <v>177</v>
      </c>
      <c r="J60" t="s">
        <v>174</v>
      </c>
      <c r="M60" s="16"/>
      <c r="V60" s="16"/>
      <c r="W60" s="16"/>
      <c r="X60" s="16"/>
      <c r="Y60" s="16"/>
      <c r="Z60" s="16"/>
    </row>
    <row r="61" spans="1:26" ht="15.75" customHeight="1" x14ac:dyDescent="0.15">
      <c r="A61" t="s">
        <v>178</v>
      </c>
      <c r="B61">
        <v>1</v>
      </c>
      <c r="C61">
        <v>3.37</v>
      </c>
      <c r="D61">
        <f t="shared" si="7"/>
        <v>3.37</v>
      </c>
      <c r="E61" t="s">
        <v>179</v>
      </c>
      <c r="G61" t="s">
        <v>180</v>
      </c>
      <c r="H61" s="37" t="s">
        <v>181</v>
      </c>
      <c r="J61" t="s">
        <v>178</v>
      </c>
      <c r="M61" s="16"/>
      <c r="V61" s="16"/>
      <c r="W61" s="16"/>
      <c r="X61" s="16"/>
      <c r="Y61" s="16"/>
      <c r="Z61" s="16"/>
    </row>
    <row r="62" spans="1:26" ht="15.75" customHeight="1" x14ac:dyDescent="0.15">
      <c r="A62" t="s">
        <v>182</v>
      </c>
      <c r="B62">
        <v>1</v>
      </c>
      <c r="D62">
        <f t="shared" si="7"/>
        <v>0</v>
      </c>
      <c r="E62" t="s">
        <v>183</v>
      </c>
      <c r="H62" t="s">
        <v>184</v>
      </c>
      <c r="J62" t="s">
        <v>185</v>
      </c>
      <c r="M62" s="16"/>
      <c r="V62" s="16"/>
      <c r="W62" s="16"/>
      <c r="X62" s="16"/>
      <c r="Y62" s="16"/>
      <c r="Z62" s="16"/>
    </row>
    <row r="63" spans="1:26" ht="15.75" customHeight="1" x14ac:dyDescent="0.15">
      <c r="A63" t="s">
        <v>186</v>
      </c>
      <c r="B63">
        <v>1</v>
      </c>
      <c r="C63">
        <v>0.21</v>
      </c>
      <c r="D63">
        <f t="shared" si="7"/>
        <v>0.21</v>
      </c>
      <c r="E63" t="s">
        <v>187</v>
      </c>
      <c r="H63" s="37" t="s">
        <v>188</v>
      </c>
      <c r="J63" t="s">
        <v>189</v>
      </c>
      <c r="M63" s="16"/>
      <c r="V63" s="16"/>
      <c r="W63" s="16"/>
      <c r="X63" s="16"/>
      <c r="Y63" s="16"/>
      <c r="Z63" s="16"/>
    </row>
    <row r="64" spans="1:26" ht="15.75" customHeight="1" x14ac:dyDescent="0.15">
      <c r="A64" t="s">
        <v>190</v>
      </c>
      <c r="B64">
        <v>1</v>
      </c>
      <c r="C64">
        <v>0.41</v>
      </c>
      <c r="D64">
        <f t="shared" si="7"/>
        <v>0.41</v>
      </c>
      <c r="E64" t="s">
        <v>191</v>
      </c>
      <c r="G64" t="s">
        <v>192</v>
      </c>
      <c r="H64" t="s">
        <v>193</v>
      </c>
      <c r="I64" t="s">
        <v>194</v>
      </c>
      <c r="J64" t="s">
        <v>195</v>
      </c>
      <c r="K64" t="s">
        <v>196</v>
      </c>
      <c r="L64" s="37" t="s">
        <v>197</v>
      </c>
      <c r="M64" s="16"/>
      <c r="V64" s="16"/>
      <c r="W64" s="16"/>
      <c r="X64" s="16"/>
      <c r="Y64" s="16"/>
      <c r="Z64" s="16"/>
    </row>
    <row r="65" spans="1:26" ht="15.75" customHeight="1" x14ac:dyDescent="0.15">
      <c r="V65" s="16"/>
      <c r="W65" s="16"/>
      <c r="X65" s="16"/>
      <c r="Y65" s="16"/>
      <c r="Z65" s="16"/>
    </row>
    <row r="66" spans="1:26" ht="15.75" customHeight="1" x14ac:dyDescent="0.15">
      <c r="H66" s="16"/>
      <c r="V66" s="16"/>
      <c r="W66" s="16"/>
      <c r="X66" s="16"/>
      <c r="Y66" s="16"/>
      <c r="Z66" s="16"/>
    </row>
    <row r="67" spans="1:26" ht="15.75" customHeight="1" x14ac:dyDescent="0.15">
      <c r="C67" s="32" t="s">
        <v>149</v>
      </c>
      <c r="D67" s="40">
        <f>SUM(D2:D64)</f>
        <v>3465.6499999999978</v>
      </c>
      <c r="G67" s="16"/>
      <c r="U67" s="16"/>
      <c r="V67" s="16"/>
      <c r="W67" s="16"/>
      <c r="X67" s="16"/>
      <c r="Y67" s="16"/>
      <c r="Z67" s="16"/>
    </row>
    <row r="68" spans="1:26" ht="15.75" customHeight="1" x14ac:dyDescent="0.15">
      <c r="U68" s="16"/>
      <c r="V68" s="16"/>
      <c r="W68" s="16"/>
      <c r="X68" s="16"/>
      <c r="Y68" s="16"/>
      <c r="Z68" s="16"/>
    </row>
    <row r="69" spans="1:26" ht="15.75" customHeight="1" x14ac:dyDescent="0.15">
      <c r="G69" s="16"/>
      <c r="U69" s="16"/>
      <c r="V69" s="16"/>
      <c r="W69" s="16"/>
      <c r="X69" s="16"/>
      <c r="Y69" s="16"/>
      <c r="Z69" s="16"/>
    </row>
    <row r="70" spans="1:26" ht="15.75" customHeight="1" x14ac:dyDescent="0.15">
      <c r="G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15"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15">
      <c r="A72" s="16"/>
      <c r="B72" s="16"/>
      <c r="C72" s="32"/>
      <c r="D72" s="32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15">
      <c r="A73" s="16"/>
      <c r="B73" s="16"/>
      <c r="C73" s="32"/>
      <c r="D73" s="32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15">
      <c r="A74" s="16"/>
      <c r="B74" s="16"/>
      <c r="C74" s="32"/>
      <c r="D74" s="32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15">
      <c r="A75" s="16"/>
      <c r="B75" s="16"/>
      <c r="C75" s="32"/>
      <c r="D75" s="32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15">
      <c r="A76" s="16"/>
      <c r="B76" s="16"/>
      <c r="C76" s="32"/>
      <c r="D76" s="32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15">
      <c r="A77" s="16"/>
      <c r="B77" s="16"/>
      <c r="C77" s="32"/>
      <c r="D77" s="32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15">
      <c r="A78" s="16"/>
      <c r="B78" s="16"/>
      <c r="C78" s="32"/>
      <c r="D78" s="32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15">
      <c r="A79" s="16"/>
      <c r="B79" s="16"/>
      <c r="C79" s="32"/>
      <c r="D79" s="32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15">
      <c r="A80" s="16"/>
      <c r="B80" s="16"/>
      <c r="C80" s="32"/>
      <c r="D80" s="32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15">
      <c r="A81" s="16"/>
      <c r="B81" s="16"/>
      <c r="C81" s="32"/>
      <c r="D81" s="32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15">
      <c r="A82" s="16"/>
      <c r="B82" s="16"/>
      <c r="C82" s="32"/>
      <c r="D82" s="32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15">
      <c r="A83" s="16"/>
      <c r="B83" s="16"/>
      <c r="C83" s="32"/>
      <c r="D83" s="32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15">
      <c r="A84" s="16"/>
      <c r="B84" s="16"/>
      <c r="C84" s="32"/>
      <c r="D84" s="32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15">
      <c r="A85" s="16"/>
      <c r="B85" s="16"/>
      <c r="C85" s="32"/>
      <c r="D85" s="32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15">
      <c r="A86" s="16"/>
      <c r="B86" s="16"/>
      <c r="C86" s="32"/>
      <c r="D86" s="32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15">
      <c r="A87" s="16"/>
      <c r="B87" s="16"/>
      <c r="C87" s="32"/>
      <c r="D87" s="32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15">
      <c r="A88" s="16"/>
      <c r="B88" s="16"/>
      <c r="C88" s="32"/>
      <c r="D88" s="32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15">
      <c r="A89" s="16"/>
      <c r="B89" s="16"/>
      <c r="C89" s="32"/>
      <c r="D89" s="32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15">
      <c r="A90" s="16"/>
      <c r="B90" s="16"/>
      <c r="C90" s="32"/>
      <c r="D90" s="32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15">
      <c r="A91" s="16"/>
      <c r="B91" s="16"/>
      <c r="C91" s="32"/>
      <c r="D91" s="32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15">
      <c r="A92" s="16"/>
      <c r="B92" s="16"/>
      <c r="C92" s="32"/>
      <c r="D92" s="32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15">
      <c r="A93" s="16"/>
      <c r="B93" s="16"/>
      <c r="C93" s="32"/>
      <c r="D93" s="32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15">
      <c r="A94" s="16"/>
      <c r="B94" s="16"/>
      <c r="C94" s="32"/>
      <c r="D94" s="32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15">
      <c r="A95" s="16"/>
      <c r="B95" s="16"/>
      <c r="C95" s="32"/>
      <c r="D95" s="32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15">
      <c r="A96" s="16"/>
      <c r="B96" s="16"/>
      <c r="C96" s="32"/>
      <c r="D96" s="32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15">
      <c r="A97" s="16"/>
      <c r="B97" s="16"/>
      <c r="C97" s="32"/>
      <c r="D97" s="32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15">
      <c r="A98" s="16"/>
      <c r="B98" s="16"/>
      <c r="C98" s="32"/>
      <c r="D98" s="32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15">
      <c r="A99" s="16"/>
      <c r="B99" s="16"/>
      <c r="C99" s="32"/>
      <c r="D99" s="32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15">
      <c r="A100" s="16"/>
      <c r="B100" s="16"/>
      <c r="C100" s="32"/>
      <c r="D100" s="32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15">
      <c r="A101" s="16"/>
      <c r="B101" s="16"/>
      <c r="C101" s="32"/>
      <c r="D101" s="32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15">
      <c r="A102" s="16"/>
      <c r="B102" s="16"/>
      <c r="C102" s="32"/>
      <c r="D102" s="32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15">
      <c r="A103" s="16"/>
      <c r="B103" s="16"/>
      <c r="C103" s="32"/>
      <c r="D103" s="32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15">
      <c r="A104" s="16"/>
      <c r="B104" s="16"/>
      <c r="C104" s="32"/>
      <c r="D104" s="32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15">
      <c r="A105" s="16"/>
      <c r="B105" s="16"/>
      <c r="C105" s="32"/>
      <c r="D105" s="32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15">
      <c r="A106" s="16"/>
      <c r="B106" s="16"/>
      <c r="C106" s="32"/>
      <c r="D106" s="32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15">
      <c r="A107" s="16"/>
      <c r="B107" s="16"/>
      <c r="C107" s="32"/>
      <c r="D107" s="32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15">
      <c r="A108" s="16"/>
      <c r="B108" s="16"/>
      <c r="C108" s="32"/>
      <c r="D108" s="32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15">
      <c r="A109" s="16"/>
      <c r="B109" s="16"/>
      <c r="C109" s="32"/>
      <c r="D109" s="32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15">
      <c r="A110" s="16"/>
      <c r="B110" s="16"/>
      <c r="C110" s="32"/>
      <c r="D110" s="32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15">
      <c r="A111" s="16"/>
      <c r="B111" s="16"/>
      <c r="C111" s="32"/>
      <c r="D111" s="32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15">
      <c r="A112" s="16"/>
      <c r="B112" s="16"/>
      <c r="C112" s="32"/>
      <c r="D112" s="32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15">
      <c r="A113" s="16"/>
      <c r="B113" s="16"/>
      <c r="C113" s="32"/>
      <c r="D113" s="32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15">
      <c r="A114" s="16"/>
      <c r="B114" s="16"/>
      <c r="C114" s="32"/>
      <c r="D114" s="32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15">
      <c r="A115" s="16"/>
      <c r="B115" s="16"/>
      <c r="C115" s="32"/>
      <c r="D115" s="32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15">
      <c r="A116" s="16"/>
      <c r="B116" s="16"/>
      <c r="C116" s="32"/>
      <c r="D116" s="32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15">
      <c r="A117" s="16"/>
      <c r="B117" s="16"/>
      <c r="C117" s="32"/>
      <c r="D117" s="32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15">
      <c r="A118" s="16"/>
      <c r="B118" s="16"/>
      <c r="C118" s="32"/>
      <c r="D118" s="32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15">
      <c r="A119" s="16"/>
      <c r="B119" s="16"/>
      <c r="C119" s="32"/>
      <c r="D119" s="32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15">
      <c r="A120" s="16"/>
      <c r="B120" s="16"/>
      <c r="C120" s="32"/>
      <c r="D120" s="32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15">
      <c r="A121" s="16"/>
      <c r="B121" s="16"/>
      <c r="C121" s="32"/>
      <c r="D121" s="32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15">
      <c r="A122" s="16"/>
      <c r="B122" s="16"/>
      <c r="C122" s="32"/>
      <c r="D122" s="32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15">
      <c r="A123" s="16"/>
      <c r="B123" s="16"/>
      <c r="C123" s="32"/>
      <c r="D123" s="32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15">
      <c r="A124" s="16"/>
      <c r="B124" s="16"/>
      <c r="C124" s="32"/>
      <c r="D124" s="32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15">
      <c r="A125" s="16"/>
      <c r="B125" s="16"/>
      <c r="C125" s="32"/>
      <c r="D125" s="32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15">
      <c r="A126" s="16"/>
      <c r="B126" s="16"/>
      <c r="C126" s="32"/>
      <c r="D126" s="32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15">
      <c r="A127" s="16"/>
      <c r="B127" s="16"/>
      <c r="C127" s="32"/>
      <c r="D127" s="32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15">
      <c r="A128" s="16"/>
      <c r="B128" s="16"/>
      <c r="C128" s="32"/>
      <c r="D128" s="32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15">
      <c r="A129" s="16"/>
      <c r="B129" s="16"/>
      <c r="C129" s="32"/>
      <c r="D129" s="32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15">
      <c r="A130" s="16"/>
      <c r="B130" s="16"/>
      <c r="C130" s="32"/>
      <c r="D130" s="32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15">
      <c r="A131" s="16"/>
      <c r="B131" s="16"/>
      <c r="C131" s="32"/>
      <c r="D131" s="32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15">
      <c r="A132" s="16"/>
      <c r="B132" s="16"/>
      <c r="C132" s="32"/>
      <c r="D132" s="32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15">
      <c r="A133" s="16"/>
      <c r="B133" s="16"/>
      <c r="C133" s="32"/>
      <c r="D133" s="32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15">
      <c r="A134" s="16"/>
      <c r="B134" s="16"/>
      <c r="C134" s="32"/>
      <c r="D134" s="32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15">
      <c r="A135" s="16"/>
      <c r="B135" s="16"/>
      <c r="C135" s="32"/>
      <c r="D135" s="32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15">
      <c r="A136" s="16"/>
      <c r="B136" s="16"/>
      <c r="C136" s="32"/>
      <c r="D136" s="32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15">
      <c r="A137" s="16"/>
      <c r="B137" s="16"/>
      <c r="C137" s="32"/>
      <c r="D137" s="32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15">
      <c r="A138" s="16"/>
      <c r="B138" s="16"/>
      <c r="C138" s="32"/>
      <c r="D138" s="32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15">
      <c r="A139" s="16"/>
      <c r="B139" s="16"/>
      <c r="C139" s="32"/>
      <c r="D139" s="32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15">
      <c r="A140" s="16"/>
      <c r="B140" s="16"/>
      <c r="C140" s="32"/>
      <c r="D140" s="32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15">
      <c r="A141" s="16"/>
      <c r="B141" s="16"/>
      <c r="C141" s="32"/>
      <c r="D141" s="32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15">
      <c r="A142" s="16"/>
      <c r="B142" s="16"/>
      <c r="C142" s="32"/>
      <c r="D142" s="32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15">
      <c r="A143" s="16"/>
      <c r="B143" s="16"/>
      <c r="C143" s="32"/>
      <c r="D143" s="32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15">
      <c r="A144" s="16"/>
      <c r="B144" s="16"/>
      <c r="C144" s="32"/>
      <c r="D144" s="32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15">
      <c r="A145" s="16"/>
      <c r="B145" s="16"/>
      <c r="C145" s="32"/>
      <c r="D145" s="32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15">
      <c r="A146" s="16"/>
      <c r="B146" s="16"/>
      <c r="C146" s="32"/>
      <c r="D146" s="32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15">
      <c r="A147" s="16"/>
      <c r="B147" s="16"/>
      <c r="C147" s="32"/>
      <c r="D147" s="32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15">
      <c r="A148" s="16"/>
      <c r="B148" s="16"/>
      <c r="C148" s="32"/>
      <c r="D148" s="32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15">
      <c r="A149" s="16"/>
      <c r="B149" s="16"/>
      <c r="C149" s="32"/>
      <c r="D149" s="32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15">
      <c r="A150" s="16"/>
      <c r="B150" s="16"/>
      <c r="C150" s="32"/>
      <c r="D150" s="32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15">
      <c r="A151" s="16"/>
      <c r="B151" s="16"/>
      <c r="C151" s="32"/>
      <c r="D151" s="32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15">
      <c r="A152" s="16"/>
      <c r="B152" s="16"/>
      <c r="C152" s="32"/>
      <c r="D152" s="32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15">
      <c r="A153" s="16"/>
      <c r="B153" s="16"/>
      <c r="C153" s="32"/>
      <c r="D153" s="32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15">
      <c r="A154" s="16"/>
      <c r="B154" s="16"/>
      <c r="C154" s="32"/>
      <c r="D154" s="32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15">
      <c r="A155" s="16"/>
      <c r="B155" s="16"/>
      <c r="C155" s="32"/>
      <c r="D155" s="32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15">
      <c r="A156" s="16"/>
      <c r="B156" s="16"/>
      <c r="C156" s="32"/>
      <c r="D156" s="32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15">
      <c r="A157" s="16"/>
      <c r="B157" s="16"/>
      <c r="C157" s="32"/>
      <c r="D157" s="32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15">
      <c r="A158" s="16"/>
      <c r="B158" s="16"/>
      <c r="C158" s="32"/>
      <c r="D158" s="32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15">
      <c r="A159" s="16"/>
      <c r="B159" s="16"/>
      <c r="C159" s="32"/>
      <c r="D159" s="32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15">
      <c r="A160" s="16"/>
      <c r="B160" s="16"/>
      <c r="C160" s="32"/>
      <c r="D160" s="32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15">
      <c r="A161" s="16"/>
      <c r="B161" s="16"/>
      <c r="C161" s="32"/>
      <c r="D161" s="32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15">
      <c r="A162" s="16"/>
      <c r="B162" s="16"/>
      <c r="C162" s="32"/>
      <c r="D162" s="32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15">
      <c r="A163" s="16"/>
      <c r="B163" s="16"/>
      <c r="C163" s="32"/>
      <c r="D163" s="32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15">
      <c r="A164" s="16"/>
      <c r="B164" s="16"/>
      <c r="C164" s="32"/>
      <c r="D164" s="32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15">
      <c r="A165" s="16"/>
      <c r="B165" s="16"/>
      <c r="C165" s="32"/>
      <c r="D165" s="32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15">
      <c r="A166" s="16"/>
      <c r="B166" s="16"/>
      <c r="C166" s="32"/>
      <c r="D166" s="32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15">
      <c r="A167" s="16"/>
      <c r="B167" s="16"/>
      <c r="C167" s="32"/>
      <c r="D167" s="32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15">
      <c r="A168" s="16"/>
      <c r="B168" s="16"/>
      <c r="C168" s="32"/>
      <c r="D168" s="32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15">
      <c r="A169" s="16"/>
      <c r="B169" s="16"/>
      <c r="C169" s="32"/>
      <c r="D169" s="32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15">
      <c r="A170" s="16"/>
      <c r="B170" s="16"/>
      <c r="C170" s="32"/>
      <c r="D170" s="32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15">
      <c r="A171" s="16"/>
      <c r="B171" s="16"/>
      <c r="C171" s="32"/>
      <c r="D171" s="32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15">
      <c r="A172" s="16"/>
      <c r="B172" s="16"/>
      <c r="C172" s="32"/>
      <c r="D172" s="32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15">
      <c r="A173" s="16"/>
      <c r="B173" s="16"/>
      <c r="C173" s="32"/>
      <c r="D173" s="32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15">
      <c r="A174" s="16"/>
      <c r="B174" s="16"/>
      <c r="C174" s="32"/>
      <c r="D174" s="32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15">
      <c r="A175" s="16"/>
      <c r="B175" s="16"/>
      <c r="C175" s="32"/>
      <c r="D175" s="32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15">
      <c r="A176" s="16"/>
      <c r="B176" s="16"/>
      <c r="C176" s="32"/>
      <c r="D176" s="32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15">
      <c r="A177" s="16"/>
      <c r="B177" s="16"/>
      <c r="C177" s="32"/>
      <c r="D177" s="32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15">
      <c r="A178" s="16"/>
      <c r="B178" s="16"/>
      <c r="C178" s="32"/>
      <c r="D178" s="32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15">
      <c r="A179" s="16"/>
      <c r="B179" s="16"/>
      <c r="C179" s="32"/>
      <c r="D179" s="32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15">
      <c r="A180" s="16"/>
      <c r="B180" s="16"/>
      <c r="C180" s="32"/>
      <c r="D180" s="32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15">
      <c r="A181" s="16"/>
      <c r="B181" s="16"/>
      <c r="C181" s="32"/>
      <c r="D181" s="32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15">
      <c r="A182" s="16"/>
      <c r="B182" s="16"/>
      <c r="C182" s="32"/>
      <c r="D182" s="32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15">
      <c r="A183" s="16"/>
      <c r="B183" s="16"/>
      <c r="C183" s="32"/>
      <c r="D183" s="32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15">
      <c r="A184" s="16"/>
      <c r="B184" s="16"/>
      <c r="C184" s="32"/>
      <c r="D184" s="32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15">
      <c r="A185" s="16"/>
      <c r="B185" s="16"/>
      <c r="C185" s="32"/>
      <c r="D185" s="32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15">
      <c r="A186" s="16"/>
      <c r="B186" s="16"/>
      <c r="C186" s="32"/>
      <c r="D186" s="32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15">
      <c r="A187" s="16"/>
      <c r="B187" s="16"/>
      <c r="C187" s="32"/>
      <c r="D187" s="32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15">
      <c r="A188" s="16"/>
      <c r="B188" s="16"/>
      <c r="C188" s="32"/>
      <c r="D188" s="32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15">
      <c r="A189" s="16"/>
      <c r="B189" s="16"/>
      <c r="C189" s="32"/>
      <c r="D189" s="32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15">
      <c r="A190" s="16"/>
      <c r="B190" s="16"/>
      <c r="C190" s="32"/>
      <c r="D190" s="32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15">
      <c r="A191" s="16"/>
      <c r="B191" s="16"/>
      <c r="C191" s="32"/>
      <c r="D191" s="32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15">
      <c r="A192" s="16"/>
      <c r="B192" s="16"/>
      <c r="C192" s="32"/>
      <c r="D192" s="32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15">
      <c r="A193" s="16"/>
      <c r="B193" s="16"/>
      <c r="C193" s="32"/>
      <c r="D193" s="32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15">
      <c r="A194" s="16"/>
      <c r="B194" s="16"/>
      <c r="C194" s="32"/>
      <c r="D194" s="32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15">
      <c r="A195" s="16"/>
      <c r="B195" s="16"/>
      <c r="C195" s="32"/>
      <c r="D195" s="32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15">
      <c r="A196" s="16"/>
      <c r="B196" s="16"/>
      <c r="C196" s="32"/>
      <c r="D196" s="32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15">
      <c r="A197" s="16"/>
      <c r="B197" s="16"/>
      <c r="C197" s="32"/>
      <c r="D197" s="32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15">
      <c r="A198" s="16"/>
      <c r="B198" s="16"/>
      <c r="C198" s="32"/>
      <c r="D198" s="32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15">
      <c r="A199" s="16"/>
      <c r="B199" s="16"/>
      <c r="C199" s="32"/>
      <c r="D199" s="32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15">
      <c r="A200" s="16"/>
      <c r="B200" s="16"/>
      <c r="C200" s="32"/>
      <c r="D200" s="32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15">
      <c r="A201" s="16"/>
      <c r="B201" s="16"/>
      <c r="C201" s="32"/>
      <c r="D201" s="32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15">
      <c r="A202" s="16"/>
      <c r="B202" s="16"/>
      <c r="C202" s="32"/>
      <c r="D202" s="32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15">
      <c r="A203" s="16"/>
      <c r="B203" s="16"/>
      <c r="C203" s="32"/>
      <c r="D203" s="32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15">
      <c r="A204" s="16"/>
      <c r="B204" s="16"/>
      <c r="C204" s="32"/>
      <c r="D204" s="32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15">
      <c r="A205" s="16"/>
      <c r="B205" s="16"/>
      <c r="C205" s="32"/>
      <c r="D205" s="32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15">
      <c r="A206" s="16"/>
      <c r="B206" s="16"/>
      <c r="C206" s="32"/>
      <c r="D206" s="32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15">
      <c r="A207" s="16"/>
      <c r="B207" s="16"/>
      <c r="C207" s="32"/>
      <c r="D207" s="32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15">
      <c r="A208" s="16"/>
      <c r="B208" s="16"/>
      <c r="C208" s="32"/>
      <c r="D208" s="32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15">
      <c r="A209" s="16"/>
      <c r="B209" s="16"/>
      <c r="C209" s="32"/>
      <c r="D209" s="32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15">
      <c r="A210" s="16"/>
      <c r="B210" s="16"/>
      <c r="C210" s="32"/>
      <c r="D210" s="32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15">
      <c r="A211" s="16"/>
      <c r="B211" s="16"/>
      <c r="C211" s="32"/>
      <c r="D211" s="32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15">
      <c r="A212" s="16"/>
      <c r="B212" s="16"/>
      <c r="C212" s="32"/>
      <c r="D212" s="32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15">
      <c r="A213" s="16"/>
      <c r="B213" s="16"/>
      <c r="C213" s="32"/>
      <c r="D213" s="32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15">
      <c r="A214" s="16"/>
      <c r="B214" s="16"/>
      <c r="C214" s="32"/>
      <c r="D214" s="32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15">
      <c r="A215" s="16"/>
      <c r="B215" s="16"/>
      <c r="C215" s="32"/>
      <c r="D215" s="32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15">
      <c r="A216" s="16"/>
      <c r="B216" s="16"/>
      <c r="C216" s="32"/>
      <c r="D216" s="32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15">
      <c r="A217" s="16"/>
      <c r="B217" s="16"/>
      <c r="C217" s="32"/>
      <c r="D217" s="32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15">
      <c r="A218" s="16"/>
      <c r="B218" s="16"/>
      <c r="C218" s="32"/>
      <c r="D218" s="32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15">
      <c r="A219" s="16"/>
      <c r="B219" s="16"/>
      <c r="C219" s="32"/>
      <c r="D219" s="32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15">
      <c r="A220" s="16"/>
      <c r="B220" s="16"/>
      <c r="C220" s="32"/>
      <c r="D220" s="32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15">
      <c r="A221" s="16"/>
      <c r="B221" s="16"/>
      <c r="C221" s="32"/>
      <c r="D221" s="32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15">
      <c r="A222" s="16"/>
      <c r="B222" s="16"/>
      <c r="C222" s="32"/>
      <c r="D222" s="32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15">
      <c r="A223" s="16"/>
      <c r="B223" s="16"/>
      <c r="C223" s="32"/>
      <c r="D223" s="32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15">
      <c r="A224" s="16"/>
      <c r="B224" s="16"/>
      <c r="C224" s="32"/>
      <c r="D224" s="32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15">
      <c r="A225" s="16"/>
      <c r="B225" s="16"/>
      <c r="C225" s="32"/>
      <c r="D225" s="32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15">
      <c r="A226" s="16"/>
      <c r="B226" s="16"/>
      <c r="C226" s="32"/>
      <c r="D226" s="32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15">
      <c r="A227" s="16"/>
      <c r="B227" s="16"/>
      <c r="C227" s="32"/>
      <c r="D227" s="32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15">
      <c r="A228" s="16"/>
      <c r="B228" s="16"/>
      <c r="C228" s="32"/>
      <c r="D228" s="32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15">
      <c r="A229" s="16"/>
      <c r="B229" s="16"/>
      <c r="C229" s="32"/>
      <c r="D229" s="32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15">
      <c r="A230" s="16"/>
      <c r="B230" s="16"/>
      <c r="C230" s="32"/>
      <c r="D230" s="32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15">
      <c r="A231" s="16"/>
      <c r="B231" s="16"/>
      <c r="C231" s="32"/>
      <c r="D231" s="32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15">
      <c r="A232" s="16"/>
      <c r="B232" s="16"/>
      <c r="C232" s="32"/>
      <c r="D232" s="32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15">
      <c r="A233" s="16"/>
      <c r="B233" s="16"/>
      <c r="C233" s="32"/>
      <c r="D233" s="32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15">
      <c r="A234" s="16"/>
      <c r="B234" s="16"/>
      <c r="C234" s="32"/>
      <c r="D234" s="32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15">
      <c r="A235" s="16"/>
      <c r="B235" s="16"/>
      <c r="C235" s="32"/>
      <c r="D235" s="32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15">
      <c r="A236" s="16"/>
      <c r="B236" s="16"/>
      <c r="C236" s="32"/>
      <c r="D236" s="32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15">
      <c r="A237" s="16"/>
      <c r="B237" s="16"/>
      <c r="C237" s="32"/>
      <c r="D237" s="32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15">
      <c r="A238" s="16"/>
      <c r="B238" s="16"/>
      <c r="C238" s="32"/>
      <c r="D238" s="32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15">
      <c r="A239" s="16"/>
      <c r="B239" s="16"/>
      <c r="C239" s="32"/>
      <c r="D239" s="32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15">
      <c r="A240" s="16"/>
      <c r="B240" s="16"/>
      <c r="C240" s="32"/>
      <c r="D240" s="32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15">
      <c r="A241" s="16"/>
      <c r="B241" s="16"/>
      <c r="C241" s="32"/>
      <c r="D241" s="32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15">
      <c r="A242" s="16"/>
      <c r="B242" s="16"/>
      <c r="C242" s="32"/>
      <c r="D242" s="32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15">
      <c r="A243" s="16"/>
      <c r="B243" s="16"/>
      <c r="C243" s="32"/>
      <c r="D243" s="32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15">
      <c r="A244" s="16"/>
      <c r="B244" s="16"/>
      <c r="C244" s="32"/>
      <c r="D244" s="32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15">
      <c r="A245" s="16"/>
      <c r="B245" s="16"/>
      <c r="C245" s="32"/>
      <c r="D245" s="32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15">
      <c r="A246" s="16"/>
      <c r="B246" s="16"/>
      <c r="C246" s="32"/>
      <c r="D246" s="32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15">
      <c r="A247" s="16"/>
      <c r="B247" s="16"/>
      <c r="C247" s="32"/>
      <c r="D247" s="32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15">
      <c r="A248" s="16"/>
      <c r="B248" s="16"/>
      <c r="C248" s="32"/>
      <c r="D248" s="32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15">
      <c r="A249" s="16"/>
      <c r="B249" s="16"/>
      <c r="C249" s="32"/>
      <c r="D249" s="32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15">
      <c r="A250" s="16"/>
      <c r="B250" s="16"/>
      <c r="C250" s="32"/>
      <c r="D250" s="32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15">
      <c r="A251" s="16"/>
      <c r="B251" s="16"/>
      <c r="C251" s="32"/>
      <c r="D251" s="32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15">
      <c r="A252" s="16"/>
      <c r="B252" s="16"/>
      <c r="C252" s="32"/>
      <c r="D252" s="32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15">
      <c r="A253" s="16"/>
      <c r="B253" s="16"/>
      <c r="C253" s="32"/>
      <c r="D253" s="32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15">
      <c r="A254" s="16"/>
      <c r="B254" s="16"/>
      <c r="C254" s="32"/>
      <c r="D254" s="32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15">
      <c r="A255" s="16"/>
      <c r="B255" s="16"/>
      <c r="C255" s="32"/>
      <c r="D255" s="32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15">
      <c r="A256" s="16"/>
      <c r="B256" s="16"/>
      <c r="C256" s="32"/>
      <c r="D256" s="32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15">
      <c r="A257" s="16"/>
      <c r="B257" s="16"/>
      <c r="C257" s="32"/>
      <c r="D257" s="32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15">
      <c r="A258" s="16"/>
      <c r="B258" s="16"/>
      <c r="C258" s="32"/>
      <c r="D258" s="32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15">
      <c r="A259" s="16"/>
      <c r="B259" s="16"/>
      <c r="C259" s="32"/>
      <c r="D259" s="32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15">
      <c r="A260" s="16"/>
      <c r="B260" s="16"/>
      <c r="C260" s="32"/>
      <c r="D260" s="32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15">
      <c r="A261" s="16"/>
      <c r="B261" s="16"/>
      <c r="C261" s="32"/>
      <c r="D261" s="32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15">
      <c r="A262" s="16"/>
      <c r="B262" s="16"/>
      <c r="C262" s="32"/>
      <c r="D262" s="32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15">
      <c r="A263" s="16"/>
      <c r="B263" s="16"/>
      <c r="C263" s="32"/>
      <c r="D263" s="32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15">
      <c r="A264" s="16"/>
      <c r="B264" s="16"/>
      <c r="C264" s="32"/>
      <c r="D264" s="32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15">
      <c r="A265" s="16"/>
      <c r="B265" s="16"/>
      <c r="C265" s="32"/>
      <c r="D265" s="32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15">
      <c r="A266" s="16"/>
      <c r="B266" s="16"/>
      <c r="C266" s="32"/>
      <c r="D266" s="32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15">
      <c r="A267" s="16"/>
      <c r="B267" s="16"/>
      <c r="C267" s="32"/>
      <c r="D267" s="32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1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1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1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1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1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1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1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1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1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1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1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1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1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1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1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1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1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1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1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1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1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1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1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1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1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1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1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1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1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1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1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1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1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1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1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1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1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1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1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1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1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1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1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1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1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1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1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1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1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1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1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1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1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1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1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1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1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1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1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1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1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1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1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1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1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1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1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1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1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1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1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1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1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1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1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1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1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1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1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1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1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1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1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1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1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1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1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1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1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1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1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1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1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1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1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1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1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1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1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1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1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1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1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1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1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1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1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1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1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1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1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1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1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1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1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1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1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1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1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1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1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1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1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1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1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1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1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1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1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1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1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1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1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1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1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1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1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1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1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1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1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1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1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1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1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1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1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1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1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1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1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1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1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1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1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1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1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1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1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1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1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1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1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1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1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1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1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1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1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1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1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1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1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1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1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1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1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1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1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1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1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1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1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1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1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1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1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1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1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1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1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1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1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1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1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1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1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1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1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1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1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1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1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1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1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1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1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1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1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1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1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1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1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1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1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1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1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1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1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1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1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1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1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1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1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1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1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1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1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1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1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1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1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1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1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1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1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1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1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1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1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1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1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1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1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1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1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1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1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1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1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1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1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1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1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1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1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1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1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1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1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1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1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1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1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1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1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1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1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1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1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1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1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1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1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1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1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1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1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1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1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1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1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1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1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1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1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1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1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1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1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1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1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1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1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1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1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1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1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1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1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1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1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1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1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1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1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1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1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1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1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1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1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1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1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1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1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1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1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1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1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1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1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1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1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1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1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1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1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1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1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1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1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1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1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1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1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1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1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1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1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1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1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1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1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1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1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1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1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1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1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1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1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1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1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1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1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1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1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1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1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1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1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1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1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1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1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1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1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1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1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1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1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1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1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1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1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1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1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1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1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1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1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1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1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1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1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1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1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1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1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1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1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1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1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1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1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1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1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1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1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1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1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1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1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1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1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1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1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1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1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1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1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1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1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1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1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1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1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1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1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1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1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1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1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1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1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1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1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1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1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1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1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1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1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1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1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1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1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1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1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1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1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1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1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1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1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1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1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1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1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1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1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1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1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1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1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1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1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1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1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1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1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1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1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1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1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1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1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1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1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1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1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1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1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1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1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1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1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1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1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1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1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1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1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1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1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1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1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1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1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1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1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1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1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1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1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1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1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1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1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1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1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1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1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1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1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1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1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1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1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1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1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1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1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1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1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1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1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1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1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1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1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1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1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1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1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1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1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1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1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1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1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1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1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1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1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1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1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1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1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1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1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1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1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1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1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1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1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1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1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1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1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1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1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1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1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1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1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1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1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1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1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1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1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1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1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1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1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1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1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1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1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1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1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1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1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1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1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1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1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1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1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1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1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1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1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1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1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1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1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1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1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1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1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1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1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1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1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1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1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1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1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1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1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1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1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1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1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1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1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1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1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1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1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1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1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1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1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1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1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1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1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1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1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1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1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1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1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1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1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1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1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1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1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1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1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1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1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1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1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1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1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1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1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1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1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1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1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1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1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1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1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1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1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1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1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1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1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1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1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1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1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1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1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1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1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1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1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1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1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1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1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1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1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1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1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1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1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1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1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1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1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1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1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1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1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1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1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1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1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1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1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1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1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1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1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1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1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1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1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1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1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1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1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1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1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1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1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1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1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1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1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1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1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1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1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1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8">
    <mergeCell ref="G4:G6"/>
    <mergeCell ref="A34:G34"/>
    <mergeCell ref="B12:B14"/>
    <mergeCell ref="B16:B18"/>
    <mergeCell ref="C4:C5"/>
    <mergeCell ref="D4:D5"/>
    <mergeCell ref="B4:B5"/>
    <mergeCell ref="A4:A5"/>
  </mergeCell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8" r:id="rId4" xr:uid="{00000000-0004-0000-0000-000003000000}"/>
    <hyperlink ref="E12" r:id="rId5" xr:uid="{00000000-0004-0000-0000-000004000000}"/>
    <hyperlink ref="E16" r:id="rId6" xr:uid="{00000000-0004-0000-0000-000005000000}"/>
    <hyperlink ref="E20" r:id="rId7" xr:uid="{00000000-0004-0000-0000-000006000000}"/>
    <hyperlink ref="E21" r:id="rId8" xr:uid="{00000000-0004-0000-0000-000007000000}"/>
    <hyperlink ref="E36" r:id="rId9" xr:uid="{00000000-0004-0000-0000-000008000000}"/>
    <hyperlink ref="E37" r:id="rId10" xr:uid="{00000000-0004-0000-0000-000009000000}"/>
    <hyperlink ref="E38" r:id="rId11" xr:uid="{00000000-0004-0000-0000-00000A000000}"/>
    <hyperlink ref="E39" r:id="rId12" xr:uid="{00000000-0004-0000-0000-00000B000000}"/>
    <hyperlink ref="E42" r:id="rId13" xr:uid="{00000000-0004-0000-0000-00000C000000}"/>
    <hyperlink ref="E43" r:id="rId14" xr:uid="{00000000-0004-0000-0000-00000D000000}"/>
    <hyperlink ref="E44" r:id="rId15" xr:uid="{00000000-0004-0000-0000-00000E000000}"/>
    <hyperlink ref="H53" r:id="rId16" xr:uid="{00000000-0004-0000-0000-00000F000000}"/>
    <hyperlink ref="H54" r:id="rId17" xr:uid="{00000000-0004-0000-0000-000010000000}"/>
    <hyperlink ref="H56" r:id="rId18" xr:uid="{00000000-0004-0000-0000-000011000000}"/>
    <hyperlink ref="H58" r:id="rId19" xr:uid="{00000000-0004-0000-0000-000012000000}"/>
    <hyperlink ref="H59" r:id="rId20" xr:uid="{00000000-0004-0000-0000-000013000000}"/>
    <hyperlink ref="H60" r:id="rId21" xr:uid="{00000000-0004-0000-0000-000014000000}"/>
    <hyperlink ref="H61" r:id="rId22" xr:uid="{00000000-0004-0000-0000-000015000000}"/>
    <hyperlink ref="H63" r:id="rId23" xr:uid="{00000000-0004-0000-0000-000016000000}"/>
    <hyperlink ref="L64" r:id="rId24" xr:uid="{00000000-0004-0000-0000-000017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15"/>
  <cols>
    <col min="1" max="1" width="40.6640625" customWidth="1"/>
    <col min="2" max="4" width="9.1640625" customWidth="1"/>
    <col min="5" max="5" width="54.6640625" customWidth="1"/>
    <col min="6" max="6" width="12" customWidth="1"/>
    <col min="7" max="7" width="33.83203125" customWidth="1"/>
    <col min="8" max="26" width="14.5" customWidth="1"/>
  </cols>
  <sheetData>
    <row r="1" spans="1:26" ht="15.75" customHeight="1" x14ac:dyDescent="0.15">
      <c r="A1" s="1" t="s">
        <v>0</v>
      </c>
      <c r="B1" s="3" t="s">
        <v>1</v>
      </c>
      <c r="C1" s="5" t="s">
        <v>2</v>
      </c>
      <c r="D1" s="6"/>
      <c r="E1" s="3" t="s">
        <v>3</v>
      </c>
      <c r="F1" s="3" t="s">
        <v>4</v>
      </c>
      <c r="G1" s="3" t="s">
        <v>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15">
      <c r="A2" s="9" t="s">
        <v>6</v>
      </c>
      <c r="B2" s="11">
        <v>1</v>
      </c>
      <c r="C2" s="13">
        <v>299.95</v>
      </c>
      <c r="D2" s="13">
        <f t="shared" ref="D2:D7" si="0">B2*C2</f>
        <v>299.95</v>
      </c>
      <c r="E2" s="15" t="s">
        <v>7</v>
      </c>
      <c r="F2" s="11">
        <v>0</v>
      </c>
      <c r="G2" s="11" t="s">
        <v>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9" t="s">
        <v>10</v>
      </c>
      <c r="B3" s="11">
        <v>1</v>
      </c>
      <c r="C3" s="13">
        <v>0</v>
      </c>
      <c r="D3" s="13">
        <f t="shared" si="0"/>
        <v>0</v>
      </c>
      <c r="E3" s="15" t="s">
        <v>12</v>
      </c>
      <c r="F3" s="11">
        <v>0</v>
      </c>
      <c r="G3" s="17" t="s">
        <v>14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15">
      <c r="A4" s="9" t="s">
        <v>16</v>
      </c>
      <c r="B4" s="11">
        <v>1</v>
      </c>
      <c r="C4" s="13">
        <v>159</v>
      </c>
      <c r="D4" s="13">
        <f t="shared" si="0"/>
        <v>159</v>
      </c>
      <c r="E4" s="18" t="s">
        <v>17</v>
      </c>
      <c r="F4" s="11">
        <v>0</v>
      </c>
      <c r="G4" s="11" t="s">
        <v>19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19" t="s">
        <v>20</v>
      </c>
      <c r="B5" s="11">
        <v>1</v>
      </c>
      <c r="C5" s="13">
        <v>192.99</v>
      </c>
      <c r="D5" s="13">
        <f t="shared" si="0"/>
        <v>192.99</v>
      </c>
      <c r="E5" s="15" t="s">
        <v>22</v>
      </c>
      <c r="F5" s="11">
        <v>0</v>
      </c>
      <c r="G5" s="1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19" t="s">
        <v>23</v>
      </c>
      <c r="B6" s="11">
        <v>1</v>
      </c>
      <c r="C6" s="13">
        <v>29.95</v>
      </c>
      <c r="D6" s="13">
        <f t="shared" si="0"/>
        <v>29.95</v>
      </c>
      <c r="E6" s="15" t="s">
        <v>25</v>
      </c>
      <c r="F6" s="11">
        <v>0</v>
      </c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19" t="s">
        <v>27</v>
      </c>
      <c r="B7" s="11">
        <v>1</v>
      </c>
      <c r="C7" s="13">
        <v>15</v>
      </c>
      <c r="D7" s="13">
        <f t="shared" si="0"/>
        <v>15</v>
      </c>
      <c r="E7" s="15" t="str">
        <f>HYPERLINK("https://www.sparkfun.com/products/9873","https://www.sparkfun.com/products/9873 ")</f>
        <v xml:space="preserve">https://www.sparkfun.com/products/9873 </v>
      </c>
      <c r="F7" s="11">
        <v>0</v>
      </c>
      <c r="G7" s="1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22" t="s">
        <v>34</v>
      </c>
      <c r="B8" s="23"/>
      <c r="C8" s="24"/>
      <c r="D8" s="24"/>
      <c r="E8" s="23"/>
      <c r="F8" s="23"/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A9" s="9" t="s">
        <v>37</v>
      </c>
      <c r="B9" s="11">
        <v>1</v>
      </c>
      <c r="C9" s="13">
        <v>49.95</v>
      </c>
      <c r="D9" s="13">
        <f t="shared" ref="D9:D12" si="1">B9*C9</f>
        <v>49.95</v>
      </c>
      <c r="E9" s="15" t="s">
        <v>39</v>
      </c>
      <c r="F9" s="11">
        <v>0</v>
      </c>
      <c r="G9" s="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15">
      <c r="A10" s="19" t="s">
        <v>40</v>
      </c>
      <c r="B10" s="11">
        <v>1</v>
      </c>
      <c r="C10" s="13">
        <v>1775</v>
      </c>
      <c r="D10" s="13">
        <f t="shared" si="1"/>
        <v>1775</v>
      </c>
      <c r="E10" s="15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0" s="11">
        <v>0</v>
      </c>
      <c r="G10" s="1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15">
      <c r="A11" s="9" t="s">
        <v>41</v>
      </c>
      <c r="B11" s="11">
        <v>1</v>
      </c>
      <c r="C11" s="13">
        <v>379</v>
      </c>
      <c r="D11" s="13">
        <f t="shared" si="1"/>
        <v>379</v>
      </c>
      <c r="E11" s="15" t="s">
        <v>42</v>
      </c>
      <c r="F11" s="11">
        <v>0</v>
      </c>
      <c r="G11" s="1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15">
      <c r="A12" s="9" t="s">
        <v>48</v>
      </c>
      <c r="B12" s="11">
        <v>1</v>
      </c>
      <c r="C12" s="13">
        <v>449</v>
      </c>
      <c r="D12" s="13">
        <f t="shared" si="1"/>
        <v>449</v>
      </c>
      <c r="E12" s="15" t="str">
        <f>HYPERLINK("https://www.stereolabs.com/","https://www.stereolabs.com/ ")</f>
        <v xml:space="preserve">https://www.stereolabs.com/ </v>
      </c>
      <c r="F12" s="11">
        <v>0</v>
      </c>
      <c r="G12" s="1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15">
      <c r="A13" s="22" t="s">
        <v>50</v>
      </c>
      <c r="B13" s="23"/>
      <c r="C13" s="23"/>
      <c r="D13" s="23"/>
      <c r="E13" s="23"/>
      <c r="F13" s="23"/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15">
      <c r="A14" s="19" t="s">
        <v>51</v>
      </c>
      <c r="B14" s="17">
        <v>2</v>
      </c>
      <c r="C14" s="28">
        <v>5.22</v>
      </c>
      <c r="D14" s="13">
        <f t="shared" ref="D14:D21" si="2">B14*C14</f>
        <v>10.44</v>
      </c>
      <c r="E14" s="29" t="s">
        <v>52</v>
      </c>
      <c r="F14" s="17">
        <v>0</v>
      </c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15">
      <c r="A15" s="19" t="s">
        <v>58</v>
      </c>
      <c r="B15" s="17">
        <v>1</v>
      </c>
      <c r="C15" s="28">
        <v>8.99</v>
      </c>
      <c r="D15" s="13">
        <f t="shared" si="2"/>
        <v>8.99</v>
      </c>
      <c r="E15" s="29" t="s">
        <v>59</v>
      </c>
      <c r="F15" s="17">
        <v>0</v>
      </c>
      <c r="G15" s="1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15">
      <c r="A16" s="19" t="s">
        <v>61</v>
      </c>
      <c r="B16" s="11">
        <v>1</v>
      </c>
      <c r="C16" s="13">
        <v>6.38</v>
      </c>
      <c r="D16" s="13">
        <f t="shared" si="2"/>
        <v>6.38</v>
      </c>
      <c r="E16" s="15" t="s">
        <v>62</v>
      </c>
      <c r="F16" s="11">
        <v>0</v>
      </c>
      <c r="G16" s="1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15">
      <c r="A17" s="19" t="s">
        <v>63</v>
      </c>
      <c r="B17" s="11">
        <v>1</v>
      </c>
      <c r="C17" s="13">
        <v>9.74</v>
      </c>
      <c r="D17" s="13">
        <f t="shared" si="2"/>
        <v>9.74</v>
      </c>
      <c r="E17" s="15" t="s">
        <v>65</v>
      </c>
      <c r="F17" s="11">
        <v>0</v>
      </c>
      <c r="G17" s="1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15">
      <c r="A18" s="9" t="s">
        <v>71</v>
      </c>
      <c r="B18" s="11">
        <v>1</v>
      </c>
      <c r="C18" s="13">
        <v>2.06</v>
      </c>
      <c r="D18" s="13">
        <f t="shared" si="2"/>
        <v>2.06</v>
      </c>
      <c r="E18" s="15" t="s">
        <v>73</v>
      </c>
      <c r="F18" s="11">
        <v>0</v>
      </c>
      <c r="G18" s="11" t="s">
        <v>77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15">
      <c r="A19" s="9" t="s">
        <v>78</v>
      </c>
      <c r="B19" s="11">
        <v>1</v>
      </c>
      <c r="C19" s="13">
        <v>6.58</v>
      </c>
      <c r="D19" s="13">
        <f t="shared" si="2"/>
        <v>6.58</v>
      </c>
      <c r="E19" s="15" t="s">
        <v>80</v>
      </c>
      <c r="F19" s="11">
        <v>0</v>
      </c>
      <c r="G19" s="11" t="s">
        <v>85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15">
      <c r="A20" s="9" t="s">
        <v>87</v>
      </c>
      <c r="B20" s="11">
        <v>1</v>
      </c>
      <c r="C20" s="13">
        <v>3.01</v>
      </c>
      <c r="D20" s="13">
        <f t="shared" si="2"/>
        <v>3.01</v>
      </c>
      <c r="E20" s="15" t="s">
        <v>89</v>
      </c>
      <c r="F20" s="11">
        <v>0</v>
      </c>
      <c r="G20" s="11" t="s">
        <v>92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15">
      <c r="A21" s="9" t="s">
        <v>95</v>
      </c>
      <c r="B21" s="11">
        <v>12</v>
      </c>
      <c r="C21" s="28">
        <v>1.57</v>
      </c>
      <c r="D21" s="13">
        <f t="shared" si="2"/>
        <v>18.84</v>
      </c>
      <c r="E21" s="15" t="s">
        <v>98</v>
      </c>
      <c r="F21" s="11">
        <v>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15">
      <c r="A22" s="22" t="s">
        <v>99</v>
      </c>
      <c r="B22" s="23"/>
      <c r="C22" s="23"/>
      <c r="D22" s="23"/>
      <c r="E22" s="23"/>
      <c r="F22" s="23"/>
      <c r="G22" s="2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15">
      <c r="A23" s="19" t="s">
        <v>101</v>
      </c>
      <c r="B23" s="11">
        <v>1</v>
      </c>
      <c r="C23" s="13">
        <v>19.8</v>
      </c>
      <c r="D23" s="13">
        <f>B23*C23</f>
        <v>19.8</v>
      </c>
      <c r="E23" s="15" t="str">
        <f>HYPERLINK("https://www.pjrc.com/store/teensy32.html","https://www.pjrc.com/store/teensy32.html ")</f>
        <v xml:space="preserve">https://www.pjrc.com/store/teensy32.html </v>
      </c>
      <c r="F23" s="11">
        <v>0</v>
      </c>
      <c r="G23" s="1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15">
      <c r="A24" s="22" t="s">
        <v>102</v>
      </c>
      <c r="B24" s="23"/>
      <c r="C24" s="23"/>
      <c r="D24" s="23"/>
      <c r="E24" s="23"/>
      <c r="F24" s="23"/>
      <c r="G24" s="2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15">
      <c r="A25" s="17" t="s">
        <v>103</v>
      </c>
      <c r="B25" s="11">
        <v>1</v>
      </c>
      <c r="C25" s="28">
        <v>25.79</v>
      </c>
      <c r="D25" s="13">
        <f t="shared" ref="D25:D34" si="3">B25*C25</f>
        <v>25.79</v>
      </c>
      <c r="E25" s="15" t="s">
        <v>104</v>
      </c>
      <c r="F25" s="11">
        <v>0</v>
      </c>
      <c r="G25" s="1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15">
      <c r="A26" s="9" t="s">
        <v>105</v>
      </c>
      <c r="B26" s="11">
        <v>1</v>
      </c>
      <c r="C26" s="13">
        <v>4.99</v>
      </c>
      <c r="D26" s="13">
        <f t="shared" si="3"/>
        <v>4.99</v>
      </c>
      <c r="E26" s="15" t="s">
        <v>106</v>
      </c>
      <c r="F26" s="11">
        <v>0</v>
      </c>
      <c r="G26" s="1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15">
      <c r="A27" s="9" t="s">
        <v>110</v>
      </c>
      <c r="B27" s="11">
        <v>2</v>
      </c>
      <c r="C27" s="13">
        <v>4.99</v>
      </c>
      <c r="D27" s="13">
        <f t="shared" si="3"/>
        <v>9.98</v>
      </c>
      <c r="E27" s="15" t="s">
        <v>113</v>
      </c>
      <c r="F27" s="11">
        <v>0</v>
      </c>
      <c r="G27" s="1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15">
      <c r="A28" s="19" t="s">
        <v>119</v>
      </c>
      <c r="B28" s="11">
        <v>1</v>
      </c>
      <c r="C28" s="13">
        <v>2.99</v>
      </c>
      <c r="D28" s="13">
        <f t="shared" si="3"/>
        <v>2.99</v>
      </c>
      <c r="E28" s="15" t="s">
        <v>109</v>
      </c>
      <c r="F28" s="11">
        <v>0</v>
      </c>
      <c r="G28" s="1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15">
      <c r="A29" s="19" t="s">
        <v>124</v>
      </c>
      <c r="B29" s="11">
        <v>1</v>
      </c>
      <c r="C29" s="13">
        <v>3.99</v>
      </c>
      <c r="D29" s="13">
        <f t="shared" si="3"/>
        <v>3.99</v>
      </c>
      <c r="E29" s="15" t="s">
        <v>114</v>
      </c>
      <c r="F29" s="11">
        <v>0</v>
      </c>
      <c r="G29" s="1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15">
      <c r="A30" s="19" t="s">
        <v>120</v>
      </c>
      <c r="B30" s="11">
        <v>1</v>
      </c>
      <c r="C30" s="13">
        <v>3</v>
      </c>
      <c r="D30" s="13">
        <f t="shared" si="3"/>
        <v>3</v>
      </c>
      <c r="E30" s="15" t="s">
        <v>121</v>
      </c>
      <c r="F30" s="11">
        <v>0</v>
      </c>
      <c r="G30" s="17" t="s">
        <v>122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15">
      <c r="A31" s="19" t="s">
        <v>123</v>
      </c>
      <c r="B31" s="11">
        <v>1</v>
      </c>
      <c r="C31" s="13">
        <v>7.18</v>
      </c>
      <c r="D31" s="13">
        <f t="shared" si="3"/>
        <v>7.18</v>
      </c>
      <c r="E31" s="15" t="s">
        <v>125</v>
      </c>
      <c r="F31" s="11">
        <v>0</v>
      </c>
      <c r="G31" s="1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15">
      <c r="A32" s="19" t="s">
        <v>129</v>
      </c>
      <c r="B32" s="11">
        <v>1</v>
      </c>
      <c r="C32" s="13">
        <v>5.36</v>
      </c>
      <c r="D32" s="13">
        <f t="shared" si="3"/>
        <v>5.36</v>
      </c>
      <c r="E32" s="15" t="s">
        <v>131</v>
      </c>
      <c r="F32" s="11">
        <v>0</v>
      </c>
      <c r="G32" s="1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15">
      <c r="A33" s="9" t="s">
        <v>133</v>
      </c>
      <c r="B33" s="11">
        <v>1</v>
      </c>
      <c r="C33" s="13">
        <v>6.99</v>
      </c>
      <c r="D33" s="13">
        <f t="shared" si="3"/>
        <v>6.99</v>
      </c>
      <c r="E33" s="15" t="s">
        <v>136</v>
      </c>
      <c r="F33" s="11">
        <v>0</v>
      </c>
      <c r="G33" s="1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15">
      <c r="A34" s="19" t="s">
        <v>143</v>
      </c>
      <c r="B34" s="11">
        <v>2</v>
      </c>
      <c r="C34" s="13">
        <v>24.95</v>
      </c>
      <c r="D34" s="13">
        <f t="shared" si="3"/>
        <v>49.9</v>
      </c>
      <c r="E34" s="15" t="s">
        <v>128</v>
      </c>
      <c r="F34" s="11">
        <v>0</v>
      </c>
      <c r="G34" s="1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15">
      <c r="A35" s="7"/>
      <c r="B35" s="7"/>
      <c r="C35" s="36"/>
      <c r="D35" s="3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15">
      <c r="A36" s="7"/>
      <c r="B36" s="7"/>
      <c r="C36" s="38" t="s">
        <v>149</v>
      </c>
      <c r="D36" s="39">
        <f>SUM(D2:D34)</f>
        <v>3555.8499999999995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15">
      <c r="A37" s="7"/>
      <c r="B37" s="7"/>
      <c r="C37" s="36"/>
      <c r="D37" s="3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15">
      <c r="A38" s="7"/>
      <c r="B38" s="7"/>
      <c r="C38" s="36"/>
      <c r="D38" s="3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15">
      <c r="A39" s="7"/>
      <c r="B39" s="7"/>
      <c r="C39" s="36"/>
      <c r="D39" s="3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15">
      <c r="A40" s="7"/>
      <c r="B40" s="7"/>
      <c r="C40" s="36"/>
      <c r="D40" s="3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15">
      <c r="A41" s="7"/>
      <c r="B41" s="7"/>
      <c r="C41" s="36"/>
      <c r="D41" s="3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15">
      <c r="A42" s="7"/>
      <c r="B42" s="7"/>
      <c r="C42" s="36"/>
      <c r="D42" s="3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15">
      <c r="A43" s="7"/>
      <c r="B43" s="7"/>
      <c r="C43" s="36"/>
      <c r="D43" s="3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15">
      <c r="A44" s="7"/>
      <c r="B44" s="7"/>
      <c r="C44" s="36"/>
      <c r="D44" s="3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15">
      <c r="A45" s="7"/>
      <c r="B45" s="7"/>
      <c r="C45" s="36"/>
      <c r="D45" s="3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15">
      <c r="A46" s="7"/>
      <c r="B46" s="7"/>
      <c r="C46" s="36"/>
      <c r="D46" s="3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15">
      <c r="A47" s="7"/>
      <c r="B47" s="7"/>
      <c r="C47" s="36"/>
      <c r="D47" s="3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15">
      <c r="A48" s="7"/>
      <c r="B48" s="7"/>
      <c r="C48" s="36"/>
      <c r="D48" s="3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15">
      <c r="A49" s="7"/>
      <c r="B49" s="7"/>
      <c r="C49" s="36"/>
      <c r="D49" s="3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15">
      <c r="A50" s="7"/>
      <c r="B50" s="7"/>
      <c r="C50" s="36"/>
      <c r="D50" s="3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15">
      <c r="A51" s="7"/>
      <c r="B51" s="7"/>
      <c r="C51" s="36"/>
      <c r="D51" s="3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15">
      <c r="A52" s="7"/>
      <c r="B52" s="7"/>
      <c r="C52" s="36"/>
      <c r="D52" s="3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15">
      <c r="A53" s="7"/>
      <c r="B53" s="7"/>
      <c r="C53" s="36"/>
      <c r="D53" s="3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15">
      <c r="A54" s="7"/>
      <c r="B54" s="7"/>
      <c r="C54" s="36"/>
      <c r="D54" s="3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15">
      <c r="A55" s="7"/>
      <c r="B55" s="7"/>
      <c r="C55" s="36"/>
      <c r="D55" s="3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15">
      <c r="A56" s="7"/>
      <c r="B56" s="7"/>
      <c r="C56" s="36"/>
      <c r="D56" s="3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15">
      <c r="A57" s="7"/>
      <c r="B57" s="7"/>
      <c r="C57" s="36"/>
      <c r="D57" s="3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15">
      <c r="A58" s="7"/>
      <c r="B58" s="7"/>
      <c r="C58" s="36"/>
      <c r="D58" s="3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15">
      <c r="A59" s="7"/>
      <c r="B59" s="7"/>
      <c r="C59" s="36"/>
      <c r="D59" s="3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15">
      <c r="A60" s="7"/>
      <c r="B60" s="7"/>
      <c r="C60" s="36"/>
      <c r="D60" s="3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15">
      <c r="A61" s="7"/>
      <c r="B61" s="7"/>
      <c r="C61" s="36"/>
      <c r="D61" s="3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15">
      <c r="A62" s="7"/>
      <c r="B62" s="7"/>
      <c r="C62" s="36"/>
      <c r="D62" s="3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15">
      <c r="A63" s="7"/>
      <c r="B63" s="7"/>
      <c r="C63" s="36"/>
      <c r="D63" s="3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15">
      <c r="A64" s="7"/>
      <c r="B64" s="7"/>
      <c r="C64" s="36"/>
      <c r="D64" s="3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15">
      <c r="A65" s="7"/>
      <c r="B65" s="7"/>
      <c r="C65" s="36"/>
      <c r="D65" s="3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15">
      <c r="A66" s="7"/>
      <c r="B66" s="7"/>
      <c r="C66" s="36"/>
      <c r="D66" s="3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15">
      <c r="A67" s="7"/>
      <c r="B67" s="7"/>
      <c r="C67" s="36"/>
      <c r="D67" s="3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15">
      <c r="A68" s="7"/>
      <c r="B68" s="7"/>
      <c r="C68" s="36"/>
      <c r="D68" s="3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15">
      <c r="A69" s="7"/>
      <c r="B69" s="7"/>
      <c r="C69" s="36"/>
      <c r="D69" s="3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15">
      <c r="A70" s="7"/>
      <c r="B70" s="7"/>
      <c r="C70" s="36"/>
      <c r="D70" s="3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15">
      <c r="A71" s="7"/>
      <c r="B71" s="7"/>
      <c r="C71" s="36"/>
      <c r="D71" s="3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15">
      <c r="A72" s="7"/>
      <c r="B72" s="7"/>
      <c r="C72" s="36"/>
      <c r="D72" s="3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15">
      <c r="A73" s="7"/>
      <c r="B73" s="7"/>
      <c r="C73" s="36"/>
      <c r="D73" s="3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15">
      <c r="A74" s="7"/>
      <c r="B74" s="7"/>
      <c r="C74" s="36"/>
      <c r="D74" s="3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15">
      <c r="A75" s="7"/>
      <c r="B75" s="7"/>
      <c r="C75" s="36"/>
      <c r="D75" s="3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15">
      <c r="A76" s="7"/>
      <c r="B76" s="7"/>
      <c r="C76" s="36"/>
      <c r="D76" s="3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15">
      <c r="A77" s="7"/>
      <c r="B77" s="7"/>
      <c r="C77" s="36"/>
      <c r="D77" s="3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15">
      <c r="A78" s="7"/>
      <c r="B78" s="7"/>
      <c r="C78" s="36"/>
      <c r="D78" s="3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15">
      <c r="A79" s="7"/>
      <c r="B79" s="7"/>
      <c r="C79" s="36"/>
      <c r="D79" s="3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15">
      <c r="A80" s="7"/>
      <c r="B80" s="7"/>
      <c r="C80" s="36"/>
      <c r="D80" s="3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15">
      <c r="A81" s="7"/>
      <c r="B81" s="7"/>
      <c r="C81" s="36"/>
      <c r="D81" s="3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15">
      <c r="A82" s="7"/>
      <c r="B82" s="7"/>
      <c r="C82" s="36"/>
      <c r="D82" s="3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15">
      <c r="A83" s="7"/>
      <c r="B83" s="7"/>
      <c r="C83" s="36"/>
      <c r="D83" s="3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15">
      <c r="A84" s="7"/>
      <c r="B84" s="7"/>
      <c r="C84" s="36"/>
      <c r="D84" s="3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15">
      <c r="A85" s="7"/>
      <c r="B85" s="7"/>
      <c r="C85" s="36"/>
      <c r="D85" s="3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15">
      <c r="A86" s="7"/>
      <c r="B86" s="7"/>
      <c r="C86" s="36"/>
      <c r="D86" s="3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15">
      <c r="A87" s="7"/>
      <c r="B87" s="7"/>
      <c r="C87" s="36"/>
      <c r="D87" s="3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15">
      <c r="A88" s="7"/>
      <c r="B88" s="7"/>
      <c r="C88" s="36"/>
      <c r="D88" s="3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15">
      <c r="A89" s="7"/>
      <c r="B89" s="7"/>
      <c r="C89" s="36"/>
      <c r="D89" s="3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15">
      <c r="A90" s="7"/>
      <c r="B90" s="7"/>
      <c r="C90" s="36"/>
      <c r="D90" s="3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15">
      <c r="A91" s="7"/>
      <c r="B91" s="7"/>
      <c r="C91" s="36"/>
      <c r="D91" s="3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15">
      <c r="A92" s="7"/>
      <c r="B92" s="7"/>
      <c r="C92" s="36"/>
      <c r="D92" s="3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15">
      <c r="A93" s="7"/>
      <c r="B93" s="7"/>
      <c r="C93" s="36"/>
      <c r="D93" s="3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15">
      <c r="A94" s="7"/>
      <c r="B94" s="7"/>
      <c r="C94" s="36"/>
      <c r="D94" s="3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15">
      <c r="A95" s="7"/>
      <c r="B95" s="7"/>
      <c r="C95" s="36"/>
      <c r="D95" s="3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15">
      <c r="A96" s="7"/>
      <c r="B96" s="7"/>
      <c r="C96" s="36"/>
      <c r="D96" s="3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15">
      <c r="A97" s="7"/>
      <c r="B97" s="7"/>
      <c r="C97" s="36"/>
      <c r="D97" s="3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15">
      <c r="A98" s="7"/>
      <c r="B98" s="7"/>
      <c r="C98" s="36"/>
      <c r="D98" s="3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15">
      <c r="A99" s="7"/>
      <c r="B99" s="7"/>
      <c r="C99" s="36"/>
      <c r="D99" s="3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15">
      <c r="A100" s="7"/>
      <c r="B100" s="7"/>
      <c r="C100" s="36"/>
      <c r="D100" s="3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15">
      <c r="A101" s="7"/>
      <c r="B101" s="7"/>
      <c r="C101" s="36"/>
      <c r="D101" s="3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15">
      <c r="A102" s="7"/>
      <c r="B102" s="7"/>
      <c r="C102" s="36"/>
      <c r="D102" s="3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15">
      <c r="A103" s="7"/>
      <c r="B103" s="7"/>
      <c r="C103" s="36"/>
      <c r="D103" s="3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15">
      <c r="A104" s="7"/>
      <c r="B104" s="7"/>
      <c r="C104" s="36"/>
      <c r="D104" s="3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15">
      <c r="A105" s="7"/>
      <c r="B105" s="7"/>
      <c r="C105" s="36"/>
      <c r="D105" s="3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15">
      <c r="A106" s="7"/>
      <c r="B106" s="7"/>
      <c r="C106" s="36"/>
      <c r="D106" s="3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15">
      <c r="A107" s="7"/>
      <c r="B107" s="7"/>
      <c r="C107" s="36"/>
      <c r="D107" s="3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15">
      <c r="A108" s="7"/>
      <c r="B108" s="7"/>
      <c r="C108" s="36"/>
      <c r="D108" s="3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15">
      <c r="A109" s="7"/>
      <c r="B109" s="7"/>
      <c r="C109" s="36"/>
      <c r="D109" s="3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15">
      <c r="A110" s="7"/>
      <c r="B110" s="7"/>
      <c r="C110" s="36"/>
      <c r="D110" s="3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15">
      <c r="A111" s="7"/>
      <c r="B111" s="7"/>
      <c r="C111" s="36"/>
      <c r="D111" s="3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15">
      <c r="A112" s="7"/>
      <c r="B112" s="7"/>
      <c r="C112" s="36"/>
      <c r="D112" s="3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15">
      <c r="A113" s="7"/>
      <c r="B113" s="7"/>
      <c r="C113" s="36"/>
      <c r="D113" s="3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15">
      <c r="A114" s="7"/>
      <c r="B114" s="7"/>
      <c r="C114" s="36"/>
      <c r="D114" s="3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15">
      <c r="A115" s="7"/>
      <c r="B115" s="7"/>
      <c r="C115" s="36"/>
      <c r="D115" s="3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15">
      <c r="A116" s="7"/>
      <c r="B116" s="7"/>
      <c r="C116" s="36"/>
      <c r="D116" s="3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15">
      <c r="A117" s="7"/>
      <c r="B117" s="7"/>
      <c r="C117" s="36"/>
      <c r="D117" s="3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15">
      <c r="A118" s="7"/>
      <c r="B118" s="7"/>
      <c r="C118" s="36"/>
      <c r="D118" s="3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15">
      <c r="A119" s="7"/>
      <c r="B119" s="7"/>
      <c r="C119" s="36"/>
      <c r="D119" s="3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15">
      <c r="A120" s="7"/>
      <c r="B120" s="7"/>
      <c r="C120" s="36"/>
      <c r="D120" s="3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15">
      <c r="A121" s="7"/>
      <c r="B121" s="7"/>
      <c r="C121" s="36"/>
      <c r="D121" s="3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15">
      <c r="A122" s="7"/>
      <c r="B122" s="7"/>
      <c r="C122" s="36"/>
      <c r="D122" s="3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15">
      <c r="A123" s="7"/>
      <c r="B123" s="7"/>
      <c r="C123" s="36"/>
      <c r="D123" s="3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15">
      <c r="A124" s="7"/>
      <c r="B124" s="7"/>
      <c r="C124" s="36"/>
      <c r="D124" s="3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15">
      <c r="A125" s="7"/>
      <c r="B125" s="7"/>
      <c r="C125" s="36"/>
      <c r="D125" s="3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15">
      <c r="A126" s="7"/>
      <c r="B126" s="7"/>
      <c r="C126" s="36"/>
      <c r="D126" s="3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15">
      <c r="A127" s="7"/>
      <c r="B127" s="7"/>
      <c r="C127" s="36"/>
      <c r="D127" s="3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15">
      <c r="A128" s="7"/>
      <c r="B128" s="7"/>
      <c r="C128" s="36"/>
      <c r="D128" s="3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15">
      <c r="A129" s="7"/>
      <c r="B129" s="7"/>
      <c r="C129" s="36"/>
      <c r="D129" s="3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15">
      <c r="A130" s="7"/>
      <c r="B130" s="7"/>
      <c r="C130" s="36"/>
      <c r="D130" s="3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15">
      <c r="A131" s="7"/>
      <c r="B131" s="7"/>
      <c r="C131" s="36"/>
      <c r="D131" s="3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15">
      <c r="A132" s="7"/>
      <c r="B132" s="7"/>
      <c r="C132" s="36"/>
      <c r="D132" s="3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15">
      <c r="A133" s="7"/>
      <c r="B133" s="7"/>
      <c r="C133" s="36"/>
      <c r="D133" s="3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15">
      <c r="A134" s="7"/>
      <c r="B134" s="7"/>
      <c r="C134" s="36"/>
      <c r="D134" s="3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15">
      <c r="A135" s="7"/>
      <c r="B135" s="7"/>
      <c r="C135" s="36"/>
      <c r="D135" s="3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15">
      <c r="A136" s="7"/>
      <c r="B136" s="7"/>
      <c r="C136" s="36"/>
      <c r="D136" s="3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15">
      <c r="A137" s="7"/>
      <c r="B137" s="7"/>
      <c r="C137" s="36"/>
      <c r="D137" s="3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15">
      <c r="A138" s="7"/>
      <c r="B138" s="7"/>
      <c r="C138" s="36"/>
      <c r="D138" s="3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15">
      <c r="A139" s="7"/>
      <c r="B139" s="7"/>
      <c r="C139" s="36"/>
      <c r="D139" s="3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15">
      <c r="A140" s="7"/>
      <c r="B140" s="7"/>
      <c r="C140" s="36"/>
      <c r="D140" s="3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15">
      <c r="A141" s="7"/>
      <c r="B141" s="7"/>
      <c r="C141" s="36"/>
      <c r="D141" s="3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15">
      <c r="A142" s="7"/>
      <c r="B142" s="7"/>
      <c r="C142" s="36"/>
      <c r="D142" s="3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15">
      <c r="A143" s="7"/>
      <c r="B143" s="7"/>
      <c r="C143" s="36"/>
      <c r="D143" s="3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15">
      <c r="A144" s="7"/>
      <c r="B144" s="7"/>
      <c r="C144" s="36"/>
      <c r="D144" s="3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15">
      <c r="A145" s="7"/>
      <c r="B145" s="7"/>
      <c r="C145" s="36"/>
      <c r="D145" s="3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15">
      <c r="A146" s="7"/>
      <c r="B146" s="7"/>
      <c r="C146" s="36"/>
      <c r="D146" s="3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15">
      <c r="A147" s="7"/>
      <c r="B147" s="7"/>
      <c r="C147" s="36"/>
      <c r="D147" s="3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15">
      <c r="A148" s="7"/>
      <c r="B148" s="7"/>
      <c r="C148" s="36"/>
      <c r="D148" s="3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15">
      <c r="A149" s="7"/>
      <c r="B149" s="7"/>
      <c r="C149" s="36"/>
      <c r="D149" s="3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15">
      <c r="A150" s="7"/>
      <c r="B150" s="7"/>
      <c r="C150" s="36"/>
      <c r="D150" s="3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15">
      <c r="A151" s="7"/>
      <c r="B151" s="7"/>
      <c r="C151" s="36"/>
      <c r="D151" s="3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15">
      <c r="A152" s="7"/>
      <c r="B152" s="7"/>
      <c r="C152" s="36"/>
      <c r="D152" s="3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15">
      <c r="A153" s="7"/>
      <c r="B153" s="7"/>
      <c r="C153" s="36"/>
      <c r="D153" s="3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15">
      <c r="A154" s="7"/>
      <c r="B154" s="7"/>
      <c r="C154" s="36"/>
      <c r="D154" s="3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15">
      <c r="A155" s="7"/>
      <c r="B155" s="7"/>
      <c r="C155" s="36"/>
      <c r="D155" s="3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15">
      <c r="A156" s="7"/>
      <c r="B156" s="7"/>
      <c r="C156" s="36"/>
      <c r="D156" s="3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15">
      <c r="A157" s="7"/>
      <c r="B157" s="7"/>
      <c r="C157" s="36"/>
      <c r="D157" s="3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15">
      <c r="A158" s="7"/>
      <c r="B158" s="7"/>
      <c r="C158" s="36"/>
      <c r="D158" s="3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15">
      <c r="A159" s="7"/>
      <c r="B159" s="7"/>
      <c r="C159" s="36"/>
      <c r="D159" s="3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15">
      <c r="A160" s="7"/>
      <c r="B160" s="7"/>
      <c r="C160" s="36"/>
      <c r="D160" s="3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15">
      <c r="A161" s="7"/>
      <c r="B161" s="7"/>
      <c r="C161" s="36"/>
      <c r="D161" s="3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15">
      <c r="A162" s="7"/>
      <c r="B162" s="7"/>
      <c r="C162" s="36"/>
      <c r="D162" s="3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15">
      <c r="A163" s="7"/>
      <c r="B163" s="7"/>
      <c r="C163" s="36"/>
      <c r="D163" s="3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15">
      <c r="A164" s="7"/>
      <c r="B164" s="7"/>
      <c r="C164" s="36"/>
      <c r="D164" s="3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15">
      <c r="A165" s="7"/>
      <c r="B165" s="7"/>
      <c r="C165" s="36"/>
      <c r="D165" s="3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15">
      <c r="A166" s="7"/>
      <c r="B166" s="7"/>
      <c r="C166" s="36"/>
      <c r="D166" s="3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15">
      <c r="A167" s="7"/>
      <c r="B167" s="7"/>
      <c r="C167" s="36"/>
      <c r="D167" s="3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15">
      <c r="A168" s="7"/>
      <c r="B168" s="7"/>
      <c r="C168" s="36"/>
      <c r="D168" s="3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15">
      <c r="A169" s="7"/>
      <c r="B169" s="7"/>
      <c r="C169" s="36"/>
      <c r="D169" s="3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15">
      <c r="A170" s="7"/>
      <c r="B170" s="7"/>
      <c r="C170" s="36"/>
      <c r="D170" s="3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15">
      <c r="A171" s="7"/>
      <c r="B171" s="7"/>
      <c r="C171" s="36"/>
      <c r="D171" s="3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15">
      <c r="A172" s="7"/>
      <c r="B172" s="7"/>
      <c r="C172" s="36"/>
      <c r="D172" s="3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15">
      <c r="A173" s="7"/>
      <c r="B173" s="7"/>
      <c r="C173" s="36"/>
      <c r="D173" s="3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15">
      <c r="A174" s="7"/>
      <c r="B174" s="7"/>
      <c r="C174" s="36"/>
      <c r="D174" s="3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15">
      <c r="A175" s="7"/>
      <c r="B175" s="7"/>
      <c r="C175" s="36"/>
      <c r="D175" s="3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15">
      <c r="A176" s="7"/>
      <c r="B176" s="7"/>
      <c r="C176" s="36"/>
      <c r="D176" s="3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15">
      <c r="A177" s="7"/>
      <c r="B177" s="7"/>
      <c r="C177" s="36"/>
      <c r="D177" s="3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15">
      <c r="A178" s="7"/>
      <c r="B178" s="7"/>
      <c r="C178" s="36"/>
      <c r="D178" s="3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15">
      <c r="A179" s="7"/>
      <c r="B179" s="7"/>
      <c r="C179" s="36"/>
      <c r="D179" s="3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15">
      <c r="A180" s="7"/>
      <c r="B180" s="7"/>
      <c r="C180" s="36"/>
      <c r="D180" s="3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15">
      <c r="A181" s="7"/>
      <c r="B181" s="7"/>
      <c r="C181" s="36"/>
      <c r="D181" s="3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15">
      <c r="A182" s="7"/>
      <c r="B182" s="7"/>
      <c r="C182" s="36"/>
      <c r="D182" s="3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15">
      <c r="A183" s="7"/>
      <c r="B183" s="7"/>
      <c r="C183" s="36"/>
      <c r="D183" s="3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15">
      <c r="A184" s="7"/>
      <c r="B184" s="7"/>
      <c r="C184" s="36"/>
      <c r="D184" s="3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15">
      <c r="A185" s="7"/>
      <c r="B185" s="7"/>
      <c r="C185" s="36"/>
      <c r="D185" s="3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15">
      <c r="A186" s="7"/>
      <c r="B186" s="7"/>
      <c r="C186" s="36"/>
      <c r="D186" s="3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15">
      <c r="A187" s="7"/>
      <c r="B187" s="7"/>
      <c r="C187" s="36"/>
      <c r="D187" s="3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15">
      <c r="A188" s="7"/>
      <c r="B188" s="7"/>
      <c r="C188" s="36"/>
      <c r="D188" s="3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15">
      <c r="A189" s="7"/>
      <c r="B189" s="7"/>
      <c r="C189" s="36"/>
      <c r="D189" s="3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15">
      <c r="A190" s="7"/>
      <c r="B190" s="7"/>
      <c r="C190" s="36"/>
      <c r="D190" s="3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15">
      <c r="A191" s="7"/>
      <c r="B191" s="7"/>
      <c r="C191" s="36"/>
      <c r="D191" s="3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15">
      <c r="A192" s="7"/>
      <c r="B192" s="7"/>
      <c r="C192" s="36"/>
      <c r="D192" s="3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15">
      <c r="A193" s="7"/>
      <c r="B193" s="7"/>
      <c r="C193" s="36"/>
      <c r="D193" s="3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15">
      <c r="A194" s="7"/>
      <c r="B194" s="7"/>
      <c r="C194" s="36"/>
      <c r="D194" s="3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15">
      <c r="A195" s="7"/>
      <c r="B195" s="7"/>
      <c r="C195" s="36"/>
      <c r="D195" s="3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15">
      <c r="A196" s="7"/>
      <c r="B196" s="7"/>
      <c r="C196" s="36"/>
      <c r="D196" s="3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15">
      <c r="A197" s="7"/>
      <c r="B197" s="7"/>
      <c r="C197" s="36"/>
      <c r="D197" s="3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15">
      <c r="A198" s="7"/>
      <c r="B198" s="7"/>
      <c r="C198" s="36"/>
      <c r="D198" s="3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15">
      <c r="A199" s="7"/>
      <c r="B199" s="7"/>
      <c r="C199" s="36"/>
      <c r="D199" s="3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15">
      <c r="A200" s="7"/>
      <c r="B200" s="7"/>
      <c r="C200" s="36"/>
      <c r="D200" s="3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15">
      <c r="A201" s="7"/>
      <c r="B201" s="7"/>
      <c r="C201" s="36"/>
      <c r="D201" s="3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15">
      <c r="A202" s="7"/>
      <c r="B202" s="7"/>
      <c r="C202" s="36"/>
      <c r="D202" s="3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15">
      <c r="A203" s="7"/>
      <c r="B203" s="7"/>
      <c r="C203" s="36"/>
      <c r="D203" s="3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15">
      <c r="A204" s="7"/>
      <c r="B204" s="7"/>
      <c r="C204" s="36"/>
      <c r="D204" s="3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15">
      <c r="A205" s="7"/>
      <c r="B205" s="7"/>
      <c r="C205" s="36"/>
      <c r="D205" s="3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15">
      <c r="A206" s="7"/>
      <c r="B206" s="7"/>
      <c r="C206" s="36"/>
      <c r="D206" s="3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15">
      <c r="A207" s="7"/>
      <c r="B207" s="7"/>
      <c r="C207" s="36"/>
      <c r="D207" s="3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15">
      <c r="A208" s="7"/>
      <c r="B208" s="7"/>
      <c r="C208" s="36"/>
      <c r="D208" s="3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15">
      <c r="A209" s="7"/>
      <c r="B209" s="7"/>
      <c r="C209" s="36"/>
      <c r="D209" s="3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15">
      <c r="A210" s="7"/>
      <c r="B210" s="7"/>
      <c r="C210" s="36"/>
      <c r="D210" s="3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15">
      <c r="A211" s="7"/>
      <c r="B211" s="7"/>
      <c r="C211" s="36"/>
      <c r="D211" s="3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15">
      <c r="A212" s="7"/>
      <c r="B212" s="7"/>
      <c r="C212" s="36"/>
      <c r="D212" s="3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15">
      <c r="A213" s="7"/>
      <c r="B213" s="7"/>
      <c r="C213" s="36"/>
      <c r="D213" s="3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15">
      <c r="A214" s="7"/>
      <c r="B214" s="7"/>
      <c r="C214" s="36"/>
      <c r="D214" s="3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15">
      <c r="A215" s="7"/>
      <c r="B215" s="7"/>
      <c r="C215" s="36"/>
      <c r="D215" s="3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15">
      <c r="A216" s="7"/>
      <c r="B216" s="7"/>
      <c r="C216" s="36"/>
      <c r="D216" s="3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15">
      <c r="A217" s="7"/>
      <c r="B217" s="7"/>
      <c r="C217" s="36"/>
      <c r="D217" s="3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15">
      <c r="A218" s="7"/>
      <c r="B218" s="7"/>
      <c r="C218" s="36"/>
      <c r="D218" s="3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15">
      <c r="A219" s="7"/>
      <c r="B219" s="7"/>
      <c r="C219" s="36"/>
      <c r="D219" s="3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15">
      <c r="A220" s="7"/>
      <c r="B220" s="7"/>
      <c r="C220" s="36"/>
      <c r="D220" s="3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15">
      <c r="A221" s="7"/>
      <c r="B221" s="7"/>
      <c r="C221" s="36"/>
      <c r="D221" s="3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15">
      <c r="A222" s="7"/>
      <c r="B222" s="7"/>
      <c r="C222" s="36"/>
      <c r="D222" s="3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15">
      <c r="A223" s="7"/>
      <c r="B223" s="7"/>
      <c r="C223" s="36"/>
      <c r="D223" s="3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15">
      <c r="A224" s="7"/>
      <c r="B224" s="7"/>
      <c r="C224" s="36"/>
      <c r="D224" s="3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15">
      <c r="A225" s="7"/>
      <c r="B225" s="7"/>
      <c r="C225" s="36"/>
      <c r="D225" s="3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15">
      <c r="A226" s="7"/>
      <c r="B226" s="7"/>
      <c r="C226" s="36"/>
      <c r="D226" s="3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15">
      <c r="A227" s="7"/>
      <c r="B227" s="7"/>
      <c r="C227" s="36"/>
      <c r="D227" s="3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15">
      <c r="A228" s="7"/>
      <c r="B228" s="7"/>
      <c r="C228" s="36"/>
      <c r="D228" s="3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15">
      <c r="A229" s="7"/>
      <c r="B229" s="7"/>
      <c r="C229" s="36"/>
      <c r="D229" s="3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15">
      <c r="A230" s="7"/>
      <c r="B230" s="7"/>
      <c r="C230" s="36"/>
      <c r="D230" s="3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15">
      <c r="A231" s="7"/>
      <c r="B231" s="7"/>
      <c r="C231" s="36"/>
      <c r="D231" s="3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15">
      <c r="A232" s="7"/>
      <c r="B232" s="7"/>
      <c r="C232" s="36"/>
      <c r="D232" s="3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15">
      <c r="A233" s="7"/>
      <c r="B233" s="7"/>
      <c r="C233" s="36"/>
      <c r="D233" s="3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15">
      <c r="A234" s="7"/>
      <c r="B234" s="7"/>
      <c r="C234" s="36"/>
      <c r="D234" s="3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15">
      <c r="A235" s="7"/>
      <c r="B235" s="7"/>
      <c r="C235" s="36"/>
      <c r="D235" s="3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15">
      <c r="A236" s="7"/>
      <c r="B236" s="7"/>
      <c r="C236" s="36"/>
      <c r="D236" s="3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1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 x14ac:dyDescent="0.1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 x14ac:dyDescent="0.1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 x14ac:dyDescent="0.1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 x14ac:dyDescent="0.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 x14ac:dyDescent="0.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 x14ac:dyDescent="0.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 x14ac:dyDescent="0.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 x14ac:dyDescent="0.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 x14ac:dyDescent="0.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 x14ac:dyDescent="0.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 x14ac:dyDescent="0.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 x14ac:dyDescent="0.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 x14ac:dyDescent="0.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 x14ac:dyDescent="0.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 x14ac:dyDescent="0.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 x14ac:dyDescent="0.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 x14ac:dyDescent="0.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 x14ac:dyDescent="0.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 x14ac:dyDescent="0.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 x14ac:dyDescent="0.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 x14ac:dyDescent="0.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 x14ac:dyDescent="0.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 x14ac:dyDescent="0.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 x14ac:dyDescent="0.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 x14ac:dyDescent="0.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 x14ac:dyDescent="0.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 x14ac:dyDescent="0.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 x14ac:dyDescent="0.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 x14ac:dyDescent="0.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 x14ac:dyDescent="0.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 x14ac:dyDescent="0.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 x14ac:dyDescent="0.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 x14ac:dyDescent="0.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 x14ac:dyDescent="0.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 x14ac:dyDescent="0.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 x14ac:dyDescent="0.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 x14ac:dyDescent="0.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 x14ac:dyDescent="0.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 x14ac:dyDescent="0.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 x14ac:dyDescent="0.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 x14ac:dyDescent="0.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 x14ac:dyDescent="0.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 x14ac:dyDescent="0.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 x14ac:dyDescent="0.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 x14ac:dyDescent="0.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 x14ac:dyDescent="0.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 x14ac:dyDescent="0.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 x14ac:dyDescent="0.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 x14ac:dyDescent="0.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 x14ac:dyDescent="0.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 x14ac:dyDescent="0.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 x14ac:dyDescent="0.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 x14ac:dyDescent="0.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 x14ac:dyDescent="0.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 x14ac:dyDescent="0.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 x14ac:dyDescent="0.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 x14ac:dyDescent="0.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 x14ac:dyDescent="0.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 x14ac:dyDescent="0.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 x14ac:dyDescent="0.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 x14ac:dyDescent="0.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 x14ac:dyDescent="0.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 x14ac:dyDescent="0.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 x14ac:dyDescent="0.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 x14ac:dyDescent="0.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 x14ac:dyDescent="0.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 x14ac:dyDescent="0.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 x14ac:dyDescent="0.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 x14ac:dyDescent="0.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 x14ac:dyDescent="0.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 x14ac:dyDescent="0.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 x14ac:dyDescent="0.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 x14ac:dyDescent="0.1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 x14ac:dyDescent="0.1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 x14ac:dyDescent="0.1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 x14ac:dyDescent="0.1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 x14ac:dyDescent="0.1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 x14ac:dyDescent="0.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 x14ac:dyDescent="0.1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 x14ac:dyDescent="0.1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 x14ac:dyDescent="0.1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 x14ac:dyDescent="0.1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 x14ac:dyDescent="0.1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 x14ac:dyDescent="0.1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 x14ac:dyDescent="0.1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 x14ac:dyDescent="0.1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 x14ac:dyDescent="0.1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 x14ac:dyDescent="0.1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 x14ac:dyDescent="0.1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 x14ac:dyDescent="0.1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 x14ac:dyDescent="0.1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 x14ac:dyDescent="0.1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 x14ac:dyDescent="0.1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 x14ac:dyDescent="0.1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 x14ac:dyDescent="0.1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 x14ac:dyDescent="0.1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 x14ac:dyDescent="0.1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 x14ac:dyDescent="0.1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 x14ac:dyDescent="0.1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 x14ac:dyDescent="0.1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 x14ac:dyDescent="0.1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 x14ac:dyDescent="0.1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 x14ac:dyDescent="0.1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 x14ac:dyDescent="0.1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 x14ac:dyDescent="0.1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 x14ac:dyDescent="0.1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 x14ac:dyDescent="0.1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 x14ac:dyDescent="0.1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 x14ac:dyDescent="0.1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 x14ac:dyDescent="0.1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 x14ac:dyDescent="0.1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 x14ac:dyDescent="0.1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 x14ac:dyDescent="0.1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 x14ac:dyDescent="0.1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 x14ac:dyDescent="0.1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 x14ac:dyDescent="0.1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 x14ac:dyDescent="0.1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 x14ac:dyDescent="0.1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 x14ac:dyDescent="0.1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 x14ac:dyDescent="0.1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 x14ac:dyDescent="0.1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 x14ac:dyDescent="0.1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 x14ac:dyDescent="0.1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 x14ac:dyDescent="0.1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 x14ac:dyDescent="0.1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 x14ac:dyDescent="0.1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 x14ac:dyDescent="0.1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 x14ac:dyDescent="0.1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 x14ac:dyDescent="0.1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 x14ac:dyDescent="0.1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 x14ac:dyDescent="0.1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 x14ac:dyDescent="0.1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 x14ac:dyDescent="0.1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 x14ac:dyDescent="0.1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 x14ac:dyDescent="0.1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 x14ac:dyDescent="0.1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 x14ac:dyDescent="0.1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 x14ac:dyDescent="0.1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 x14ac:dyDescent="0.1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 x14ac:dyDescent="0.1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 x14ac:dyDescent="0.1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 x14ac:dyDescent="0.1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 x14ac:dyDescent="0.1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 x14ac:dyDescent="0.1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 x14ac:dyDescent="0.1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 x14ac:dyDescent="0.1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.75" customHeight="1" x14ac:dyDescent="0.1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.75" customHeight="1" x14ac:dyDescent="0.1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.75" customHeight="1" x14ac:dyDescent="0.1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.75" customHeight="1" x14ac:dyDescent="0.1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.75" customHeight="1" x14ac:dyDescent="0.1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.75" customHeight="1" x14ac:dyDescent="0.1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.75" customHeight="1" x14ac:dyDescent="0.1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.75" customHeight="1" x14ac:dyDescent="0.1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.75" customHeight="1" x14ac:dyDescent="0.1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.75" customHeight="1" x14ac:dyDescent="0.1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.75" customHeight="1" x14ac:dyDescent="0.1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.75" customHeight="1" x14ac:dyDescent="0.1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.75" customHeight="1" x14ac:dyDescent="0.1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.75" customHeight="1" x14ac:dyDescent="0.1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.75" customHeight="1" x14ac:dyDescent="0.1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.75" customHeight="1" x14ac:dyDescent="0.1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.75" customHeight="1" x14ac:dyDescent="0.1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.75" customHeight="1" x14ac:dyDescent="0.1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.75" customHeight="1" x14ac:dyDescent="0.1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.75" customHeight="1" x14ac:dyDescent="0.1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.75" customHeight="1" x14ac:dyDescent="0.1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.75" customHeight="1" x14ac:dyDescent="0.1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.75" customHeight="1" x14ac:dyDescent="0.1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.75" customHeight="1" x14ac:dyDescent="0.1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.75" customHeight="1" x14ac:dyDescent="0.1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.75" customHeight="1" x14ac:dyDescent="0.1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.75" customHeight="1" x14ac:dyDescent="0.1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.75" customHeight="1" x14ac:dyDescent="0.1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.75" customHeight="1" x14ac:dyDescent="0.1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.75" customHeight="1" x14ac:dyDescent="0.1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.75" customHeight="1" x14ac:dyDescent="0.1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.75" customHeight="1" x14ac:dyDescent="0.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.75" customHeight="1" x14ac:dyDescent="0.1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.75" customHeight="1" x14ac:dyDescent="0.1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.75" customHeight="1" x14ac:dyDescent="0.1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.75" customHeight="1" x14ac:dyDescent="0.1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.75" customHeight="1" x14ac:dyDescent="0.1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.75" customHeight="1" x14ac:dyDescent="0.1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.75" customHeight="1" x14ac:dyDescent="0.1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.75" customHeight="1" x14ac:dyDescent="0.1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.75" customHeight="1" x14ac:dyDescent="0.1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.75" customHeight="1" x14ac:dyDescent="0.1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.75" customHeight="1" x14ac:dyDescent="0.1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.75" customHeight="1" x14ac:dyDescent="0.1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.75" customHeight="1" x14ac:dyDescent="0.1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.75" customHeight="1" x14ac:dyDescent="0.1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.75" customHeight="1" x14ac:dyDescent="0.1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.75" customHeight="1" x14ac:dyDescent="0.1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.75" customHeight="1" x14ac:dyDescent="0.1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.75" customHeight="1" x14ac:dyDescent="0.1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.75" customHeight="1" x14ac:dyDescent="0.1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.75" customHeight="1" x14ac:dyDescent="0.1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.75" customHeight="1" x14ac:dyDescent="0.1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.75" customHeight="1" x14ac:dyDescent="0.1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.75" customHeight="1" x14ac:dyDescent="0.1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.75" customHeight="1" x14ac:dyDescent="0.1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.75" customHeight="1" x14ac:dyDescent="0.1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.75" customHeight="1" x14ac:dyDescent="0.1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.75" customHeight="1" x14ac:dyDescent="0.1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.75" customHeight="1" x14ac:dyDescent="0.1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.75" customHeight="1" x14ac:dyDescent="0.1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.75" customHeight="1" x14ac:dyDescent="0.1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.75" customHeight="1" x14ac:dyDescent="0.1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.75" customHeight="1" x14ac:dyDescent="0.1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.75" customHeight="1" x14ac:dyDescent="0.1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.75" customHeight="1" x14ac:dyDescent="0.1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.75" customHeight="1" x14ac:dyDescent="0.1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.75" customHeight="1" x14ac:dyDescent="0.1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.75" customHeight="1" x14ac:dyDescent="0.1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.75" customHeight="1" x14ac:dyDescent="0.1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.75" customHeight="1" x14ac:dyDescent="0.1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.75" customHeight="1" x14ac:dyDescent="0.1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.75" customHeight="1" x14ac:dyDescent="0.1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.75" customHeight="1" x14ac:dyDescent="0.1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.75" customHeight="1" x14ac:dyDescent="0.1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.75" customHeight="1" x14ac:dyDescent="0.1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.75" customHeight="1" x14ac:dyDescent="0.1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.75" customHeight="1" x14ac:dyDescent="0.1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.75" customHeight="1" x14ac:dyDescent="0.1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.75" customHeight="1" x14ac:dyDescent="0.1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.75" customHeight="1" x14ac:dyDescent="0.1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.75" customHeight="1" x14ac:dyDescent="0.1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.75" customHeight="1" x14ac:dyDescent="0.1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.75" customHeight="1" x14ac:dyDescent="0.1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.75" customHeight="1" x14ac:dyDescent="0.1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.75" customHeight="1" x14ac:dyDescent="0.1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.75" customHeight="1" x14ac:dyDescent="0.1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.75" customHeight="1" x14ac:dyDescent="0.1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.75" customHeight="1" x14ac:dyDescent="0.1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.75" customHeight="1" x14ac:dyDescent="0.1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.75" customHeight="1" x14ac:dyDescent="0.1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.75" customHeight="1" x14ac:dyDescent="0.1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.75" customHeight="1" x14ac:dyDescent="0.1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.75" customHeight="1" x14ac:dyDescent="0.1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.75" customHeight="1" x14ac:dyDescent="0.1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.75" customHeight="1" x14ac:dyDescent="0.1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.75" customHeight="1" x14ac:dyDescent="0.1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.75" customHeight="1" x14ac:dyDescent="0.1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.75" customHeight="1" x14ac:dyDescent="0.1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.75" customHeight="1" x14ac:dyDescent="0.1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.75" customHeight="1" x14ac:dyDescent="0.1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.75" customHeight="1" x14ac:dyDescent="0.1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.75" customHeight="1" x14ac:dyDescent="0.1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.75" customHeight="1" x14ac:dyDescent="0.1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.75" customHeight="1" x14ac:dyDescent="0.1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.75" customHeight="1" x14ac:dyDescent="0.1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.75" customHeight="1" x14ac:dyDescent="0.1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.75" customHeight="1" x14ac:dyDescent="0.1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.75" customHeight="1" x14ac:dyDescent="0.1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.75" customHeight="1" x14ac:dyDescent="0.1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.75" customHeight="1" x14ac:dyDescent="0.1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.75" customHeight="1" x14ac:dyDescent="0.1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.75" customHeight="1" x14ac:dyDescent="0.1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.75" customHeight="1" x14ac:dyDescent="0.1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.75" customHeight="1" x14ac:dyDescent="0.1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.75" customHeight="1" x14ac:dyDescent="0.1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5.75" customHeight="1" x14ac:dyDescent="0.1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5.75" customHeight="1" x14ac:dyDescent="0.1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5.75" customHeight="1" x14ac:dyDescent="0.1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5.75" customHeight="1" x14ac:dyDescent="0.1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5.75" customHeight="1" x14ac:dyDescent="0.1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5.75" customHeight="1" x14ac:dyDescent="0.1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5.75" customHeight="1" x14ac:dyDescent="0.1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5.75" customHeight="1" x14ac:dyDescent="0.1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5.75" customHeight="1" x14ac:dyDescent="0.1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5.75" customHeight="1" x14ac:dyDescent="0.1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5.75" customHeight="1" x14ac:dyDescent="0.1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5.75" customHeight="1" x14ac:dyDescent="0.1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5.75" customHeight="1" x14ac:dyDescent="0.1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5.75" customHeight="1" x14ac:dyDescent="0.1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5.75" customHeight="1" x14ac:dyDescent="0.1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5.75" customHeight="1" x14ac:dyDescent="0.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5.75" customHeight="1" x14ac:dyDescent="0.1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5.75" customHeight="1" x14ac:dyDescent="0.1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5.75" customHeight="1" x14ac:dyDescent="0.1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5.75" customHeight="1" x14ac:dyDescent="0.1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5.75" customHeight="1" x14ac:dyDescent="0.1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5.75" customHeight="1" x14ac:dyDescent="0.1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5.75" customHeight="1" x14ac:dyDescent="0.1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5.75" customHeight="1" x14ac:dyDescent="0.1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5.75" customHeight="1" x14ac:dyDescent="0.1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5.75" customHeight="1" x14ac:dyDescent="0.1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5.75" customHeight="1" x14ac:dyDescent="0.1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5.75" customHeight="1" x14ac:dyDescent="0.1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5.75" customHeight="1" x14ac:dyDescent="0.1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5.75" customHeight="1" x14ac:dyDescent="0.1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5.75" customHeight="1" x14ac:dyDescent="0.1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5.75" customHeight="1" x14ac:dyDescent="0.1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5.75" customHeight="1" x14ac:dyDescent="0.1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5.75" customHeight="1" x14ac:dyDescent="0.1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5.75" customHeight="1" x14ac:dyDescent="0.1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5.75" customHeight="1" x14ac:dyDescent="0.1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5.75" customHeight="1" x14ac:dyDescent="0.1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5.75" customHeight="1" x14ac:dyDescent="0.1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5.75" customHeight="1" x14ac:dyDescent="0.1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5.75" customHeight="1" x14ac:dyDescent="0.1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5.75" customHeight="1" x14ac:dyDescent="0.1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5.75" customHeight="1" x14ac:dyDescent="0.1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5.75" customHeight="1" x14ac:dyDescent="0.1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5.75" customHeight="1" x14ac:dyDescent="0.1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5.75" customHeight="1" x14ac:dyDescent="0.1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5.75" customHeight="1" x14ac:dyDescent="0.1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5.75" customHeight="1" x14ac:dyDescent="0.1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5.75" customHeight="1" x14ac:dyDescent="0.1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5.75" customHeight="1" x14ac:dyDescent="0.1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5.75" customHeight="1" x14ac:dyDescent="0.1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5.75" customHeight="1" x14ac:dyDescent="0.1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5.75" customHeight="1" x14ac:dyDescent="0.1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5.75" customHeight="1" x14ac:dyDescent="0.1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5.75" customHeight="1" x14ac:dyDescent="0.1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5.75" customHeight="1" x14ac:dyDescent="0.1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5.75" customHeight="1" x14ac:dyDescent="0.1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5.75" customHeight="1" x14ac:dyDescent="0.1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5.75" customHeight="1" x14ac:dyDescent="0.1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5.75" customHeight="1" x14ac:dyDescent="0.1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5.75" customHeight="1" x14ac:dyDescent="0.1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5.75" customHeight="1" x14ac:dyDescent="0.1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5.75" customHeight="1" x14ac:dyDescent="0.1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5.75" customHeight="1" x14ac:dyDescent="0.1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5.75" customHeight="1" x14ac:dyDescent="0.1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5.75" customHeight="1" x14ac:dyDescent="0.1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5.75" customHeight="1" x14ac:dyDescent="0.1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5.75" customHeight="1" x14ac:dyDescent="0.1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5.75" customHeight="1" x14ac:dyDescent="0.1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5.75" customHeight="1" x14ac:dyDescent="0.1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5.75" customHeight="1" x14ac:dyDescent="0.1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5.75" customHeight="1" x14ac:dyDescent="0.1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5.75" customHeight="1" x14ac:dyDescent="0.1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5.75" customHeight="1" x14ac:dyDescent="0.1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5.75" customHeight="1" x14ac:dyDescent="0.1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5.75" customHeight="1" x14ac:dyDescent="0.1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5.75" customHeight="1" x14ac:dyDescent="0.1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5.75" customHeight="1" x14ac:dyDescent="0.1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5.75" customHeight="1" x14ac:dyDescent="0.1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5.75" customHeight="1" x14ac:dyDescent="0.1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5.75" customHeight="1" x14ac:dyDescent="0.1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5.75" customHeight="1" x14ac:dyDescent="0.1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5.75" customHeight="1" x14ac:dyDescent="0.1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5.75" customHeight="1" x14ac:dyDescent="0.1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5.75" customHeight="1" x14ac:dyDescent="0.1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5.75" customHeight="1" x14ac:dyDescent="0.1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5.75" customHeight="1" x14ac:dyDescent="0.1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5.75" customHeight="1" x14ac:dyDescent="0.1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5.75" customHeight="1" x14ac:dyDescent="0.1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5.75" customHeight="1" x14ac:dyDescent="0.1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5.75" customHeight="1" x14ac:dyDescent="0.1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5.75" customHeight="1" x14ac:dyDescent="0.1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5.75" customHeight="1" x14ac:dyDescent="0.1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5.75" customHeight="1" x14ac:dyDescent="0.1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5.75" customHeight="1" x14ac:dyDescent="0.1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5.75" customHeight="1" x14ac:dyDescent="0.1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5.75" customHeight="1" x14ac:dyDescent="0.1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5.75" customHeight="1" x14ac:dyDescent="0.1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5.75" customHeight="1" x14ac:dyDescent="0.1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5.75" customHeight="1" x14ac:dyDescent="0.1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5.75" customHeight="1" x14ac:dyDescent="0.1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5.75" customHeight="1" x14ac:dyDescent="0.1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5.75" customHeight="1" x14ac:dyDescent="0.1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5.75" customHeight="1" x14ac:dyDescent="0.1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5.75" customHeight="1" x14ac:dyDescent="0.1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5.75" customHeight="1" x14ac:dyDescent="0.1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5.75" customHeight="1" x14ac:dyDescent="0.1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5.75" customHeight="1" x14ac:dyDescent="0.1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5.75" customHeight="1" x14ac:dyDescent="0.1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5.75" customHeight="1" x14ac:dyDescent="0.1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5.75" customHeight="1" x14ac:dyDescent="0.1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5.75" customHeight="1" x14ac:dyDescent="0.1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5.75" customHeight="1" x14ac:dyDescent="0.1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5.75" customHeight="1" x14ac:dyDescent="0.1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5.75" customHeight="1" x14ac:dyDescent="0.1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5.75" customHeight="1" x14ac:dyDescent="0.1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5.75" customHeight="1" x14ac:dyDescent="0.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5.75" customHeight="1" x14ac:dyDescent="0.1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5.75" customHeight="1" x14ac:dyDescent="0.1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5.75" customHeight="1" x14ac:dyDescent="0.1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5.75" customHeight="1" x14ac:dyDescent="0.1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5.75" customHeight="1" x14ac:dyDescent="0.1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5.75" customHeight="1" x14ac:dyDescent="0.1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5.75" customHeight="1" x14ac:dyDescent="0.1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5.75" customHeight="1" x14ac:dyDescent="0.1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5.75" customHeight="1" x14ac:dyDescent="0.1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5.75" customHeight="1" x14ac:dyDescent="0.1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5.75" customHeight="1" x14ac:dyDescent="0.1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5.75" customHeight="1" x14ac:dyDescent="0.1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5.75" customHeight="1" x14ac:dyDescent="0.1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5.75" customHeight="1" x14ac:dyDescent="0.1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5.75" customHeight="1" x14ac:dyDescent="0.1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5.75" customHeight="1" x14ac:dyDescent="0.1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5.75" customHeight="1" x14ac:dyDescent="0.1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5.75" customHeight="1" x14ac:dyDescent="0.1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5.75" customHeight="1" x14ac:dyDescent="0.1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5.75" customHeight="1" x14ac:dyDescent="0.1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5.75" customHeight="1" x14ac:dyDescent="0.1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5.75" customHeight="1" x14ac:dyDescent="0.1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5.75" customHeight="1" x14ac:dyDescent="0.1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5.75" customHeight="1" x14ac:dyDescent="0.1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5.75" customHeight="1" x14ac:dyDescent="0.1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5.75" customHeight="1" x14ac:dyDescent="0.1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5.75" customHeight="1" x14ac:dyDescent="0.1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5.75" customHeight="1" x14ac:dyDescent="0.1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5.75" customHeight="1" x14ac:dyDescent="0.1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5.75" customHeight="1" x14ac:dyDescent="0.1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5.75" customHeight="1" x14ac:dyDescent="0.1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5.75" customHeight="1" x14ac:dyDescent="0.1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5.75" customHeight="1" x14ac:dyDescent="0.1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5.75" customHeight="1" x14ac:dyDescent="0.1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5.75" customHeight="1" x14ac:dyDescent="0.1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5.75" customHeight="1" x14ac:dyDescent="0.1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5.75" customHeight="1" x14ac:dyDescent="0.1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5.75" customHeight="1" x14ac:dyDescent="0.1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5.75" customHeight="1" x14ac:dyDescent="0.1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5.75" customHeight="1" x14ac:dyDescent="0.1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5.75" customHeight="1" x14ac:dyDescent="0.1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5.75" customHeight="1" x14ac:dyDescent="0.1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5.75" customHeight="1" x14ac:dyDescent="0.1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5.75" customHeight="1" x14ac:dyDescent="0.1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5.75" customHeight="1" x14ac:dyDescent="0.1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5.75" customHeight="1" x14ac:dyDescent="0.1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5.75" customHeight="1" x14ac:dyDescent="0.1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5.75" customHeight="1" x14ac:dyDescent="0.1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5.75" customHeight="1" x14ac:dyDescent="0.1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5.75" customHeight="1" x14ac:dyDescent="0.1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5.75" customHeight="1" x14ac:dyDescent="0.1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5.75" customHeight="1" x14ac:dyDescent="0.1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5.75" customHeight="1" x14ac:dyDescent="0.1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5.75" customHeight="1" x14ac:dyDescent="0.1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5.75" customHeight="1" x14ac:dyDescent="0.1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5.75" customHeight="1" x14ac:dyDescent="0.1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5.75" customHeight="1" x14ac:dyDescent="0.1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5.75" customHeight="1" x14ac:dyDescent="0.1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5.75" customHeight="1" x14ac:dyDescent="0.1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5.75" customHeight="1" x14ac:dyDescent="0.1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5.75" customHeight="1" x14ac:dyDescent="0.1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5.75" customHeight="1" x14ac:dyDescent="0.1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5.75" customHeight="1" x14ac:dyDescent="0.1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5.75" customHeight="1" x14ac:dyDescent="0.1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5.75" customHeight="1" x14ac:dyDescent="0.1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5.75" customHeight="1" x14ac:dyDescent="0.1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5.75" customHeight="1" x14ac:dyDescent="0.1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5.75" customHeight="1" x14ac:dyDescent="0.1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5.75" customHeight="1" x14ac:dyDescent="0.1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5.75" customHeight="1" x14ac:dyDescent="0.1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5.75" customHeight="1" x14ac:dyDescent="0.1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5.75" customHeight="1" x14ac:dyDescent="0.1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5.75" customHeight="1" x14ac:dyDescent="0.1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5.75" customHeight="1" x14ac:dyDescent="0.1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5.75" customHeight="1" x14ac:dyDescent="0.1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5.75" customHeight="1" x14ac:dyDescent="0.1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5.75" customHeight="1" x14ac:dyDescent="0.1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5.75" customHeight="1" x14ac:dyDescent="0.1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5.75" customHeight="1" x14ac:dyDescent="0.1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5.75" customHeight="1" x14ac:dyDescent="0.1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5.75" customHeight="1" x14ac:dyDescent="0.1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5.75" customHeight="1" x14ac:dyDescent="0.1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5.75" customHeight="1" x14ac:dyDescent="0.1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5.75" customHeight="1" x14ac:dyDescent="0.1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5.75" customHeight="1" x14ac:dyDescent="0.1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5.75" customHeight="1" x14ac:dyDescent="0.1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5.75" customHeight="1" x14ac:dyDescent="0.1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5.75" customHeight="1" x14ac:dyDescent="0.1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5.75" customHeight="1" x14ac:dyDescent="0.1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5.75" customHeight="1" x14ac:dyDescent="0.1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5.75" customHeight="1" x14ac:dyDescent="0.1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5.75" customHeight="1" x14ac:dyDescent="0.1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5.75" customHeight="1" x14ac:dyDescent="0.1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5.75" customHeight="1" x14ac:dyDescent="0.1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5.75" customHeight="1" x14ac:dyDescent="0.1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5.75" customHeight="1" x14ac:dyDescent="0.1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5.75" customHeight="1" x14ac:dyDescent="0.1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5.75" customHeight="1" x14ac:dyDescent="0.1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5.75" customHeight="1" x14ac:dyDescent="0.1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5.75" customHeight="1" x14ac:dyDescent="0.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5.75" customHeight="1" x14ac:dyDescent="0.1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5.75" customHeight="1" x14ac:dyDescent="0.1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5.75" customHeight="1" x14ac:dyDescent="0.1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5.75" customHeight="1" x14ac:dyDescent="0.1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5.75" customHeight="1" x14ac:dyDescent="0.1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5.75" customHeight="1" x14ac:dyDescent="0.1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5.75" customHeight="1" x14ac:dyDescent="0.1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5.75" customHeight="1" x14ac:dyDescent="0.1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5.75" customHeight="1" x14ac:dyDescent="0.1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5.75" customHeight="1" x14ac:dyDescent="0.1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5.75" customHeight="1" x14ac:dyDescent="0.1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5.75" customHeight="1" x14ac:dyDescent="0.1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5.75" customHeight="1" x14ac:dyDescent="0.1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5.75" customHeight="1" x14ac:dyDescent="0.1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5.75" customHeight="1" x14ac:dyDescent="0.1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5.75" customHeight="1" x14ac:dyDescent="0.1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5.75" customHeight="1" x14ac:dyDescent="0.1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5.75" customHeight="1" x14ac:dyDescent="0.1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5.75" customHeight="1" x14ac:dyDescent="0.1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5.75" customHeight="1" x14ac:dyDescent="0.1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5.75" customHeight="1" x14ac:dyDescent="0.1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5.75" customHeight="1" x14ac:dyDescent="0.1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5.75" customHeight="1" x14ac:dyDescent="0.1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5.75" customHeight="1" x14ac:dyDescent="0.1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5.75" customHeight="1" x14ac:dyDescent="0.1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5.75" customHeight="1" x14ac:dyDescent="0.1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5.75" customHeight="1" x14ac:dyDescent="0.1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5.75" customHeight="1" x14ac:dyDescent="0.1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5.75" customHeight="1" x14ac:dyDescent="0.1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5.75" customHeight="1" x14ac:dyDescent="0.1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5.75" customHeight="1" x14ac:dyDescent="0.1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5.75" customHeight="1" x14ac:dyDescent="0.1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5.75" customHeight="1" x14ac:dyDescent="0.1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5.75" customHeight="1" x14ac:dyDescent="0.1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5.75" customHeight="1" x14ac:dyDescent="0.1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5.75" customHeight="1" x14ac:dyDescent="0.1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5.75" customHeight="1" x14ac:dyDescent="0.1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5.75" customHeight="1" x14ac:dyDescent="0.1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5.75" customHeight="1" x14ac:dyDescent="0.1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5.75" customHeight="1" x14ac:dyDescent="0.1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5.75" customHeight="1" x14ac:dyDescent="0.1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5.75" customHeight="1" x14ac:dyDescent="0.1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5.75" customHeight="1" x14ac:dyDescent="0.1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5.75" customHeight="1" x14ac:dyDescent="0.1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5.75" customHeight="1" x14ac:dyDescent="0.1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5.75" customHeight="1" x14ac:dyDescent="0.1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5.75" customHeight="1" x14ac:dyDescent="0.1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5.75" customHeight="1" x14ac:dyDescent="0.1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5.75" customHeight="1" x14ac:dyDescent="0.1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5.75" customHeight="1" x14ac:dyDescent="0.1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5.75" customHeight="1" x14ac:dyDescent="0.1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5.75" customHeight="1" x14ac:dyDescent="0.1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5.75" customHeight="1" x14ac:dyDescent="0.1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5.75" customHeight="1" x14ac:dyDescent="0.1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5.75" customHeight="1" x14ac:dyDescent="0.1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5.75" customHeight="1" x14ac:dyDescent="0.1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5.75" customHeight="1" x14ac:dyDescent="0.1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5.75" customHeight="1" x14ac:dyDescent="0.1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5.75" customHeight="1" x14ac:dyDescent="0.1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5.75" customHeight="1" x14ac:dyDescent="0.1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5.75" customHeight="1" x14ac:dyDescent="0.1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5.75" customHeight="1" x14ac:dyDescent="0.1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5.75" customHeight="1" x14ac:dyDescent="0.1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5.75" customHeight="1" x14ac:dyDescent="0.1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5.75" customHeight="1" x14ac:dyDescent="0.1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5.75" customHeight="1" x14ac:dyDescent="0.1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5.75" customHeight="1" x14ac:dyDescent="0.1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5.75" customHeight="1" x14ac:dyDescent="0.1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5.75" customHeight="1" x14ac:dyDescent="0.1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5.75" customHeight="1" x14ac:dyDescent="0.1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5.75" customHeight="1" x14ac:dyDescent="0.1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5.75" customHeight="1" x14ac:dyDescent="0.1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5.75" customHeight="1" x14ac:dyDescent="0.1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5.75" customHeight="1" x14ac:dyDescent="0.1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5.75" customHeight="1" x14ac:dyDescent="0.1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5.75" customHeight="1" x14ac:dyDescent="0.1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5.75" customHeight="1" x14ac:dyDescent="0.1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5.75" customHeight="1" x14ac:dyDescent="0.1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5.75" customHeight="1" x14ac:dyDescent="0.1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5.75" customHeight="1" x14ac:dyDescent="0.1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5.75" customHeight="1" x14ac:dyDescent="0.1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5.75" customHeight="1" x14ac:dyDescent="0.1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5.75" customHeight="1" x14ac:dyDescent="0.1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5.75" customHeight="1" x14ac:dyDescent="0.1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5.75" customHeight="1" x14ac:dyDescent="0.1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5.75" customHeight="1" x14ac:dyDescent="0.1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5.75" customHeight="1" x14ac:dyDescent="0.1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5.75" customHeight="1" x14ac:dyDescent="0.1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5.75" customHeight="1" x14ac:dyDescent="0.1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5.75" customHeight="1" x14ac:dyDescent="0.1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5.75" customHeight="1" x14ac:dyDescent="0.1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5.75" customHeight="1" x14ac:dyDescent="0.1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5.75" customHeight="1" x14ac:dyDescent="0.1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5.75" customHeight="1" x14ac:dyDescent="0.1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5.75" customHeight="1" x14ac:dyDescent="0.1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5.75" customHeight="1" x14ac:dyDescent="0.1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5.75" customHeight="1" x14ac:dyDescent="0.1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5.75" customHeight="1" x14ac:dyDescent="0.1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5.75" customHeight="1" x14ac:dyDescent="0.1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5.75" customHeight="1" x14ac:dyDescent="0.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5.75" customHeight="1" x14ac:dyDescent="0.1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5.75" customHeight="1" x14ac:dyDescent="0.1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5.75" customHeight="1" x14ac:dyDescent="0.1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5.75" customHeight="1" x14ac:dyDescent="0.1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5.75" customHeight="1" x14ac:dyDescent="0.1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5.75" customHeight="1" x14ac:dyDescent="0.1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5.75" customHeight="1" x14ac:dyDescent="0.1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5.75" customHeight="1" x14ac:dyDescent="0.1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5.75" customHeight="1" x14ac:dyDescent="0.1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5.75" customHeight="1" x14ac:dyDescent="0.1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5.75" customHeight="1" x14ac:dyDescent="0.1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5.75" customHeight="1" x14ac:dyDescent="0.1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5.75" customHeight="1" x14ac:dyDescent="0.1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5.75" customHeight="1" x14ac:dyDescent="0.1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5.75" customHeight="1" x14ac:dyDescent="0.1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5.75" customHeight="1" x14ac:dyDescent="0.1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5.75" customHeight="1" x14ac:dyDescent="0.1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5.75" customHeight="1" x14ac:dyDescent="0.1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5.75" customHeight="1" x14ac:dyDescent="0.1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5.75" customHeight="1" x14ac:dyDescent="0.1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5.75" customHeight="1" x14ac:dyDescent="0.1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5.75" customHeight="1" x14ac:dyDescent="0.1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5.75" customHeight="1" x14ac:dyDescent="0.1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5.75" customHeight="1" x14ac:dyDescent="0.1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5.75" customHeight="1" x14ac:dyDescent="0.1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5.75" customHeight="1" x14ac:dyDescent="0.1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5.75" customHeight="1" x14ac:dyDescent="0.1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5.75" customHeight="1" x14ac:dyDescent="0.1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5.75" customHeight="1" x14ac:dyDescent="0.1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5.75" customHeight="1" x14ac:dyDescent="0.1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5.75" customHeight="1" x14ac:dyDescent="0.1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5.75" customHeight="1" x14ac:dyDescent="0.1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5.75" customHeight="1" x14ac:dyDescent="0.1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5.75" customHeight="1" x14ac:dyDescent="0.1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5.75" customHeight="1" x14ac:dyDescent="0.1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5.75" customHeight="1" x14ac:dyDescent="0.1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5.75" customHeight="1" x14ac:dyDescent="0.1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5.75" customHeight="1" x14ac:dyDescent="0.1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5.75" customHeight="1" x14ac:dyDescent="0.1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5.75" customHeight="1" x14ac:dyDescent="0.1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5.75" customHeight="1" x14ac:dyDescent="0.1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5.75" customHeight="1" x14ac:dyDescent="0.1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5.75" customHeight="1" x14ac:dyDescent="0.1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5.75" customHeight="1" x14ac:dyDescent="0.1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5.75" customHeight="1" x14ac:dyDescent="0.1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5.75" customHeight="1" x14ac:dyDescent="0.1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5.75" customHeight="1" x14ac:dyDescent="0.1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5.75" customHeight="1" x14ac:dyDescent="0.1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5.75" customHeight="1" x14ac:dyDescent="0.1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5.75" customHeight="1" x14ac:dyDescent="0.1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5.75" customHeight="1" x14ac:dyDescent="0.1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5.75" customHeight="1" x14ac:dyDescent="0.1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5.75" customHeight="1" x14ac:dyDescent="0.1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5.75" customHeight="1" x14ac:dyDescent="0.1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5.75" customHeight="1" x14ac:dyDescent="0.1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5.75" customHeight="1" x14ac:dyDescent="0.1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5.75" customHeight="1" x14ac:dyDescent="0.1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5.75" customHeight="1" x14ac:dyDescent="0.1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5.75" customHeight="1" x14ac:dyDescent="0.1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5.75" customHeight="1" x14ac:dyDescent="0.1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5.75" customHeight="1" x14ac:dyDescent="0.1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5.75" customHeight="1" x14ac:dyDescent="0.1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5.75" customHeight="1" x14ac:dyDescent="0.1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5.75" customHeight="1" x14ac:dyDescent="0.1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5.75" customHeight="1" x14ac:dyDescent="0.1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5.75" customHeight="1" x14ac:dyDescent="0.1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5.75" customHeight="1" x14ac:dyDescent="0.1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5.75" customHeight="1" x14ac:dyDescent="0.1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5.75" customHeight="1" x14ac:dyDescent="0.1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5.75" customHeight="1" x14ac:dyDescent="0.1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5.75" customHeight="1" x14ac:dyDescent="0.1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5.75" customHeight="1" x14ac:dyDescent="0.1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5.75" customHeight="1" x14ac:dyDescent="0.1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5.75" customHeight="1" x14ac:dyDescent="0.1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5.75" customHeight="1" x14ac:dyDescent="0.1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5.75" customHeight="1" x14ac:dyDescent="0.1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5.75" customHeight="1" x14ac:dyDescent="0.1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5.75" customHeight="1" x14ac:dyDescent="0.1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5.75" customHeight="1" x14ac:dyDescent="0.1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5.75" customHeight="1" x14ac:dyDescent="0.1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5.75" customHeight="1" x14ac:dyDescent="0.1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5.75" customHeight="1" x14ac:dyDescent="0.1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5.75" customHeight="1" x14ac:dyDescent="0.1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5.75" customHeight="1" x14ac:dyDescent="0.1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5.75" customHeight="1" x14ac:dyDescent="0.1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5.75" customHeight="1" x14ac:dyDescent="0.1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5.75" customHeight="1" x14ac:dyDescent="0.1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5.75" customHeight="1" x14ac:dyDescent="0.1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5.75" customHeight="1" x14ac:dyDescent="0.1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5.75" customHeight="1" x14ac:dyDescent="0.1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5.75" customHeight="1" x14ac:dyDescent="0.1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5.75" customHeight="1" x14ac:dyDescent="0.1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5.75" customHeight="1" x14ac:dyDescent="0.1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5.75" customHeight="1" x14ac:dyDescent="0.1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5.75" customHeight="1" x14ac:dyDescent="0.1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5.75" customHeight="1" x14ac:dyDescent="0.1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5.75" customHeight="1" x14ac:dyDescent="0.1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5.75" customHeight="1" x14ac:dyDescent="0.1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5.75" customHeight="1" x14ac:dyDescent="0.1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5.75" customHeight="1" x14ac:dyDescent="0.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5.75" customHeight="1" x14ac:dyDescent="0.1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5.75" customHeight="1" x14ac:dyDescent="0.1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5.75" customHeight="1" x14ac:dyDescent="0.1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5.75" customHeight="1" x14ac:dyDescent="0.1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5.75" customHeight="1" x14ac:dyDescent="0.1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5.75" customHeight="1" x14ac:dyDescent="0.1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5.75" customHeight="1" x14ac:dyDescent="0.1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5.75" customHeight="1" x14ac:dyDescent="0.1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5.75" customHeight="1" x14ac:dyDescent="0.1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5.75" customHeight="1" x14ac:dyDescent="0.1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5.75" customHeight="1" x14ac:dyDescent="0.1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5.75" customHeight="1" x14ac:dyDescent="0.1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5.75" customHeight="1" x14ac:dyDescent="0.1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5.75" customHeight="1" x14ac:dyDescent="0.1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5.75" customHeight="1" x14ac:dyDescent="0.1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5.75" customHeight="1" x14ac:dyDescent="0.1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5.75" customHeight="1" x14ac:dyDescent="0.1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5.75" customHeight="1" x14ac:dyDescent="0.1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5.75" customHeight="1" x14ac:dyDescent="0.1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5.75" customHeight="1" x14ac:dyDescent="0.1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5.75" customHeight="1" x14ac:dyDescent="0.1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5.75" customHeight="1" x14ac:dyDescent="0.1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5.75" customHeight="1" x14ac:dyDescent="0.1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5.75" customHeight="1" x14ac:dyDescent="0.1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5.75" customHeight="1" x14ac:dyDescent="0.1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5.75" customHeight="1" x14ac:dyDescent="0.1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5.75" customHeight="1" x14ac:dyDescent="0.1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5.75" customHeight="1" x14ac:dyDescent="0.1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5.75" customHeight="1" x14ac:dyDescent="0.1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5.75" customHeight="1" x14ac:dyDescent="0.1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5.75" customHeight="1" x14ac:dyDescent="0.1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5.75" customHeight="1" x14ac:dyDescent="0.1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5.75" customHeight="1" x14ac:dyDescent="0.1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5.75" customHeight="1" x14ac:dyDescent="0.1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5.75" customHeight="1" x14ac:dyDescent="0.1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5.75" customHeight="1" x14ac:dyDescent="0.1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5.75" customHeight="1" x14ac:dyDescent="0.1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5.75" customHeight="1" x14ac:dyDescent="0.1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5.75" customHeight="1" x14ac:dyDescent="0.1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5.75" customHeight="1" x14ac:dyDescent="0.1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5.75" customHeight="1" x14ac:dyDescent="0.1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5.75" customHeight="1" x14ac:dyDescent="0.1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5.75" customHeight="1" x14ac:dyDescent="0.1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5.75" customHeight="1" x14ac:dyDescent="0.1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5.75" customHeight="1" x14ac:dyDescent="0.1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5.75" customHeight="1" x14ac:dyDescent="0.1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5.75" customHeight="1" x14ac:dyDescent="0.1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5.75" customHeight="1" x14ac:dyDescent="0.1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5.75" customHeight="1" x14ac:dyDescent="0.1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5.75" customHeight="1" x14ac:dyDescent="0.1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5.75" customHeight="1" x14ac:dyDescent="0.1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5.75" customHeight="1" x14ac:dyDescent="0.1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5.75" customHeight="1" x14ac:dyDescent="0.1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5.75" customHeight="1" x14ac:dyDescent="0.1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5.75" customHeight="1" x14ac:dyDescent="0.1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5.75" customHeight="1" x14ac:dyDescent="0.1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5.75" customHeight="1" x14ac:dyDescent="0.1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5.75" customHeight="1" x14ac:dyDescent="0.1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5.75" customHeight="1" x14ac:dyDescent="0.1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5.75" customHeight="1" x14ac:dyDescent="0.1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5.75" customHeight="1" x14ac:dyDescent="0.1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5.75" customHeight="1" x14ac:dyDescent="0.1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5.75" customHeight="1" x14ac:dyDescent="0.1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5.75" customHeight="1" x14ac:dyDescent="0.1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5.75" customHeight="1" x14ac:dyDescent="0.1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5.75" customHeight="1" x14ac:dyDescent="0.1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5.75" customHeight="1" x14ac:dyDescent="0.1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5.75" customHeight="1" x14ac:dyDescent="0.1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5.75" customHeight="1" x14ac:dyDescent="0.1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5.75" customHeight="1" x14ac:dyDescent="0.1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5.75" customHeight="1" x14ac:dyDescent="0.1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5.75" customHeight="1" x14ac:dyDescent="0.1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5.75" customHeight="1" x14ac:dyDescent="0.1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5.75" customHeight="1" x14ac:dyDescent="0.1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5.75" customHeight="1" x14ac:dyDescent="0.1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5.75" customHeight="1" x14ac:dyDescent="0.1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5.75" customHeight="1" x14ac:dyDescent="0.1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5.75" customHeight="1" x14ac:dyDescent="0.1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5.75" customHeight="1" x14ac:dyDescent="0.1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5.75" customHeight="1" x14ac:dyDescent="0.1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5.75" customHeight="1" x14ac:dyDescent="0.1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5.75" customHeight="1" x14ac:dyDescent="0.1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5.75" customHeight="1" x14ac:dyDescent="0.1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5.75" customHeight="1" x14ac:dyDescent="0.1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5.75" customHeight="1" x14ac:dyDescent="0.1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9" r:id="rId6" xr:uid="{00000000-0004-0000-0100-000005000000}"/>
    <hyperlink ref="E11" r:id="rId7" xr:uid="{00000000-0004-0000-0100-000006000000}"/>
    <hyperlink ref="E14" r:id="rId8" xr:uid="{00000000-0004-0000-0100-000007000000}"/>
    <hyperlink ref="E15" r:id="rId9" xr:uid="{00000000-0004-0000-0100-000008000000}"/>
    <hyperlink ref="E16" r:id="rId10" xr:uid="{00000000-0004-0000-0100-000009000000}"/>
    <hyperlink ref="E17" r:id="rId11" xr:uid="{00000000-0004-0000-0100-00000A000000}"/>
    <hyperlink ref="E18" r:id="rId12" location="90591a250/=139rn2d" xr:uid="{00000000-0004-0000-0100-00000B000000}"/>
    <hyperlink ref="E19" r:id="rId13" location="91290A113" xr:uid="{00000000-0004-0000-0100-00000C000000}"/>
    <hyperlink ref="E20" r:id="rId14" location="91290a041/=139r25l" xr:uid="{00000000-0004-0000-0100-00000D000000}"/>
    <hyperlink ref="E21" r:id="rId15" location="98952a037/=139rm51" xr:uid="{00000000-0004-0000-0100-00000E000000}"/>
    <hyperlink ref="E25" r:id="rId16" xr:uid="{00000000-0004-0000-0100-00000F000000}"/>
    <hyperlink ref="E26" r:id="rId17" xr:uid="{00000000-0004-0000-0100-000010000000}"/>
    <hyperlink ref="E27" r:id="rId18" xr:uid="{00000000-0004-0000-0100-000011000000}"/>
    <hyperlink ref="E28" r:id="rId19" xr:uid="{00000000-0004-0000-0100-000012000000}"/>
    <hyperlink ref="E29" r:id="rId20" xr:uid="{00000000-0004-0000-0100-000013000000}"/>
    <hyperlink ref="E30" r:id="rId21" xr:uid="{00000000-0004-0000-0100-000014000000}"/>
    <hyperlink ref="E31" r:id="rId22" xr:uid="{00000000-0004-0000-0100-000015000000}"/>
    <hyperlink ref="E32" r:id="rId23" xr:uid="{00000000-0004-0000-0100-000016000000}"/>
    <hyperlink ref="E33" r:id="rId24" xr:uid="{00000000-0004-0000-0100-000017000000}"/>
    <hyperlink ref="E34" r:id="rId25" xr:uid="{00000000-0004-0000-0100-000018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v3.0</vt:lpstr>
      <vt:lpstr>v2.0</vt:lpstr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Luong</cp:lastModifiedBy>
  <dcterms:modified xsi:type="dcterms:W3CDTF">2019-09-05T15:13:52Z</dcterms:modified>
</cp:coreProperties>
</file>