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github\xlslim-code-samples\duckdb\"/>
    </mc:Choice>
  </mc:AlternateContent>
  <xr:revisionPtr revIDLastSave="0" documentId="13_ncr:1_{F64DE897-9331-452F-B171-25A3DAE370EF}" xr6:coauthVersionLast="47" xr6:coauthVersionMax="47" xr10:uidLastSave="{00000000-0000-0000-0000-000000000000}"/>
  <bookViews>
    <workbookView xWindow="-103" yWindow="-103" windowWidth="33120" windowHeight="18000" xr2:uid="{10688695-ED20-49E9-B65B-C84E52F5D5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2" i="1" l="1"/>
  <c r="B1" i="1" a="1"/>
  <c r="B1" i="1" l="1"/>
  <c r="B4" i="1" s="1"/>
  <c r="A77" i="1" l="1"/>
  <c r="A69" i="1"/>
  <c r="B2" i="1"/>
  <c r="A17" i="1" s="1"/>
  <c r="B3" i="1"/>
  <c r="A78" i="1" a="1"/>
  <c r="A70" i="1" a="1"/>
  <c r="A53" i="1" a="1"/>
  <c r="A18" i="1" a="1"/>
  <c r="A8" i="1" l="1"/>
  <c r="A53" i="1"/>
  <c r="A70" i="1"/>
  <c r="A78" i="1"/>
  <c r="A44" i="1"/>
  <c r="A35" i="1"/>
  <c r="A18" i="1"/>
  <c r="A9" i="1" a="1"/>
  <c r="A36" i="1" a="1"/>
  <c r="A45" i="1" a="1"/>
  <c r="A9" i="1" l="1"/>
  <c r="A45" i="1"/>
  <c r="A3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<sst xmlns="http://schemas.openxmlformats.org/spreadsheetml/2006/main" count="20" uniqueCount="20">
  <si>
    <t>Workbook location</t>
  </si>
  <si>
    <t>CSV File</t>
  </si>
  <si>
    <t>Querying CSV Files</t>
  </si>
  <si>
    <t>JSON File</t>
  </si>
  <si>
    <t>Querying JSON Files</t>
  </si>
  <si>
    <t>Querying Parquet Files</t>
  </si>
  <si>
    <t>Parquet File</t>
  </si>
  <si>
    <t>This sheet shows how the DuckDbQuery() function can run DuckDB SQL queries and return the results to Excel.
DuckDB can query many different data sources, including csv files, JSON files and Parquet files.
See https://duckdb.org/docs/sql/introduction.html for an overview of DuckDB's powerful functionality.</t>
  </si>
  <si>
    <t>https://duckdb.org/docs/sql/introduction.html</t>
  </si>
  <si>
    <t>https://duckdb.org/docs/data/csv/overview</t>
  </si>
  <si>
    <t>https://duckdb.org/docs/sql/statements/pivot</t>
  </si>
  <si>
    <t>DuckDB can natively query csv files. The csv file is treated like a regular database table.
Here we query the region, item type and revenue in the top 5 rows of the csv file.</t>
  </si>
  <si>
    <t>DuckDB has rich data pivot functionality so we can analyze data without needing Excel pivot tables.
We can view the total revenue in Europe and Asia broken down by item type.</t>
  </si>
  <si>
    <t>JSON data can be hard to query, however DuckDB makes it easier. The laureate.json file contains details of all Nobel prize winners.  DuckDB allows us to select the name and birth country for the first 5 entries.</t>
  </si>
  <si>
    <t>We can determine where most Nobel laureates were born.</t>
  </si>
  <si>
    <t>https://duckdb.org/docs/extensions/json</t>
  </si>
  <si>
    <t>DuckDB supports JSONPath operations on nested data such as the prizes column. Using prizes-&gt;&gt;'$[0].category extracts the prize category of the first prize awarded.</t>
  </si>
  <si>
    <t>Parquet files are very efficient and are often used to store large quantities of data. DuckDB supports high performance quering of Parquet files.</t>
  </si>
  <si>
    <t>DuckDB's PIVOT statement and Parquet file support allows us to breakdown the number of Titanic survivors by bunk class and passenger sex.</t>
  </si>
  <si>
    <t>https://duckdb.org/docs/data/parquet/overview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</si>
</sst>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7" x14ac:knownFonts="1">
    <font>
      <sz val="11"/>
      <color theme="1"/>
      <name val="Aptos Narrow"/>
      <family val="2"/>
      <scheme val="minor"/>
    </font>
    <font>
      <sz val="11"/>
      <color theme="1"/>
      <name val="Aptos Narrow"/>
      <family val="2"/>
      <scheme val="minor"/>
    </font>
    <font>
      <b/>
      <sz val="15"/>
      <color theme="3"/>
      <name val="Aptos Narrow"/>
      <family val="2"/>
      <scheme val="minor"/>
    </font>
    <font>
      <sz val="11"/>
      <color rgb="FF3F3F76"/>
      <name val="Aptos Narrow"/>
      <family val="2"/>
      <scheme val="minor"/>
    </font>
    <font>
      <b/>
      <sz val="14"/>
      <color rgb="FF3F3F76"/>
      <name val="Aptos Narrow"/>
      <family val="2"/>
      <scheme val="minor"/>
    </font>
    <font>
      <b/>
      <sz val="11"/>
      <color theme="1"/>
      <name val="Aptos Narrow"/>
      <family val="2"/>
      <scheme val="minor"/>
    </font>
    <font>
      <u/>
      <sz val="11"/>
      <color theme="10"/>
      <name val="Aptos Narrow"/>
      <family val="2"/>
      <scheme val="minor"/>
    </font>
  </fonts>
  <fills count="5">
    <fill>
      <patternFill patternType="none"/>
    </fill>
    <fill>
      <patternFill patternType="gray125"/>
    </fill>
    <fill>
      <patternFill patternType="solid">
        <fgColor rgb="FFFFCC99"/>
      </patternFill>
    </fill>
    <fill>
      <patternFill patternType="solid">
        <fgColor theme="7" tint="0.59999389629810485"/>
        <bgColor indexed="65"/>
      </patternFill>
    </fill>
    <fill>
      <patternFill patternType="solid">
        <fgColor rgb="FFFFFFCC"/>
      </patternFill>
    </fill>
  </fills>
  <borders count="12">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7">
    <xf numFmtId="0" fontId="0" fillId="0" borderId="0"/>
    <xf numFmtId="43"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xf numFmtId="0" fontId="1" fillId="4" borderId="3" applyNumberFormat="0" applyFont="0" applyAlignment="0" applyProtection="0"/>
    <xf numFmtId="0" fontId="6" fillId="0" borderId="0" applyNumberFormat="0" applyFill="0" applyBorder="0" applyAlignment="0" applyProtection="0"/>
  </cellStyleXfs>
  <cellXfs count="20">
    <xf numFmtId="0" fontId="0" fillId="0" borderId="0" xfId="0"/>
    <xf numFmtId="0" fontId="1" fillId="3" borderId="2" xfId="4" applyBorder="1"/>
    <xf numFmtId="0" fontId="3" fillId="2" borderId="2" xfId="3" applyAlignment="1">
      <alignment vertical="center"/>
    </xf>
    <xf numFmtId="0" fontId="0" fillId="0" borderId="0" xfId="0" quotePrefix="1"/>
    <xf numFmtId="164" fontId="0" fillId="0" borderId="0" xfId="1" applyNumberFormat="1" applyFont="1"/>
    <xf numFmtId="0" fontId="4" fillId="2" borderId="2" xfId="3" quotePrefix="1" applyFont="1"/>
    <xf numFmtId="0" fontId="4" fillId="2" borderId="2" xfId="3" applyFont="1"/>
    <xf numFmtId="0" fontId="2" fillId="0" borderId="1" xfId="2"/>
    <xf numFmtId="0" fontId="0" fillId="4" borderId="4" xfId="5" applyFont="1" applyBorder="1" applyAlignment="1">
      <alignment horizontal="center" vertical="center" wrapText="1"/>
    </xf>
    <xf numFmtId="0" fontId="0" fillId="4" borderId="5" xfId="5" applyFont="1" applyBorder="1" applyAlignment="1">
      <alignment horizontal="center" vertical="center" wrapText="1"/>
    </xf>
    <xf numFmtId="0" fontId="0" fillId="4" borderId="6" xfId="5" applyFont="1" applyBorder="1" applyAlignment="1">
      <alignment horizontal="center" vertical="center" wrapText="1"/>
    </xf>
    <xf numFmtId="0" fontId="0" fillId="4" borderId="7" xfId="5" applyFont="1" applyBorder="1" applyAlignment="1">
      <alignment horizontal="center" vertical="center" wrapText="1"/>
    </xf>
    <xf numFmtId="0" fontId="0" fillId="4" borderId="0" xfId="5" applyFont="1" applyBorder="1" applyAlignment="1">
      <alignment horizontal="center" vertical="center" wrapText="1"/>
    </xf>
    <xf numFmtId="0" fontId="0" fillId="4" borderId="8" xfId="5" applyFont="1" applyBorder="1" applyAlignment="1">
      <alignment horizontal="center" vertical="center" wrapText="1"/>
    </xf>
    <xf numFmtId="0" fontId="0" fillId="4" borderId="9" xfId="5" applyFont="1" applyBorder="1" applyAlignment="1">
      <alignment horizontal="center" vertical="center" wrapText="1"/>
    </xf>
    <xf numFmtId="0" fontId="0" fillId="4" borderId="10" xfId="5" applyFont="1" applyBorder="1" applyAlignment="1">
      <alignment horizontal="center" vertical="center" wrapText="1"/>
    </xf>
    <xf numFmtId="0" fontId="0" fillId="4" borderId="11" xfId="5" applyFont="1" applyBorder="1" applyAlignment="1">
      <alignment horizontal="center" vertical="center" wrapText="1"/>
    </xf>
    <xf numFmtId="0" fontId="6" fillId="0" borderId="0" xfId="6"/>
    <xf numFmtId="0" fontId="5" fillId="0" borderId="0" xfId="0" applyFont="1"/>
    <xf numFmtId="0" fontId="0" fillId="0" borderId="0" xfId="0" applyAlignment="1"/>
  </cellXfs>
  <cellStyles count="7">
    <cellStyle name="40% - Accent4" xfId="4" builtinId="43"/>
    <cellStyle name="Comma" xfId="1" builtinId="3"/>
    <cellStyle name="Heading 1" xfId="2" builtinId="16"/>
    <cellStyle name="Hyperlink" xfId="6" builtinId="8"/>
    <cellStyle name="Input" xfId="3" builtinId="20"/>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239487</xdr:colOff>
      <xdr:row>30</xdr:row>
      <xdr:rowOff>141514</xdr:rowOff>
    </xdr:from>
    <xdr:to>
      <xdr:col>14</xdr:col>
      <xdr:colOff>652675</xdr:colOff>
      <xdr:row>42</xdr:row>
      <xdr:rowOff>152400</xdr:rowOff>
    </xdr:to>
    <xdr:pic>
      <xdr:nvPicPr>
        <xdr:cNvPr id="2" name="Picture 1" descr="A screen shot of a computer program&#10;&#10;Description automatically generated">
          <a:extLst>
            <a:ext uri="{FF2B5EF4-FFF2-40B4-BE49-F238E27FC236}">
              <a16:creationId xmlns:a16="http://schemas.microsoft.com/office/drawing/2014/main" id="{0829A3A8-B014-8AE2-A7A0-110FF354AE63}"/>
            </a:ext>
          </a:extLst>
        </xdr:cNvPr>
        <xdr:cNvPicPr>
          <a:picLocks noChangeAspect="1"/>
        </xdr:cNvPicPr>
      </xdr:nvPicPr>
      <xdr:blipFill>
        <a:blip xmlns:r="http://schemas.openxmlformats.org/officeDocument/2006/relationships" r:embed="rId1"/>
        <a:stretch>
          <a:fillRect/>
        </a:stretch>
      </xdr:blipFill>
      <xdr:spPr>
        <a:xfrm>
          <a:off x="13106401" y="6977743"/>
          <a:ext cx="3025760" cy="23567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uckdb.org/docs/sql/statements/pivot" TargetMode="External"/><Relationship Id="rId2" Type="http://schemas.openxmlformats.org/officeDocument/2006/relationships/hyperlink" Target="https://duckdb.org/docs/data/csv/overview" TargetMode="External"/><Relationship Id="rId1" Type="http://schemas.openxmlformats.org/officeDocument/2006/relationships/hyperlink" Target="https://duckdb.org/docs/sql/introduction.html" TargetMode="External"/><Relationship Id="rId6" Type="http://schemas.openxmlformats.org/officeDocument/2006/relationships/drawing" Target="../drawings/drawing1.xml"/><Relationship Id="rId5" Type="http://schemas.openxmlformats.org/officeDocument/2006/relationships/hyperlink" Target="https://duckdb.org/docs/data/parquet/overview" TargetMode="External"/><Relationship Id="rId4" Type="http://schemas.openxmlformats.org/officeDocument/2006/relationships/hyperlink" Target="https://duckdb.org/docs/extensions/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576C-E372-4400-8797-6F20E0DE1DCF}">
  <dimension ref="A1:L81"/>
  <sheetViews>
    <sheetView tabSelected="1" topLeftCell="A55" workbookViewId="0">
      <selection activeCell="A83" sqref="A83"/>
    </sheetView>
  </sheetViews>
  <sheetFormatPr defaultRowHeight="14.6" x14ac:dyDescent="0.4"/>
  <cols>
    <col min="1" max="1" width="30" customWidth="1"/>
    <col min="2" max="2" width="58.69140625" bestFit="1" customWidth="1"/>
    <col min="3" max="3" width="16.765625" bestFit="1" customWidth="1"/>
    <col min="4" max="4" width="21" customWidth="1"/>
  </cols>
  <sheetData>
    <row r="1" spans="1:12" ht="102" customHeight="1" x14ac:dyDescent="0.4">
      <c r="A1" s="1" t="s">
        <v>0</v>
      </c>
      <c r="B1" s="2" t="str" cm="1">
        <f t="array" ref="B1">_xll.WorkbookLocation()</f>
        <v>D:\github\xlslim-code-samples\duckdb</v>
      </c>
      <c r="D1" s="8" t="s">
        <v>7</v>
      </c>
      <c r="E1" s="9"/>
      <c r="F1" s="9"/>
      <c r="G1" s="9"/>
      <c r="H1" s="9"/>
      <c r="I1" s="9"/>
      <c r="J1" s="9"/>
      <c r="K1" s="9"/>
      <c r="L1" s="10"/>
    </row>
    <row r="2" spans="1:12" x14ac:dyDescent="0.4">
      <c r="A2" s="1" t="s">
        <v>1</v>
      </c>
      <c r="B2" s="2" t="str">
        <f>B1&amp;"\..\data\10000SalesRecords.csv"</f>
        <v>D:\github\xlslim-code-samples\duckdb\..\data\10000SalesRecords.csv</v>
      </c>
      <c r="D2" s="11"/>
      <c r="E2" s="12"/>
      <c r="F2" s="12"/>
      <c r="G2" s="12"/>
      <c r="H2" s="12"/>
      <c r="I2" s="12"/>
      <c r="J2" s="12"/>
      <c r="K2" s="12"/>
      <c r="L2" s="13"/>
    </row>
    <row r="3" spans="1:12" x14ac:dyDescent="0.4">
      <c r="A3" s="1" t="s">
        <v>3</v>
      </c>
      <c r="B3" s="2" t="str">
        <f>B1&amp;"\..\data\laureate.json"</f>
        <v>D:\github\xlslim-code-samples\duckdb\..\data\laureate.json</v>
      </c>
      <c r="D3" s="11"/>
      <c r="E3" s="12"/>
      <c r="F3" s="12"/>
      <c r="G3" s="12"/>
      <c r="H3" s="12"/>
      <c r="I3" s="12"/>
      <c r="J3" s="12"/>
      <c r="K3" s="12"/>
      <c r="L3" s="13"/>
    </row>
    <row r="4" spans="1:12" x14ac:dyDescent="0.4">
      <c r="A4" s="1" t="s">
        <v>6</v>
      </c>
      <c r="B4" s="2" t="str">
        <f>B1&amp;"\..\data\titanic.parquet"</f>
        <v>D:\github\xlslim-code-samples\duckdb\..\data\titanic.parquet</v>
      </c>
      <c r="D4" s="14"/>
      <c r="E4" s="15"/>
      <c r="F4" s="15"/>
      <c r="G4" s="15"/>
      <c r="H4" s="15"/>
      <c r="I4" s="15"/>
      <c r="J4" s="15"/>
      <c r="K4" s="15"/>
      <c r="L4" s="16"/>
    </row>
    <row r="5" spans="1:12" x14ac:dyDescent="0.4">
      <c r="D5" s="17" t="s">
        <v>8</v>
      </c>
    </row>
    <row r="6" spans="1:12" ht="20.149999999999999" thickBot="1" x14ac:dyDescent="0.6">
      <c r="A6" s="7" t="s">
        <v>2</v>
      </c>
      <c r="B6" s="7"/>
      <c r="C6" s="7"/>
    </row>
    <row r="7" spans="1:12" ht="15" thickTop="1" x14ac:dyDescent="0.4"/>
    <row r="8" spans="1:12" ht="18.45" x14ac:dyDescent="0.5">
      <c r="A8" s="5" t="str">
        <f>_xlfn.CONCAT("SELECT Region, ""Item Type"", ""Total Revenue"" FROM '",B2,"' LIMIT 5")</f>
        <v>SELECT Region, "Item Type", "Total Revenue" FROM 'D:\github\xlslim-code-samples\duckdb\..\data\10000SalesRecords.csv' LIMIT 5</v>
      </c>
      <c r="B8" s="6"/>
      <c r="C8" s="6"/>
      <c r="D8" s="6"/>
      <c r="E8" s="6"/>
      <c r="F8" s="6"/>
    </row>
    <row r="9" spans="1:12" x14ac:dyDescent="0.4">
      <c r="A9" s="18" t="str" cm="1">
        <f t="array" ref="A9:C14">_xll.DuckDbQuery(A8)</f>
        <v>Region</v>
      </c>
      <c r="B9" s="18" t="str">
        <v>Item Type</v>
      </c>
      <c r="C9" s="18" t="str">
        <v>Total Revenue</v>
      </c>
    </row>
    <row r="10" spans="1:12" x14ac:dyDescent="0.4">
      <c r="A10" t="str">
        <v>Sub-Saharan Africa</v>
      </c>
      <c r="B10" t="str">
        <v>Office Supplies</v>
      </c>
      <c r="C10" s="4">
        <v>2920025.64</v>
      </c>
      <c r="D10" s="8" t="s">
        <v>11</v>
      </c>
      <c r="E10" s="9"/>
      <c r="F10" s="9"/>
      <c r="G10" s="9"/>
      <c r="H10" s="9"/>
      <c r="I10" s="9"/>
      <c r="J10" s="9"/>
      <c r="K10" s="9"/>
      <c r="L10" s="10"/>
    </row>
    <row r="11" spans="1:12" x14ac:dyDescent="0.4">
      <c r="A11" t="str">
        <v>Europe</v>
      </c>
      <c r="B11" t="str">
        <v>Beverages</v>
      </c>
      <c r="C11" s="4">
        <v>51008.75</v>
      </c>
      <c r="D11" s="11"/>
      <c r="E11" s="12"/>
      <c r="F11" s="12"/>
      <c r="G11" s="12"/>
      <c r="H11" s="12"/>
      <c r="I11" s="12"/>
      <c r="J11" s="12"/>
      <c r="K11" s="12"/>
      <c r="L11" s="13"/>
    </row>
    <row r="12" spans="1:12" x14ac:dyDescent="0.4">
      <c r="A12" t="str">
        <v>Middle East and North Africa</v>
      </c>
      <c r="B12" t="str">
        <v>Vegetables</v>
      </c>
      <c r="C12" s="4">
        <v>1003700.9</v>
      </c>
      <c r="D12" s="11"/>
      <c r="E12" s="12"/>
      <c r="F12" s="12"/>
      <c r="G12" s="12"/>
      <c r="H12" s="12"/>
      <c r="I12" s="12"/>
      <c r="J12" s="12"/>
      <c r="K12" s="12"/>
      <c r="L12" s="13"/>
    </row>
    <row r="13" spans="1:12" x14ac:dyDescent="0.4">
      <c r="A13" t="str">
        <v>Sub-Saharan Africa</v>
      </c>
      <c r="B13" t="str">
        <v>Household</v>
      </c>
      <c r="C13" s="4">
        <v>5134318.41</v>
      </c>
      <c r="D13" s="14"/>
      <c r="E13" s="15"/>
      <c r="F13" s="15"/>
      <c r="G13" s="15"/>
      <c r="H13" s="15"/>
      <c r="I13" s="15"/>
      <c r="J13" s="15"/>
      <c r="K13" s="15"/>
      <c r="L13" s="16"/>
    </row>
    <row r="14" spans="1:12" x14ac:dyDescent="0.4">
      <c r="A14" t="str">
        <v>Europe</v>
      </c>
      <c r="B14" t="str">
        <v>Beverages</v>
      </c>
      <c r="C14" s="4">
        <v>165647.95000000001</v>
      </c>
      <c r="D14" s="17" t="s">
        <v>9</v>
      </c>
    </row>
    <row r="17" spans="1:12" ht="18.45" x14ac:dyDescent="0.5">
      <c r="A17" s="5" t="str">
        <f>_xlfn.CONCAT("PIVOT '",B2,"' ON Region IN (""Europe"", ""Asia"") USING sum(""Total Revenue"") GROUP BY ""Item Type"" ORDER BY ""Item Type""")</f>
        <v>PIVOT 'D:\github\xlslim-code-samples\duckdb\..\data\10000SalesRecords.csv' ON Region IN ("Europe", "Asia") USING sum("Total Revenue") GROUP BY "Item Type" ORDER BY "Item Type"</v>
      </c>
      <c r="B17" s="5"/>
      <c r="C17" s="5"/>
      <c r="D17" s="5"/>
      <c r="E17" s="5"/>
      <c r="F17" s="5"/>
      <c r="H17" s="3"/>
      <c r="I17" s="3"/>
    </row>
    <row r="18" spans="1:12" x14ac:dyDescent="0.4">
      <c r="A18" s="18" t="str" cm="1">
        <f t="array" ref="A18:C30">_xll.DuckDbQuery(A17)</f>
        <v>Item Type</v>
      </c>
      <c r="B18" s="18" t="str">
        <v>Europe</v>
      </c>
      <c r="C18" s="18" t="str">
        <v>Asia</v>
      </c>
    </row>
    <row r="19" spans="1:12" ht="14.6" customHeight="1" x14ac:dyDescent="0.4">
      <c r="A19" t="str">
        <v>Baby Food</v>
      </c>
      <c r="B19" s="4">
        <v>257978820.16000006</v>
      </c>
      <c r="C19" s="4">
        <v>169881436.88000003</v>
      </c>
      <c r="D19" s="8" t="s">
        <v>12</v>
      </c>
      <c r="E19" s="9"/>
      <c r="F19" s="9"/>
      <c r="G19" s="9"/>
      <c r="H19" s="9"/>
      <c r="I19" s="9"/>
      <c r="J19" s="9"/>
      <c r="K19" s="9"/>
      <c r="L19" s="10"/>
    </row>
    <row r="20" spans="1:12" x14ac:dyDescent="0.4">
      <c r="A20" t="str">
        <v>Beverages</v>
      </c>
      <c r="B20" s="4">
        <v>44628148.500000037</v>
      </c>
      <c r="C20" s="4">
        <v>26201083.349999994</v>
      </c>
      <c r="D20" s="11"/>
      <c r="E20" s="12"/>
      <c r="F20" s="12"/>
      <c r="G20" s="12"/>
      <c r="H20" s="12"/>
      <c r="I20" s="12"/>
      <c r="J20" s="12"/>
      <c r="K20" s="12"/>
      <c r="L20" s="13"/>
    </row>
    <row r="21" spans="1:12" x14ac:dyDescent="0.4">
      <c r="A21" t="str">
        <v>Cereal</v>
      </c>
      <c r="B21" s="4">
        <v>234729412.49999991</v>
      </c>
      <c r="C21" s="4">
        <v>124672713.00000007</v>
      </c>
      <c r="D21" s="11"/>
      <c r="E21" s="12"/>
      <c r="F21" s="12"/>
      <c r="G21" s="12"/>
      <c r="H21" s="12"/>
      <c r="I21" s="12"/>
      <c r="J21" s="12"/>
      <c r="K21" s="12"/>
      <c r="L21" s="13"/>
    </row>
    <row r="22" spans="1:12" x14ac:dyDescent="0.4">
      <c r="A22" t="str">
        <v>Clothes</v>
      </c>
      <c r="B22" s="4">
        <v>123942753.28000002</v>
      </c>
      <c r="C22" s="4">
        <v>57830320.320000023</v>
      </c>
      <c r="D22" s="11"/>
      <c r="E22" s="12"/>
      <c r="F22" s="12"/>
      <c r="G22" s="12"/>
      <c r="H22" s="12"/>
      <c r="I22" s="12"/>
      <c r="J22" s="12"/>
      <c r="K22" s="12"/>
      <c r="L22" s="13"/>
    </row>
    <row r="23" spans="1:12" x14ac:dyDescent="0.4">
      <c r="A23" t="str">
        <v>Cosmetics</v>
      </c>
      <c r="B23" s="4">
        <v>500380646.39999962</v>
      </c>
      <c r="C23" s="4">
        <v>260521796.39999998</v>
      </c>
      <c r="D23" s="11"/>
      <c r="E23" s="12"/>
      <c r="F23" s="12"/>
      <c r="G23" s="12"/>
      <c r="H23" s="12"/>
      <c r="I23" s="12"/>
      <c r="J23" s="12"/>
      <c r="K23" s="12"/>
      <c r="L23" s="13"/>
    </row>
    <row r="24" spans="1:12" x14ac:dyDescent="0.4">
      <c r="A24" t="str">
        <v>Fruits</v>
      </c>
      <c r="B24" s="4">
        <v>9820356.8099999987</v>
      </c>
      <c r="C24" s="4">
        <v>4847196.24</v>
      </c>
      <c r="D24" s="11"/>
      <c r="E24" s="12"/>
      <c r="F24" s="12"/>
      <c r="G24" s="12"/>
      <c r="H24" s="12"/>
      <c r="I24" s="12"/>
      <c r="J24" s="12"/>
      <c r="K24" s="12"/>
      <c r="L24" s="13"/>
    </row>
    <row r="25" spans="1:12" x14ac:dyDescent="0.4">
      <c r="A25" t="str">
        <v>Household</v>
      </c>
      <c r="B25" s="4">
        <v>686691530.82000017</v>
      </c>
      <c r="C25" s="4">
        <v>394664223.51999986</v>
      </c>
      <c r="D25" s="11"/>
      <c r="E25" s="12"/>
      <c r="F25" s="12"/>
      <c r="G25" s="12"/>
      <c r="H25" s="12"/>
      <c r="I25" s="12"/>
      <c r="J25" s="12"/>
      <c r="K25" s="12"/>
      <c r="L25" s="13"/>
    </row>
    <row r="26" spans="1:12" x14ac:dyDescent="0.4">
      <c r="A26" t="str">
        <v>Meat</v>
      </c>
      <c r="B26" s="4">
        <v>474278612.63999987</v>
      </c>
      <c r="C26" s="4">
        <v>240082410.95999998</v>
      </c>
      <c r="D26" s="17" t="s">
        <v>10</v>
      </c>
    </row>
    <row r="27" spans="1:12" x14ac:dyDescent="0.4">
      <c r="A27" t="str">
        <v>Office Supplies</v>
      </c>
      <c r="B27" s="4">
        <v>734171549.16000044</v>
      </c>
      <c r="C27" s="4">
        <v>464479439.76000011</v>
      </c>
    </row>
    <row r="28" spans="1:12" x14ac:dyDescent="0.4">
      <c r="A28" t="str">
        <v>Personal Care</v>
      </c>
      <c r="B28" s="4">
        <v>95892010.939999983</v>
      </c>
      <c r="C28" s="4">
        <v>55541991.670000002</v>
      </c>
    </row>
    <row r="29" spans="1:12" x14ac:dyDescent="0.4">
      <c r="A29" t="str">
        <v>Snacks</v>
      </c>
      <c r="B29" s="4">
        <v>155387014.25999999</v>
      </c>
      <c r="C29" s="4">
        <v>95274613.920000046</v>
      </c>
    </row>
    <row r="30" spans="1:12" x14ac:dyDescent="0.4">
      <c r="A30" t="str">
        <v>Vegetables</v>
      </c>
      <c r="B30" s="4">
        <v>163471217.28</v>
      </c>
      <c r="C30" s="4">
        <v>111308349.99999999</v>
      </c>
    </row>
    <row r="33" spans="1:10" ht="20.149999999999999" thickBot="1" x14ac:dyDescent="0.6">
      <c r="A33" s="7" t="s">
        <v>4</v>
      </c>
      <c r="D33" s="17" t="s">
        <v>15</v>
      </c>
    </row>
    <row r="34" spans="1:10" ht="15" thickTop="1" x14ac:dyDescent="0.4"/>
    <row r="35" spans="1:10" ht="18.45" customHeight="1" x14ac:dyDescent="0.5">
      <c r="A35" s="5" t="str">
        <f>_xlfn.CONCAT("SELECT firstname, surname, bornCountry FROM '",B3,"' LIMIT 5")</f>
        <v>SELECT firstname, surname, bornCountry FROM 'D:\github\xlslim-code-samples\duckdb\..\data\laureate.json' LIMIT 5</v>
      </c>
      <c r="B35" s="5"/>
      <c r="C35" s="5"/>
      <c r="D35" s="5"/>
      <c r="E35" s="19"/>
      <c r="F35" s="19"/>
      <c r="G35" s="19"/>
      <c r="H35" s="19"/>
      <c r="I35" s="19"/>
      <c r="J35" s="19"/>
    </row>
    <row r="36" spans="1:10" x14ac:dyDescent="0.4">
      <c r="A36" s="18" t="str" cm="1">
        <f t="array" ref="A36:C41">_xll.DuckDbQuery(A35)</f>
        <v>firstname</v>
      </c>
      <c r="B36" s="18" t="str">
        <v>surname</v>
      </c>
      <c r="C36" s="18" t="str">
        <v>bornCountry</v>
      </c>
      <c r="E36" s="19"/>
      <c r="F36" s="19"/>
      <c r="G36" s="19"/>
      <c r="H36" s="19"/>
      <c r="I36" s="19"/>
      <c r="J36" s="19"/>
    </row>
    <row r="37" spans="1:10" x14ac:dyDescent="0.4">
      <c r="A37" t="str">
        <v>Wilhelm Conrad</v>
      </c>
      <c r="B37" t="str">
        <v>Röntgen</v>
      </c>
      <c r="C37" t="str">
        <v>Prussia (now Germany)</v>
      </c>
      <c r="D37" s="12" t="s">
        <v>13</v>
      </c>
      <c r="E37" s="12"/>
      <c r="F37" s="12"/>
      <c r="G37" s="12"/>
      <c r="H37" s="12"/>
      <c r="I37" s="12"/>
      <c r="J37" s="12"/>
    </row>
    <row r="38" spans="1:10" x14ac:dyDescent="0.4">
      <c r="A38" t="str">
        <v>Hendrik A.</v>
      </c>
      <c r="B38" t="str">
        <v>Lorentz</v>
      </c>
      <c r="C38" t="str">
        <v>the Netherlands</v>
      </c>
      <c r="D38" s="12"/>
      <c r="E38" s="12"/>
      <c r="F38" s="12"/>
      <c r="G38" s="12"/>
      <c r="H38" s="12"/>
      <c r="I38" s="12"/>
      <c r="J38" s="12"/>
    </row>
    <row r="39" spans="1:10" x14ac:dyDescent="0.4">
      <c r="A39" t="str">
        <v>Pieter</v>
      </c>
      <c r="B39" t="str">
        <v>Zeeman</v>
      </c>
      <c r="C39" t="str">
        <v>the Netherlands</v>
      </c>
      <c r="D39" s="12"/>
      <c r="E39" s="12"/>
      <c r="F39" s="12"/>
      <c r="G39" s="12"/>
      <c r="H39" s="12"/>
      <c r="I39" s="12"/>
      <c r="J39" s="12"/>
    </row>
    <row r="40" spans="1:10" x14ac:dyDescent="0.4">
      <c r="A40" t="str">
        <v>Henri</v>
      </c>
      <c r="B40" t="str">
        <v>Becquerel</v>
      </c>
      <c r="C40" t="str">
        <v>France</v>
      </c>
      <c r="D40" s="12"/>
      <c r="E40" s="12"/>
      <c r="F40" s="12"/>
      <c r="G40" s="12"/>
      <c r="H40" s="12"/>
      <c r="I40" s="12"/>
      <c r="J40" s="12"/>
    </row>
    <row r="41" spans="1:10" x14ac:dyDescent="0.4">
      <c r="A41" t="str">
        <v>Pierre</v>
      </c>
      <c r="B41" t="str">
        <v>Curie</v>
      </c>
      <c r="C41" t="str">
        <v>France</v>
      </c>
      <c r="D41" s="12"/>
      <c r="E41" s="12"/>
      <c r="F41" s="12"/>
      <c r="G41" s="12"/>
      <c r="H41" s="12"/>
      <c r="I41" s="12"/>
      <c r="J41" s="12"/>
    </row>
    <row r="44" spans="1:10" ht="18.45" x14ac:dyDescent="0.5">
      <c r="A44" s="5" t="str">
        <f>_xlfn.CONCAT("SELECT bornCountry AS Country, COUNT(*) AS Number FROM '",B3,"' GROUP BY bornCountry ORDER BY COUNT(*) DESC LIMIT 5")</f>
        <v>SELECT bornCountry AS Country, COUNT(*) AS Number FROM 'D:\github\xlslim-code-samples\duckdb\..\data\laureate.json' GROUP BY bornCountry ORDER BY COUNT(*) DESC LIMIT 5</v>
      </c>
      <c r="B44" s="5"/>
      <c r="C44" s="5"/>
      <c r="D44" s="5"/>
    </row>
    <row r="45" spans="1:10" x14ac:dyDescent="0.4">
      <c r="A45" s="18" t="str" cm="1">
        <f t="array" ref="A45:B50">_xll.DuckDbQuery(A44)</f>
        <v>Country</v>
      </c>
      <c r="B45" s="18" t="str">
        <v>Number</v>
      </c>
    </row>
    <row r="46" spans="1:10" x14ac:dyDescent="0.4">
      <c r="A46" t="str">
        <v>USA</v>
      </c>
      <c r="B46">
        <v>294</v>
      </c>
      <c r="D46" s="12" t="s">
        <v>14</v>
      </c>
      <c r="E46" s="12"/>
      <c r="F46" s="12"/>
      <c r="G46" s="12"/>
      <c r="H46" s="12"/>
      <c r="I46" s="12"/>
      <c r="J46" s="12"/>
    </row>
    <row r="47" spans="1:10" x14ac:dyDescent="0.4">
      <c r="A47" t="str">
        <v>United Kingdom</v>
      </c>
      <c r="B47">
        <v>91</v>
      </c>
      <c r="D47" s="12"/>
      <c r="E47" s="12"/>
      <c r="F47" s="12"/>
      <c r="G47" s="12"/>
      <c r="H47" s="12"/>
      <c r="I47" s="12"/>
      <c r="J47" s="12"/>
    </row>
    <row r="48" spans="1:10" x14ac:dyDescent="0.4">
      <c r="A48" t="str">
        <v>Germany</v>
      </c>
      <c r="B48">
        <v>67</v>
      </c>
      <c r="D48" s="12"/>
      <c r="E48" s="12"/>
      <c r="F48" s="12"/>
      <c r="G48" s="12"/>
      <c r="H48" s="12"/>
      <c r="I48" s="12"/>
      <c r="J48" s="12"/>
    </row>
    <row r="49" spans="1:10" x14ac:dyDescent="0.4">
      <c r="A49" t="str">
        <v>France</v>
      </c>
      <c r="B49">
        <v>58</v>
      </c>
    </row>
    <row r="50" spans="1:10" x14ac:dyDescent="0.4">
      <c r="A50" t="str">
        <v>Sweden</v>
      </c>
      <c r="B50">
        <v>30</v>
      </c>
    </row>
    <row r="52" spans="1:10" ht="18.45" x14ac:dyDescent="0.5">
      <c r="A52" s="5" t="str">
        <f>_xlfn.CONCAT("SELECT firstname, surname, prizes-&gt;&gt;'$[0].category' AS Category, prizes-&gt;&gt;'$[0].motivation'AS Motivation FROM '",B3,"' LIMIT 5")</f>
        <v>SELECT firstname, surname, prizes-&gt;&gt;'$[0].category' AS Category, prizes-&gt;&gt;'$[0].motivation'AS Motivation FROM 'D:\github\xlslim-code-samples\duckdb\..\data\laureate.json' LIMIT 5</v>
      </c>
      <c r="B52" s="5"/>
      <c r="C52" s="5"/>
      <c r="D52" s="5"/>
      <c r="E52" s="5"/>
    </row>
    <row r="53" spans="1:10" x14ac:dyDescent="0.4">
      <c r="A53" s="18" t="str" cm="1">
        <f t="array" ref="A53:D58">_xll.DuckDbQuery(A52)</f>
        <v>firstname</v>
      </c>
      <c r="B53" s="18" t="str">
        <v>surname</v>
      </c>
      <c r="C53" s="18" t="str">
        <v>Category</v>
      </c>
      <c r="D53" s="18" t="str">
        <v>Motivation</v>
      </c>
    </row>
    <row r="54" spans="1:10" x14ac:dyDescent="0.4">
      <c r="A54" t="str">
        <v>Wilhelm Conrad</v>
      </c>
      <c r="B54" t="str">
        <v>Röntgen</v>
      </c>
      <c r="C54" t="str">
        <v>physics</v>
      </c>
      <c r="D54" t="str">
        <v>"in recognition of the extraordinary services he has rendered by the discovery of the remarkable rays subsequently named after him"</v>
      </c>
    </row>
    <row r="55" spans="1:10" x14ac:dyDescent="0.4">
      <c r="A55" t="str">
        <v>Hendrik A.</v>
      </c>
      <c r="B55" t="str">
        <v>Lorentz</v>
      </c>
      <c r="C55" t="str">
        <v>physics</v>
      </c>
      <c r="D55" t="str">
        <v>"in recognition of the extraordinary service they rendered by their researches into the influence of magnetism upon radiation phenomena"</v>
      </c>
    </row>
    <row r="56" spans="1:10" x14ac:dyDescent="0.4">
      <c r="A56" t="str">
        <v>Pieter</v>
      </c>
      <c r="B56" t="str">
        <v>Zeeman</v>
      </c>
      <c r="C56" t="str">
        <v>physics</v>
      </c>
      <c r="D56" t="str">
        <v>"in recognition of the extraordinary service they rendered by their researches into the influence of magnetism upon radiation phenomena"</v>
      </c>
    </row>
    <row r="57" spans="1:10" x14ac:dyDescent="0.4">
      <c r="A57" t="str">
        <v>Henri</v>
      </c>
      <c r="B57" t="str">
        <v>Becquerel</v>
      </c>
      <c r="C57" t="str">
        <v>physics</v>
      </c>
      <c r="D57" t="str">
        <v>"in recognition of the extraordinary services he has rendered by his discovery of spontaneous radioactivity"</v>
      </c>
    </row>
    <row r="58" spans="1:10" x14ac:dyDescent="0.4">
      <c r="A58" t="str">
        <v>Pierre</v>
      </c>
      <c r="B58" t="str">
        <v>Curie</v>
      </c>
      <c r="C58" t="str">
        <v>physics</v>
      </c>
      <c r="D58" t="str">
        <v>"in recognition of the extraordinary services they have rendered by their joint researches on the radiation phenomena discovered by Professor Henri Becquerel"</v>
      </c>
    </row>
    <row r="59" spans="1:10" ht="14.6" customHeight="1" x14ac:dyDescent="0.4">
      <c r="D59" s="12" t="s">
        <v>16</v>
      </c>
      <c r="E59" s="12"/>
      <c r="F59" s="12"/>
      <c r="G59" s="12"/>
      <c r="H59" s="12"/>
      <c r="I59" s="12"/>
      <c r="J59" s="12"/>
    </row>
    <row r="60" spans="1:10" x14ac:dyDescent="0.4">
      <c r="D60" s="12"/>
      <c r="E60" s="12"/>
      <c r="F60" s="12"/>
      <c r="G60" s="12"/>
      <c r="H60" s="12"/>
      <c r="I60" s="12"/>
      <c r="J60" s="12"/>
    </row>
    <row r="61" spans="1:10" x14ac:dyDescent="0.4">
      <c r="D61" s="12"/>
      <c r="E61" s="12"/>
      <c r="F61" s="12"/>
      <c r="G61" s="12"/>
      <c r="H61" s="12"/>
      <c r="I61" s="12"/>
      <c r="J61" s="12"/>
    </row>
    <row r="62" spans="1:10" x14ac:dyDescent="0.4">
      <c r="D62" s="12"/>
      <c r="E62" s="12"/>
      <c r="F62" s="12"/>
      <c r="G62" s="12"/>
      <c r="H62" s="12"/>
      <c r="I62" s="12"/>
      <c r="J62" s="12"/>
    </row>
    <row r="63" spans="1:10" x14ac:dyDescent="0.4">
      <c r="D63" s="12"/>
      <c r="E63" s="12"/>
      <c r="F63" s="12"/>
      <c r="G63" s="12"/>
      <c r="H63" s="12"/>
      <c r="I63" s="12"/>
      <c r="J63" s="12"/>
    </row>
    <row r="64" spans="1:10" x14ac:dyDescent="0.4">
      <c r="D64" s="12"/>
      <c r="E64" s="12"/>
      <c r="F64" s="12"/>
      <c r="G64" s="12"/>
      <c r="H64" s="12"/>
      <c r="I64" s="12"/>
      <c r="J64" s="12"/>
    </row>
    <row r="67" spans="1:10" ht="20.149999999999999" thickBot="1" x14ac:dyDescent="0.6">
      <c r="A67" s="7" t="s">
        <v>5</v>
      </c>
      <c r="D67" s="17" t="s">
        <v>19</v>
      </c>
    </row>
    <row r="68" spans="1:10" ht="15" thickTop="1" x14ac:dyDescent="0.4"/>
    <row r="69" spans="1:10" ht="18.45" x14ac:dyDescent="0.5">
      <c r="A69" s="5" t="str">
        <f>_xlfn.CONCAT("SELECT Survived, Pclass, Sex FROM '",B4,"' LIMIT 5")</f>
        <v>SELECT Survived, Pclass, Sex FROM 'D:\github\xlslim-code-samples\duckdb\..\data\titanic.parquet' LIMIT 5</v>
      </c>
      <c r="B69" s="5"/>
      <c r="C69" s="5"/>
      <c r="D69" s="5"/>
    </row>
    <row r="70" spans="1:10" x14ac:dyDescent="0.4">
      <c r="A70" s="18" t="str" cm="1">
        <f t="array" ref="A70:C75">_xll.DuckDbQuery(A69)</f>
        <v>Survived</v>
      </c>
      <c r="B70" s="18" t="str">
        <v>Pclass</v>
      </c>
      <c r="C70" s="18" t="str">
        <v>Sex</v>
      </c>
    </row>
    <row r="71" spans="1:10" x14ac:dyDescent="0.4">
      <c r="A71">
        <v>0</v>
      </c>
      <c r="B71">
        <v>3</v>
      </c>
      <c r="C71" t="str">
        <v>male</v>
      </c>
      <c r="D71" s="12" t="s">
        <v>17</v>
      </c>
      <c r="E71" s="12"/>
      <c r="F71" s="12"/>
      <c r="G71" s="12"/>
      <c r="H71" s="12"/>
      <c r="I71" s="12"/>
      <c r="J71" s="12"/>
    </row>
    <row r="72" spans="1:10" x14ac:dyDescent="0.4">
      <c r="A72">
        <v>1</v>
      </c>
      <c r="B72">
        <v>1</v>
      </c>
      <c r="C72" t="str">
        <v>female</v>
      </c>
      <c r="D72" s="12"/>
      <c r="E72" s="12"/>
      <c r="F72" s="12"/>
      <c r="G72" s="12"/>
      <c r="H72" s="12"/>
      <c r="I72" s="12"/>
      <c r="J72" s="12"/>
    </row>
    <row r="73" spans="1:10" x14ac:dyDescent="0.4">
      <c r="A73">
        <v>1</v>
      </c>
      <c r="B73">
        <v>3</v>
      </c>
      <c r="C73" t="str">
        <v>female</v>
      </c>
      <c r="D73" s="12"/>
      <c r="E73" s="12"/>
      <c r="F73" s="12"/>
      <c r="G73" s="12"/>
      <c r="H73" s="12"/>
      <c r="I73" s="12"/>
      <c r="J73" s="12"/>
    </row>
    <row r="74" spans="1:10" x14ac:dyDescent="0.4">
      <c r="A74">
        <v>1</v>
      </c>
      <c r="B74">
        <v>1</v>
      </c>
      <c r="C74" t="str">
        <v>female</v>
      </c>
      <c r="D74" s="12"/>
      <c r="E74" s="12"/>
      <c r="F74" s="12"/>
      <c r="G74" s="12"/>
      <c r="H74" s="12"/>
      <c r="I74" s="12"/>
      <c r="J74" s="12"/>
    </row>
    <row r="75" spans="1:10" x14ac:dyDescent="0.4">
      <c r="A75">
        <v>0</v>
      </c>
      <c r="B75">
        <v>3</v>
      </c>
      <c r="C75" t="str">
        <v>male</v>
      </c>
      <c r="D75" s="12"/>
      <c r="E75" s="12"/>
      <c r="F75" s="12"/>
      <c r="G75" s="12"/>
      <c r="H75" s="12"/>
      <c r="I75" s="12"/>
      <c r="J75" s="12"/>
    </row>
    <row r="77" spans="1:10" ht="18.45" x14ac:dyDescent="0.5">
      <c r="A77" s="5" t="str">
        <f>_xlfn.CONCAT("PIVOT '",B4,"' ON Pclass USING SUM(Survived) GROUP BY Sex")</f>
        <v>PIVOT 'D:\github\xlslim-code-samples\duckdb\..\data\titanic.parquet' ON Pclass USING SUM(Survived) GROUP BY Sex</v>
      </c>
      <c r="B77" s="5"/>
      <c r="C77" s="5"/>
      <c r="F77" s="12" t="s">
        <v>18</v>
      </c>
      <c r="G77" s="12"/>
      <c r="H77" s="12"/>
      <c r="I77" s="12"/>
      <c r="J77" s="12"/>
    </row>
    <row r="78" spans="1:10" x14ac:dyDescent="0.4">
      <c r="A78" s="18" t="str" cm="1">
        <f t="array" ref="A78:D80">_xll.DuckDbQuery(A77)</f>
        <v>Sex</v>
      </c>
      <c r="B78" s="18" t="str">
        <v>1</v>
      </c>
      <c r="C78" s="18" t="str">
        <v>2</v>
      </c>
      <c r="D78" s="18" t="str">
        <v>3</v>
      </c>
      <c r="F78" s="12"/>
      <c r="G78" s="12"/>
      <c r="H78" s="12"/>
      <c r="I78" s="12"/>
      <c r="J78" s="12"/>
    </row>
    <row r="79" spans="1:10" x14ac:dyDescent="0.4">
      <c r="A79" t="str">
        <v>male</v>
      </c>
      <c r="B79">
        <v>45</v>
      </c>
      <c r="C79">
        <v>17</v>
      </c>
      <c r="D79">
        <v>47</v>
      </c>
      <c r="F79" s="12"/>
      <c r="G79" s="12"/>
      <c r="H79" s="12"/>
      <c r="I79" s="12"/>
      <c r="J79" s="12"/>
    </row>
    <row r="80" spans="1:10" x14ac:dyDescent="0.4">
      <c r="A80" t="str">
        <v>female</v>
      </c>
      <c r="B80">
        <v>91</v>
      </c>
      <c r="C80">
        <v>70</v>
      </c>
      <c r="D80">
        <v>72</v>
      </c>
      <c r="F80" s="12"/>
      <c r="G80" s="12"/>
      <c r="H80" s="12"/>
      <c r="I80" s="12"/>
      <c r="J80" s="12"/>
    </row>
    <row r="81" spans="6:10" x14ac:dyDescent="0.4">
      <c r="F81" s="12"/>
      <c r="G81" s="12"/>
      <c r="H81" s="12"/>
      <c r="I81" s="12"/>
      <c r="J81" s="12"/>
    </row>
  </sheetData>
  <mergeCells count="8">
    <mergeCell ref="D71:J75"/>
    <mergeCell ref="F77:J81"/>
    <mergeCell ref="D37:J41"/>
    <mergeCell ref="D46:J48"/>
    <mergeCell ref="D59:J64"/>
    <mergeCell ref="D1:L4"/>
    <mergeCell ref="D10:L13"/>
    <mergeCell ref="D19:L25"/>
  </mergeCells>
  <hyperlinks>
    <hyperlink ref="D5" r:id="rId1" xr:uid="{F0FED8AF-9214-4F4A-B875-5FCE6FEEB4B5}"/>
    <hyperlink ref="D14" r:id="rId2" xr:uid="{6DD1AC7F-351F-4034-888B-449FCCB5E555}"/>
    <hyperlink ref="D26" r:id="rId3" xr:uid="{15155EAB-0572-42E2-B657-DC21FCF33020}"/>
    <hyperlink ref="D33" r:id="rId4" xr:uid="{27915192-E03F-4A48-9598-B41842866D6E}"/>
    <hyperlink ref="D67" r:id="rId5" xr:uid="{BBCC26A3-E8A3-4A6E-A457-BFACAD420B23}"/>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2024-10-09T09:50:24Z</dcterms:created>
  <dcterms:modified xsi:type="dcterms:W3CDTF">2024-10-11T10:34:47Z</dcterms:modified>
</cp:coreProperties>
</file>