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ynah\Documents\Trabalho\Relatório vendedores\YURE\"/>
    </mc:Choice>
  </mc:AlternateContent>
  <xr:revisionPtr revIDLastSave="0" documentId="13_ncr:1_{54A14876-1D4F-401F-AA3F-7F6AAC687705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Worksheet" sheetId="1" r:id="rId1"/>
  </sheets>
  <definedNames>
    <definedName name="_xlnm._FilterDatabase" localSheetId="0" hidden="1">Worksheet!$A$1:$AB$19</definedName>
  </definedNames>
  <calcPr calcId="181029"/>
</workbook>
</file>

<file path=xl/calcChain.xml><?xml version="1.0" encoding="utf-8"?>
<calcChain xmlns="http://schemas.openxmlformats.org/spreadsheetml/2006/main">
  <c r="N19" i="1" l="1"/>
  <c r="R19" i="1"/>
  <c r="R10" i="1"/>
  <c r="R11" i="1"/>
  <c r="R12" i="1"/>
  <c r="R13" i="1"/>
  <c r="R14" i="1"/>
  <c r="R15" i="1"/>
  <c r="R16" i="1"/>
  <c r="R17" i="1"/>
  <c r="R18" i="1"/>
  <c r="R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  <c r="R3" i="1" l="1"/>
  <c r="R4" i="1"/>
  <c r="R5" i="1"/>
  <c r="R6" i="1"/>
  <c r="R7" i="1"/>
  <c r="R8" i="1"/>
  <c r="R2" i="1"/>
</calcChain>
</file>

<file path=xl/sharedStrings.xml><?xml version="1.0" encoding="utf-8"?>
<sst xmlns="http://schemas.openxmlformats.org/spreadsheetml/2006/main" count="249" uniqueCount="103">
  <si>
    <t>Código</t>
  </si>
  <si>
    <t>Tipo</t>
  </si>
  <si>
    <t>Data confirmação</t>
  </si>
  <si>
    <t>CD</t>
  </si>
  <si>
    <t>Venda direta</t>
  </si>
  <si>
    <t>Cliente</t>
  </si>
  <si>
    <t>Integrador</t>
  </si>
  <si>
    <t>Status</t>
  </si>
  <si>
    <t>Tipo frete</t>
  </si>
  <si>
    <t>Cidade frete</t>
  </si>
  <si>
    <t>UF frete</t>
  </si>
  <si>
    <t>Valor frete</t>
  </si>
  <si>
    <t>Valor sem desc</t>
  </si>
  <si>
    <t>Valor pedido</t>
  </si>
  <si>
    <t>Total de desconto</t>
  </si>
  <si>
    <t>% Desconto</t>
  </si>
  <si>
    <t>% Comissão</t>
  </si>
  <si>
    <t>Valor Comissão</t>
  </si>
  <si>
    <t>Desconto distribuidor</t>
  </si>
  <si>
    <t>Consultor (integrador)</t>
  </si>
  <si>
    <t>Consultor (distribuidor)</t>
  </si>
  <si>
    <t>SLV-85169</t>
  </si>
  <si>
    <t>PED</t>
  </si>
  <si>
    <t>27/03/2024 09:34</t>
  </si>
  <si>
    <t>CD CUIABÁ</t>
  </si>
  <si>
    <t>N</t>
  </si>
  <si>
    <t>53.180.080 THIAGO FERREIRA</t>
  </si>
  <si>
    <t>Enviado</t>
  </si>
  <si>
    <t>FOB</t>
  </si>
  <si>
    <t>CUIABÁ</t>
  </si>
  <si>
    <t>MT</t>
  </si>
  <si>
    <t>YURE KENNED KUMAKURA GOMES</t>
  </si>
  <si>
    <t>CIBELE DA SILVA DALAROZA GIORDANI</t>
  </si>
  <si>
    <t>SLV-85160</t>
  </si>
  <si>
    <t>26/03/2024 16:17</t>
  </si>
  <si>
    <t>S</t>
  </si>
  <si>
    <t xml:space="preserve">HARLETE HELIA DA SILVA </t>
  </si>
  <si>
    <t>51.419.169 CELIA REGINA DE JESUS</t>
  </si>
  <si>
    <t>Expedição</t>
  </si>
  <si>
    <t>CIF</t>
  </si>
  <si>
    <t>414,78</t>
  </si>
  <si>
    <t>SLV-85143</t>
  </si>
  <si>
    <t>26/03/2024 12:16</t>
  </si>
  <si>
    <t>HAILTON RANGEL DE MOURA</t>
  </si>
  <si>
    <t>BACANA SOLAR</t>
  </si>
  <si>
    <t>SLV-84988</t>
  </si>
  <si>
    <t>21/03/2024 09:47</t>
  </si>
  <si>
    <t xml:space="preserve">VANIA SANTOS FREITAS </t>
  </si>
  <si>
    <t>USB INFORMATICA</t>
  </si>
  <si>
    <t>SLV-84938</t>
  </si>
  <si>
    <t>20/03/2024 11:13</t>
  </si>
  <si>
    <t>JONER PEREIRA DE ARAUJO 03432738102</t>
  </si>
  <si>
    <t>ESTRELA SOLAR</t>
  </si>
  <si>
    <t>SLV-84681</t>
  </si>
  <si>
    <t>12/03/2024 16:57</t>
  </si>
  <si>
    <t>EDIR PAULO SCHNEIDER</t>
  </si>
  <si>
    <t>SOLTEC</t>
  </si>
  <si>
    <t>Confirmado</t>
  </si>
  <si>
    <t>220,06</t>
  </si>
  <si>
    <t>SLV-84415</t>
  </si>
  <si>
    <t>04/03/2024 17:50</t>
  </si>
  <si>
    <t>BJNOBRE ENGENHARIA LTDA</t>
  </si>
  <si>
    <t>BJNOBRE ENGENHARIA</t>
  </si>
  <si>
    <t>LAFAIETE ALVES DA ROCHA</t>
  </si>
  <si>
    <t>JONIEY MARTINS SILVA</t>
  </si>
  <si>
    <t>ROZELI GUEDES DE OLIVEIRA</t>
  </si>
  <si>
    <t>SLV-83662</t>
  </si>
  <si>
    <t>08/02/2024 15:56</t>
  </si>
  <si>
    <t>RENOVO</t>
  </si>
  <si>
    <t>TERRA NOVA DO NORTE</t>
  </si>
  <si>
    <t>ELIAQUIM ROSA RIBEIRO LEITE</t>
  </si>
  <si>
    <t>SLV-84650</t>
  </si>
  <si>
    <t>12/03/2024 09:47</t>
  </si>
  <si>
    <t>CONTRACTA ENERGIA COMERCIO E INDUSTRIA LTDA</t>
  </si>
  <si>
    <t>CONTRACTA ENERGIA</t>
  </si>
  <si>
    <t>SLV-84698</t>
  </si>
  <si>
    <t>13/03/2024 10:26</t>
  </si>
  <si>
    <t>TAILINE PEREIRA DE OLIVEIRA ALCANTARA SILVA</t>
  </si>
  <si>
    <t>ALCANTARA SOLAR TECH ENERGY</t>
  </si>
  <si>
    <t>BIANCA DE MELO RICARTE</t>
  </si>
  <si>
    <t>SLV-84909</t>
  </si>
  <si>
    <t>19/03/2024 15:50</t>
  </si>
  <si>
    <t>ZION CONSULTORIA ASSESSORIA GESTAO E MARKETING</t>
  </si>
  <si>
    <t>364,98</t>
  </si>
  <si>
    <t>236,02</t>
  </si>
  <si>
    <t>RENAN VENTURA RODRIGUES</t>
  </si>
  <si>
    <t>SLV-84977</t>
  </si>
  <si>
    <t>20/03/2024 17:21</t>
  </si>
  <si>
    <t>LADO ENGENHARIA</t>
  </si>
  <si>
    <t>SLV-84967</t>
  </si>
  <si>
    <t>20/03/2024 16:03</t>
  </si>
  <si>
    <t>ECO SOLAR ENGENHARIA E CONSTRUCOES LTDA</t>
  </si>
  <si>
    <t>ECOSOLAR ENGENHARIA</t>
  </si>
  <si>
    <t>SLV-84871</t>
  </si>
  <si>
    <t>18/03/2024 16:33</t>
  </si>
  <si>
    <t>C.S.P COMERCIO E SERVICOS DE TECNOLOGIA LTDA</t>
  </si>
  <si>
    <t>C S P SISTEMAS DE SEGURANCA 24 HS</t>
  </si>
  <si>
    <t>SLV-84763</t>
  </si>
  <si>
    <t>14/03/2024 12:43</t>
  </si>
  <si>
    <t>SYNERGY SOLUCOES EM ENERGIA LTDA</t>
  </si>
  <si>
    <t>SYNERGY SOLUCOES EM ENERGIA</t>
  </si>
  <si>
    <t>TOTAL COMISSÃO</t>
  </si>
  <si>
    <t>TOTAL 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</si>
</sst>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44" fontId="0" fillId="0" borderId="0" xfId="0" applyNumberFormat="1"/>
    <xf numFmtId="10" fontId="0" fillId="0" borderId="0" xfId="0" applyNumberFormat="1"/>
    <xf numFmtId="0" fontId="0" fillId="3" borderId="0" xfId="0" applyFill="1"/>
    <xf numFmtId="44" fontId="0" fillId="3" borderId="0" xfId="1" applyFont="1" applyFill="1"/>
    <xf numFmtId="10" fontId="0" fillId="3" borderId="0" xfId="0" applyNumberFormat="1" applyFill="1"/>
    <xf numFmtId="44" fontId="0" fillId="3" borderId="0" xfId="0" applyNumberFormat="1" applyFill="1"/>
    <xf numFmtId="0" fontId="3" fillId="2" borderId="1" xfId="0" applyFont="1" applyFill="1" applyBorder="1" applyAlignment="1">
      <alignment horizontal="center"/>
    </xf>
    <xf numFmtId="44" fontId="0" fillId="2" borderId="1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topLeftCell="L1" workbookViewId="0">
      <selection activeCell="L20" sqref="L20"/>
    </sheetView>
  </sheetViews>
  <sheetFormatPr defaultRowHeight="14.4" x14ac:dyDescent="0.3"/>
  <cols>
    <col min="1" max="1" width="11" bestFit="1" customWidth="1"/>
    <col min="2" max="2" width="5" bestFit="1" customWidth="1"/>
    <col min="3" max="3" width="19" bestFit="1" customWidth="1"/>
    <col min="4" max="4" width="11" bestFit="1" customWidth="1"/>
    <col min="5" max="5" width="9.44140625" customWidth="1"/>
    <col min="6" max="6" width="25.109375" customWidth="1"/>
    <col min="7" max="7" width="25.21875" customWidth="1"/>
    <col min="8" max="8" width="10.109375" customWidth="1"/>
    <col min="9" max="9" width="8.6640625" customWidth="1"/>
    <col min="10" max="10" width="9.77734375" customWidth="1"/>
    <col min="11" max="11" width="7" customWidth="1"/>
    <col min="12" max="12" width="13" bestFit="1" customWidth="1"/>
    <col min="13" max="13" width="17" style="3" bestFit="1" customWidth="1"/>
    <col min="14" max="14" width="15.44140625" style="3" bestFit="1" customWidth="1"/>
    <col min="15" max="15" width="21" style="3" bestFit="1" customWidth="1"/>
    <col min="16" max="17" width="12" bestFit="1" customWidth="1"/>
    <col min="18" max="18" width="16.21875" bestFit="1" customWidth="1"/>
    <col min="19" max="19" width="25" bestFit="1" customWidth="1"/>
    <col min="20" max="20" width="31" bestFit="1" customWidth="1"/>
    <col min="21" max="21" width="39" bestFit="1" customWidth="1"/>
  </cols>
  <sheetData>
    <row r="1" spans="1:2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4" x14ac:dyDescent="0.3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>
        <v>5.78</v>
      </c>
      <c r="M2" s="3">
        <v>242.26</v>
      </c>
      <c r="N2" s="3">
        <v>242.26</v>
      </c>
      <c r="O2" s="3">
        <f>M2-N2</f>
        <v>0</v>
      </c>
      <c r="P2">
        <v>0</v>
      </c>
      <c r="Q2" s="5">
        <v>4.0000000000000001E-3</v>
      </c>
      <c r="R2" s="4">
        <f>N2*Q2</f>
        <v>0.96904000000000001</v>
      </c>
      <c r="T2" t="s">
        <v>31</v>
      </c>
      <c r="U2" t="s">
        <v>32</v>
      </c>
    </row>
    <row r="3" spans="1:24" x14ac:dyDescent="0.3">
      <c r="A3" t="s">
        <v>33</v>
      </c>
      <c r="B3" t="s">
        <v>22</v>
      </c>
      <c r="C3" t="s">
        <v>34</v>
      </c>
      <c r="D3" t="s">
        <v>24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29</v>
      </c>
      <c r="K3" t="s">
        <v>30</v>
      </c>
      <c r="L3">
        <v>0</v>
      </c>
      <c r="M3" s="3">
        <v>20719.78</v>
      </c>
      <c r="N3" s="3">
        <v>20305</v>
      </c>
      <c r="O3" s="3">
        <f t="shared" ref="O3:O18" si="0">M3-N3</f>
        <v>414.77999999999884</v>
      </c>
      <c r="P3">
        <v>2</v>
      </c>
      <c r="Q3" s="5">
        <v>3.2000000000000002E-3</v>
      </c>
      <c r="R3" s="4">
        <f t="shared" ref="R3:R18" si="1">N3*Q3</f>
        <v>64.975999999999999</v>
      </c>
      <c r="S3" t="s">
        <v>40</v>
      </c>
      <c r="T3" t="s">
        <v>31</v>
      </c>
      <c r="U3" t="s">
        <v>32</v>
      </c>
    </row>
    <row r="4" spans="1:24" x14ac:dyDescent="0.3">
      <c r="A4" t="s">
        <v>41</v>
      </c>
      <c r="B4" t="s">
        <v>22</v>
      </c>
      <c r="C4" t="s">
        <v>42</v>
      </c>
      <c r="D4" t="s">
        <v>24</v>
      </c>
      <c r="E4" t="s">
        <v>35</v>
      </c>
      <c r="F4" t="s">
        <v>43</v>
      </c>
      <c r="G4" t="s">
        <v>44</v>
      </c>
      <c r="H4" t="s">
        <v>27</v>
      </c>
      <c r="I4" t="s">
        <v>28</v>
      </c>
      <c r="J4" t="s">
        <v>29</v>
      </c>
      <c r="K4" t="s">
        <v>30</v>
      </c>
      <c r="L4">
        <v>0</v>
      </c>
      <c r="M4" s="3">
        <v>1648.35</v>
      </c>
      <c r="N4" s="3">
        <v>1648.35</v>
      </c>
      <c r="O4" s="3">
        <f t="shared" si="0"/>
        <v>0</v>
      </c>
      <c r="P4">
        <v>0</v>
      </c>
      <c r="Q4" s="5">
        <v>4.0000000000000001E-3</v>
      </c>
      <c r="R4" s="4">
        <f t="shared" si="1"/>
        <v>6.5933999999999999</v>
      </c>
      <c r="T4" t="s">
        <v>31</v>
      </c>
      <c r="U4" t="s">
        <v>32</v>
      </c>
    </row>
    <row r="5" spans="1:24" x14ac:dyDescent="0.3">
      <c r="A5" t="s">
        <v>45</v>
      </c>
      <c r="B5" t="s">
        <v>22</v>
      </c>
      <c r="C5" t="s">
        <v>46</v>
      </c>
      <c r="D5" t="s">
        <v>24</v>
      </c>
      <c r="E5" t="s">
        <v>35</v>
      </c>
      <c r="F5" t="s">
        <v>47</v>
      </c>
      <c r="G5" t="s">
        <v>48</v>
      </c>
      <c r="H5" t="s">
        <v>27</v>
      </c>
      <c r="I5" t="s">
        <v>39</v>
      </c>
      <c r="J5" t="s">
        <v>29</v>
      </c>
      <c r="K5" t="s">
        <v>30</v>
      </c>
      <c r="L5">
        <v>160.07</v>
      </c>
      <c r="M5" s="3">
        <v>5964.66</v>
      </c>
      <c r="N5" s="3">
        <v>5964.66</v>
      </c>
      <c r="O5" s="3">
        <f t="shared" si="0"/>
        <v>0</v>
      </c>
      <c r="P5">
        <v>0</v>
      </c>
      <c r="Q5" s="5">
        <v>4.0000000000000001E-3</v>
      </c>
      <c r="R5" s="4">
        <f t="shared" si="1"/>
        <v>23.858640000000001</v>
      </c>
      <c r="T5" t="s">
        <v>31</v>
      </c>
      <c r="U5" t="s">
        <v>32</v>
      </c>
    </row>
    <row r="6" spans="1:24" x14ac:dyDescent="0.3">
      <c r="A6" t="s">
        <v>49</v>
      </c>
      <c r="B6" t="s">
        <v>22</v>
      </c>
      <c r="C6" t="s">
        <v>50</v>
      </c>
      <c r="D6" t="s">
        <v>24</v>
      </c>
      <c r="E6" t="s">
        <v>25</v>
      </c>
      <c r="F6" t="s">
        <v>51</v>
      </c>
      <c r="G6" t="s">
        <v>52</v>
      </c>
      <c r="H6" t="s">
        <v>27</v>
      </c>
      <c r="I6" t="s">
        <v>28</v>
      </c>
      <c r="J6" t="s">
        <v>29</v>
      </c>
      <c r="K6" t="s">
        <v>30</v>
      </c>
      <c r="L6">
        <v>6.63</v>
      </c>
      <c r="M6" s="3">
        <v>286.8</v>
      </c>
      <c r="N6" s="3">
        <v>286.8</v>
      </c>
      <c r="O6" s="3">
        <f t="shared" si="0"/>
        <v>0</v>
      </c>
      <c r="P6">
        <v>0</v>
      </c>
      <c r="Q6" s="5">
        <v>4.0000000000000001E-3</v>
      </c>
      <c r="R6" s="4">
        <f t="shared" si="1"/>
        <v>1.1472</v>
      </c>
      <c r="T6" t="s">
        <v>31</v>
      </c>
      <c r="U6" t="s">
        <v>32</v>
      </c>
    </row>
    <row r="7" spans="1:24" x14ac:dyDescent="0.3">
      <c r="A7" t="s">
        <v>53</v>
      </c>
      <c r="B7" t="s">
        <v>22</v>
      </c>
      <c r="C7" t="s">
        <v>54</v>
      </c>
      <c r="D7" t="s">
        <v>24</v>
      </c>
      <c r="E7" t="s">
        <v>35</v>
      </c>
      <c r="F7" t="s">
        <v>55</v>
      </c>
      <c r="G7" t="s">
        <v>56</v>
      </c>
      <c r="H7" t="s">
        <v>57</v>
      </c>
      <c r="I7" t="s">
        <v>39</v>
      </c>
      <c r="J7" t="s">
        <v>29</v>
      </c>
      <c r="K7" t="s">
        <v>30</v>
      </c>
      <c r="L7">
        <v>0</v>
      </c>
      <c r="M7" s="3">
        <v>13820.06</v>
      </c>
      <c r="N7" s="3">
        <v>13600</v>
      </c>
      <c r="O7" s="3">
        <f t="shared" si="0"/>
        <v>220.05999999999949</v>
      </c>
      <c r="P7">
        <v>1.59</v>
      </c>
      <c r="Q7" s="5">
        <v>3.2000000000000002E-3</v>
      </c>
      <c r="R7" s="4">
        <f t="shared" si="1"/>
        <v>43.52</v>
      </c>
      <c r="S7" t="s">
        <v>58</v>
      </c>
      <c r="T7" t="s">
        <v>31</v>
      </c>
      <c r="U7" t="s">
        <v>32</v>
      </c>
    </row>
    <row r="8" spans="1:24" x14ac:dyDescent="0.3">
      <c r="A8" t="s">
        <v>59</v>
      </c>
      <c r="B8" t="s">
        <v>22</v>
      </c>
      <c r="C8" t="s">
        <v>60</v>
      </c>
      <c r="D8" t="s">
        <v>24</v>
      </c>
      <c r="E8" t="s">
        <v>25</v>
      </c>
      <c r="F8" t="s">
        <v>61</v>
      </c>
      <c r="G8" t="s">
        <v>62</v>
      </c>
      <c r="H8" t="s">
        <v>27</v>
      </c>
      <c r="I8" t="s">
        <v>28</v>
      </c>
      <c r="J8" t="s">
        <v>29</v>
      </c>
      <c r="K8" t="s">
        <v>30</v>
      </c>
      <c r="L8">
        <v>48.89</v>
      </c>
      <c r="M8" s="3">
        <v>1998</v>
      </c>
      <c r="N8" s="3">
        <v>1998</v>
      </c>
      <c r="O8" s="3">
        <f t="shared" si="0"/>
        <v>0</v>
      </c>
      <c r="P8">
        <v>0</v>
      </c>
      <c r="Q8" s="5">
        <v>4.0000000000000001E-3</v>
      </c>
      <c r="R8" s="4">
        <f t="shared" si="1"/>
        <v>7.992</v>
      </c>
      <c r="T8" t="s">
        <v>31</v>
      </c>
      <c r="U8" t="s">
        <v>32</v>
      </c>
    </row>
    <row r="9" spans="1:24" s="6" customFormat="1" ht="13.8" customHeight="1" x14ac:dyDescent="0.3">
      <c r="A9" s="6" t="s">
        <v>66</v>
      </c>
      <c r="B9" s="6" t="s">
        <v>22</v>
      </c>
      <c r="C9" s="6" t="s">
        <v>67</v>
      </c>
      <c r="D9" s="6" t="s">
        <v>24</v>
      </c>
      <c r="E9" s="6" t="s">
        <v>35</v>
      </c>
      <c r="F9" s="6" t="s">
        <v>63</v>
      </c>
      <c r="G9" s="6" t="s">
        <v>68</v>
      </c>
      <c r="H9" s="6" t="s">
        <v>57</v>
      </c>
      <c r="I9" s="6" t="s">
        <v>39</v>
      </c>
      <c r="J9" s="6" t="s">
        <v>69</v>
      </c>
      <c r="K9" s="6" t="s">
        <v>30</v>
      </c>
      <c r="L9" s="6">
        <v>0</v>
      </c>
      <c r="M9" s="7">
        <v>21784.560000000001</v>
      </c>
      <c r="N9" s="7">
        <v>21784.560000000001</v>
      </c>
      <c r="O9" s="7">
        <f t="shared" si="0"/>
        <v>0</v>
      </c>
      <c r="P9" s="6">
        <v>0.2</v>
      </c>
      <c r="Q9" s="8">
        <v>3.5999999999999999E-3</v>
      </c>
      <c r="R9" s="9">
        <f>N9*Q9</f>
        <v>78.424416000000008</v>
      </c>
      <c r="W9" s="6" t="s">
        <v>70</v>
      </c>
      <c r="X9" s="6" t="s">
        <v>32</v>
      </c>
    </row>
    <row r="10" spans="1:24" s="6" customFormat="1" x14ac:dyDescent="0.3">
      <c r="A10" s="6" t="s">
        <v>71</v>
      </c>
      <c r="B10" s="6" t="s">
        <v>22</v>
      </c>
      <c r="C10" s="6" t="s">
        <v>72</v>
      </c>
      <c r="D10" s="6" t="s">
        <v>24</v>
      </c>
      <c r="E10" s="6" t="s">
        <v>25</v>
      </c>
      <c r="F10" s="6" t="s">
        <v>73</v>
      </c>
      <c r="G10" s="6" t="s">
        <v>74</v>
      </c>
      <c r="H10" s="6" t="s">
        <v>27</v>
      </c>
      <c r="I10" s="6" t="s">
        <v>39</v>
      </c>
      <c r="J10" s="6" t="s">
        <v>29</v>
      </c>
      <c r="K10" s="6" t="s">
        <v>30</v>
      </c>
      <c r="L10" s="6">
        <v>0</v>
      </c>
      <c r="M10" s="7">
        <v>36221.339999999997</v>
      </c>
      <c r="N10" s="7">
        <v>36221.339999999997</v>
      </c>
      <c r="O10" s="7">
        <f t="shared" si="0"/>
        <v>0</v>
      </c>
      <c r="P10" s="6">
        <v>0.2</v>
      </c>
      <c r="Q10" s="8">
        <v>3.5999999999999999E-3</v>
      </c>
      <c r="R10" s="9">
        <f t="shared" ref="R10:R18" si="2">N10*Q10</f>
        <v>130.39682399999998</v>
      </c>
      <c r="W10" s="6" t="s">
        <v>70</v>
      </c>
      <c r="X10" s="6" t="s">
        <v>32</v>
      </c>
    </row>
    <row r="11" spans="1:24" s="6" customFormat="1" x14ac:dyDescent="0.3">
      <c r="A11" s="6" t="s">
        <v>75</v>
      </c>
      <c r="B11" s="6" t="s">
        <v>22</v>
      </c>
      <c r="C11" s="6" t="s">
        <v>76</v>
      </c>
      <c r="D11" s="6" t="s">
        <v>24</v>
      </c>
      <c r="E11" s="6" t="s">
        <v>25</v>
      </c>
      <c r="F11" s="6" t="s">
        <v>77</v>
      </c>
      <c r="G11" s="6" t="s">
        <v>78</v>
      </c>
      <c r="H11" s="6" t="s">
        <v>27</v>
      </c>
      <c r="I11" s="6" t="s">
        <v>28</v>
      </c>
      <c r="J11" s="6" t="s">
        <v>29</v>
      </c>
      <c r="K11" s="6" t="s">
        <v>30</v>
      </c>
      <c r="L11" s="6">
        <v>41.45</v>
      </c>
      <c r="M11" s="7">
        <v>1571.91</v>
      </c>
      <c r="N11" s="7">
        <v>1571.91</v>
      </c>
      <c r="O11" s="7">
        <f t="shared" si="0"/>
        <v>0</v>
      </c>
      <c r="P11" s="6">
        <v>0.2</v>
      </c>
      <c r="Q11" s="8">
        <v>3.5999999999999999E-3</v>
      </c>
      <c r="R11" s="9">
        <f t="shared" si="2"/>
        <v>5.6588760000000002</v>
      </c>
      <c r="W11" s="6" t="s">
        <v>79</v>
      </c>
      <c r="X11" s="6" t="s">
        <v>32</v>
      </c>
    </row>
    <row r="12" spans="1:24" s="6" customFormat="1" x14ac:dyDescent="0.3">
      <c r="A12" s="6" t="s">
        <v>97</v>
      </c>
      <c r="B12" s="6" t="s">
        <v>22</v>
      </c>
      <c r="C12" s="6" t="s">
        <v>98</v>
      </c>
      <c r="D12" s="6" t="s">
        <v>24</v>
      </c>
      <c r="E12" s="6" t="s">
        <v>25</v>
      </c>
      <c r="F12" s="6" t="s">
        <v>99</v>
      </c>
      <c r="G12" s="6" t="s">
        <v>100</v>
      </c>
      <c r="H12" s="6" t="s">
        <v>27</v>
      </c>
      <c r="I12" s="6" t="s">
        <v>28</v>
      </c>
      <c r="J12" s="6" t="s">
        <v>29</v>
      </c>
      <c r="K12" s="6" t="s">
        <v>30</v>
      </c>
      <c r="L12" s="6">
        <v>0</v>
      </c>
      <c r="M12" s="7">
        <v>5276.92</v>
      </c>
      <c r="N12" s="7">
        <v>5276.92</v>
      </c>
      <c r="O12" s="7">
        <f t="shared" si="0"/>
        <v>0</v>
      </c>
      <c r="P12" s="6">
        <v>0.2</v>
      </c>
      <c r="Q12" s="8">
        <v>3.5999999999999999E-3</v>
      </c>
      <c r="R12" s="9">
        <f t="shared" si="2"/>
        <v>18.996911999999998</v>
      </c>
      <c r="W12" s="6" t="s">
        <v>70</v>
      </c>
      <c r="X12" s="6" t="s">
        <v>32</v>
      </c>
    </row>
    <row r="13" spans="1:24" s="6" customFormat="1" x14ac:dyDescent="0.3">
      <c r="A13" s="6" t="s">
        <v>93</v>
      </c>
      <c r="B13" s="6" t="s">
        <v>22</v>
      </c>
      <c r="C13" s="6" t="s">
        <v>94</v>
      </c>
      <c r="D13" s="6" t="s">
        <v>24</v>
      </c>
      <c r="E13" s="6" t="s">
        <v>25</v>
      </c>
      <c r="F13" s="6" t="s">
        <v>95</v>
      </c>
      <c r="G13" s="6" t="s">
        <v>96</v>
      </c>
      <c r="H13" s="6" t="s">
        <v>27</v>
      </c>
      <c r="I13" s="6" t="s">
        <v>28</v>
      </c>
      <c r="J13" s="6" t="s">
        <v>29</v>
      </c>
      <c r="K13" s="6" t="s">
        <v>30</v>
      </c>
      <c r="L13" s="6">
        <v>0</v>
      </c>
      <c r="M13" s="7">
        <v>549.45000000000005</v>
      </c>
      <c r="N13" s="7">
        <v>549.45000000000005</v>
      </c>
      <c r="O13" s="7">
        <f t="shared" si="0"/>
        <v>0</v>
      </c>
      <c r="P13" s="6">
        <v>0.2</v>
      </c>
      <c r="Q13" s="8">
        <v>3.5999999999999999E-3</v>
      </c>
      <c r="R13" s="9">
        <f t="shared" si="2"/>
        <v>1.9780200000000001</v>
      </c>
      <c r="W13" s="6" t="s">
        <v>85</v>
      </c>
      <c r="X13" s="6" t="s">
        <v>32</v>
      </c>
    </row>
    <row r="14" spans="1:24" s="6" customFormat="1" x14ac:dyDescent="0.3">
      <c r="A14" s="6" t="s">
        <v>89</v>
      </c>
      <c r="B14" s="6" t="s">
        <v>22</v>
      </c>
      <c r="C14" s="6" t="s">
        <v>90</v>
      </c>
      <c r="D14" s="6" t="s">
        <v>24</v>
      </c>
      <c r="E14" s="6" t="s">
        <v>25</v>
      </c>
      <c r="F14" s="6" t="s">
        <v>91</v>
      </c>
      <c r="G14" s="6" t="s">
        <v>92</v>
      </c>
      <c r="H14" s="6" t="s">
        <v>27</v>
      </c>
      <c r="I14" s="6" t="s">
        <v>28</v>
      </c>
      <c r="J14" s="6" t="s">
        <v>29</v>
      </c>
      <c r="K14" s="6" t="s">
        <v>30</v>
      </c>
      <c r="L14" s="6">
        <v>0</v>
      </c>
      <c r="M14" s="7">
        <v>1098.9000000000001</v>
      </c>
      <c r="N14" s="7">
        <v>1098.9000000000001</v>
      </c>
      <c r="O14" s="7">
        <f t="shared" si="0"/>
        <v>0</v>
      </c>
      <c r="P14" s="6">
        <v>0.2</v>
      </c>
      <c r="Q14" s="8">
        <v>3.5999999999999999E-3</v>
      </c>
      <c r="R14" s="9">
        <f t="shared" si="2"/>
        <v>3.9560400000000002</v>
      </c>
      <c r="W14" s="6" t="s">
        <v>79</v>
      </c>
      <c r="X14" s="6" t="s">
        <v>32</v>
      </c>
    </row>
    <row r="15" spans="1:24" s="6" customFormat="1" x14ac:dyDescent="0.3">
      <c r="A15" s="6" t="s">
        <v>86</v>
      </c>
      <c r="B15" s="6" t="s">
        <v>22</v>
      </c>
      <c r="C15" s="6" t="s">
        <v>87</v>
      </c>
      <c r="D15" s="6" t="s">
        <v>24</v>
      </c>
      <c r="E15" s="6" t="s">
        <v>25</v>
      </c>
      <c r="F15" s="6" t="s">
        <v>64</v>
      </c>
      <c r="G15" s="6" t="s">
        <v>88</v>
      </c>
      <c r="H15" s="6" t="s">
        <v>27</v>
      </c>
      <c r="I15" s="6" t="s">
        <v>39</v>
      </c>
      <c r="J15" s="6" t="s">
        <v>29</v>
      </c>
      <c r="K15" s="6" t="s">
        <v>30</v>
      </c>
      <c r="L15" s="6">
        <v>0</v>
      </c>
      <c r="M15" s="7">
        <v>1098.9000000000001</v>
      </c>
      <c r="N15" s="7">
        <v>1098.9000000000001</v>
      </c>
      <c r="O15" s="7">
        <f t="shared" si="0"/>
        <v>0</v>
      </c>
      <c r="P15" s="6">
        <v>0.2</v>
      </c>
      <c r="Q15" s="8">
        <v>3.5999999999999999E-3</v>
      </c>
      <c r="R15" s="9">
        <f t="shared" si="2"/>
        <v>3.9560400000000002</v>
      </c>
      <c r="W15" s="6" t="s">
        <v>70</v>
      </c>
      <c r="X15" s="6" t="s">
        <v>32</v>
      </c>
    </row>
    <row r="16" spans="1:24" s="6" customFormat="1" x14ac:dyDescent="0.3">
      <c r="A16" s="6" t="s">
        <v>80</v>
      </c>
      <c r="B16" s="6" t="s">
        <v>22</v>
      </c>
      <c r="C16" s="6" t="s">
        <v>81</v>
      </c>
      <c r="D16" s="6" t="s">
        <v>24</v>
      </c>
      <c r="E16" s="6" t="s">
        <v>35</v>
      </c>
      <c r="F16" s="6" t="s">
        <v>65</v>
      </c>
      <c r="G16" s="6" t="s">
        <v>82</v>
      </c>
      <c r="H16" s="6" t="s">
        <v>27</v>
      </c>
      <c r="I16" s="6" t="s">
        <v>39</v>
      </c>
      <c r="J16" s="6" t="s">
        <v>29</v>
      </c>
      <c r="K16" s="6" t="s">
        <v>30</v>
      </c>
      <c r="L16" s="6">
        <v>0</v>
      </c>
      <c r="M16" s="7">
        <v>12166.21</v>
      </c>
      <c r="N16" s="7">
        <v>11565.21</v>
      </c>
      <c r="O16" s="7">
        <f t="shared" si="0"/>
        <v>601</v>
      </c>
      <c r="P16" s="6">
        <v>0.12</v>
      </c>
      <c r="Q16" s="8">
        <v>3.5999999999999999E-3</v>
      </c>
      <c r="R16" s="9">
        <f t="shared" si="2"/>
        <v>41.634755999999996</v>
      </c>
      <c r="T16" s="6" t="s">
        <v>83</v>
      </c>
      <c r="U16" s="6" t="s">
        <v>84</v>
      </c>
      <c r="W16" s="6" t="s">
        <v>85</v>
      </c>
      <c r="X16" s="6" t="s">
        <v>32</v>
      </c>
    </row>
    <row r="17" spans="1:24" s="6" customFormat="1" x14ac:dyDescent="0.3">
      <c r="A17" s="6" t="s">
        <v>45</v>
      </c>
      <c r="B17" s="6" t="s">
        <v>22</v>
      </c>
      <c r="C17" s="6" t="s">
        <v>46</v>
      </c>
      <c r="D17" s="6" t="s">
        <v>24</v>
      </c>
      <c r="E17" s="6" t="s">
        <v>35</v>
      </c>
      <c r="F17" s="6" t="s">
        <v>47</v>
      </c>
      <c r="G17" s="6" t="s">
        <v>48</v>
      </c>
      <c r="H17" s="6" t="s">
        <v>27</v>
      </c>
      <c r="I17" s="6" t="s">
        <v>39</v>
      </c>
      <c r="J17" s="6" t="s">
        <v>29</v>
      </c>
      <c r="K17" s="6" t="s">
        <v>30</v>
      </c>
      <c r="L17" s="6">
        <v>160.07</v>
      </c>
      <c r="M17" s="7">
        <v>5964.66</v>
      </c>
      <c r="N17" s="7">
        <v>5964.66</v>
      </c>
      <c r="O17" s="7">
        <f t="shared" si="0"/>
        <v>0</v>
      </c>
      <c r="P17" s="6">
        <v>0.2</v>
      </c>
      <c r="Q17" s="8">
        <v>3.5999999999999999E-3</v>
      </c>
      <c r="R17" s="9">
        <f t="shared" si="2"/>
        <v>21.472776</v>
      </c>
      <c r="W17" s="6" t="s">
        <v>31</v>
      </c>
      <c r="X17" s="6" t="s">
        <v>32</v>
      </c>
    </row>
    <row r="18" spans="1:24" s="6" customFormat="1" ht="15" customHeight="1" x14ac:dyDescent="0.3">
      <c r="A18" s="6" t="s">
        <v>41</v>
      </c>
      <c r="B18" s="6" t="s">
        <v>22</v>
      </c>
      <c r="C18" s="6" t="s">
        <v>42</v>
      </c>
      <c r="D18" s="6" t="s">
        <v>24</v>
      </c>
      <c r="E18" s="6" t="s">
        <v>35</v>
      </c>
      <c r="F18" s="6" t="s">
        <v>43</v>
      </c>
      <c r="G18" s="6" t="s">
        <v>44</v>
      </c>
      <c r="H18" s="6" t="s">
        <v>27</v>
      </c>
      <c r="I18" s="6" t="s">
        <v>28</v>
      </c>
      <c r="J18" s="6" t="s">
        <v>29</v>
      </c>
      <c r="K18" s="6" t="s">
        <v>30</v>
      </c>
      <c r="L18" s="6">
        <v>0</v>
      </c>
      <c r="M18" s="7">
        <v>1648.35</v>
      </c>
      <c r="N18" s="7">
        <v>1648.35</v>
      </c>
      <c r="O18" s="7">
        <f t="shared" si="0"/>
        <v>0</v>
      </c>
      <c r="P18" s="6">
        <v>0.2</v>
      </c>
      <c r="Q18" s="8">
        <v>3.5999999999999999E-3</v>
      </c>
      <c r="R18" s="9">
        <f t="shared" si="2"/>
        <v>5.9340599999999997</v>
      </c>
      <c r="W18" s="6" t="s">
        <v>31</v>
      </c>
      <c r="X18" s="6" t="s">
        <v>32</v>
      </c>
    </row>
    <row r="19" spans="1:24" x14ac:dyDescent="0.3">
      <c r="H19" t="s">
        <v>27</v>
      </c>
      <c r="L19" s="10" t="s">
        <v>102</v>
      </c>
      <c r="M19" s="10"/>
      <c r="N19" s="11">
        <f>SUM(N2:N18)</f>
        <v>130825.26999999999</v>
      </c>
      <c r="P19" s="10" t="s">
        <v>101</v>
      </c>
      <c r="Q19" s="10"/>
      <c r="R19" s="11">
        <f>SUM(R2:R18)</f>
        <v>461.46499999999997</v>
      </c>
    </row>
  </sheetData>
  <sheetProtection formatCells="0" formatColumns="0" formatRows="0" insertColumns="0" insertRows="0" insertHyperlinks="0" deleteColumns="0" deleteRows="0" sort="0" autoFilter="0" pivotTables="0"/>
  <autoFilter ref="A1:AB19" xr:uid="{00000000-0001-0000-0000-000000000000}"/>
  <mergeCells count="2">
    <mergeCell ref="P19:Q19"/>
    <mergeCell ref="L19: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Taynah</cp:lastModifiedBy>
  <dcterms:created xsi:type="dcterms:W3CDTF">2024-04-01T17:46:42Z</dcterms:created>
  <dcterms:modified xsi:type="dcterms:W3CDTF">2024-04-11T20:07:51Z</dcterms:modified>
  <cp:category/>
</cp:coreProperties>
</file>