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ynah\Documents\Trabalho\Relatório vendedores\YURE\"/>
    </mc:Choice>
  </mc:AlternateContent>
  <xr:revisionPtr revIDLastSave="0" documentId="13_ncr:1_{1A5DED75-8B7F-4480-9C0B-B2BF388F8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Worksheet!$A$1:$AC$1</definedName>
  </definedNames>
  <calcPr calcId="181029"/>
</workbook>
</file>

<file path=xl/calcChain.xml><?xml version="1.0" encoding="utf-8"?>
<calcChain xmlns="http://schemas.openxmlformats.org/spreadsheetml/2006/main">
  <c r="N12" i="1" l="1"/>
  <c r="R12" i="1"/>
  <c r="R3" i="1"/>
  <c r="R4" i="1"/>
  <c r="R5" i="1"/>
  <c r="R6" i="1"/>
  <c r="R7" i="1"/>
  <c r="R8" i="1"/>
  <c r="R9" i="1"/>
  <c r="R10" i="1"/>
  <c r="R11" i="1"/>
  <c r="R2" i="1"/>
</calcChain>
</file>

<file path=xl/sharedStrings.xml><?xml version="1.0" encoding="utf-8"?>
<sst xmlns="http://schemas.openxmlformats.org/spreadsheetml/2006/main" count="161" uniqueCount="79">
  <si>
    <t>Código</t>
  </si>
  <si>
    <t>Tipo</t>
  </si>
  <si>
    <t>Data confirmação</t>
  </si>
  <si>
    <t>CD</t>
  </si>
  <si>
    <t>Venda direta</t>
  </si>
  <si>
    <t>Cliente</t>
  </si>
  <si>
    <t>Integrador</t>
  </si>
  <si>
    <t>Status</t>
  </si>
  <si>
    <t>Tipo frete</t>
  </si>
  <si>
    <t>Cidade frete</t>
  </si>
  <si>
    <t>UF frete</t>
  </si>
  <si>
    <t>Valor frete</t>
  </si>
  <si>
    <t>Valor sem desc</t>
  </si>
  <si>
    <t>Valor pedido</t>
  </si>
  <si>
    <t>Total de desconto</t>
  </si>
  <si>
    <t>% Desconto</t>
  </si>
  <si>
    <t>% Comissão</t>
  </si>
  <si>
    <t>Valor Comissão</t>
  </si>
  <si>
    <t>Ajuste financeiro Desconto</t>
  </si>
  <si>
    <t>Ajuste financeiro Acréscimo</t>
  </si>
  <si>
    <t>Desconto distribuidor</t>
  </si>
  <si>
    <t>Desconto Usuário matriz</t>
  </si>
  <si>
    <t>Desconto parte matriz</t>
  </si>
  <si>
    <t>Consultor (integrador)</t>
  </si>
  <si>
    <t>Consultor (distribuidor)</t>
  </si>
  <si>
    <t>Gerente regional</t>
  </si>
  <si>
    <t>Coordenador</t>
  </si>
  <si>
    <t>Teleatendimento</t>
  </si>
  <si>
    <t>Revendedor autorizado</t>
  </si>
  <si>
    <t>SLV-86043</t>
  </si>
  <si>
    <t>PED</t>
  </si>
  <si>
    <t>24/04/2024 17:20</t>
  </si>
  <si>
    <t>CD CUIABÁ</t>
  </si>
  <si>
    <t>N</t>
  </si>
  <si>
    <t>43.052.023 STEFFANY PAOLA DE OLIVEIRA SANTOS</t>
  </si>
  <si>
    <t>JM TECNOLIGIA E ELETRICA</t>
  </si>
  <si>
    <t>Enviado</t>
  </si>
  <si>
    <t>CIF</t>
  </si>
  <si>
    <t>CUIABÁ</t>
  </si>
  <si>
    <t>MT</t>
  </si>
  <si>
    <t>YURE KENNED KUMAKURA GOMES</t>
  </si>
  <si>
    <t>CIBELE DA SILVA DALAROZA GIORDANI</t>
  </si>
  <si>
    <t>SLV-86012</t>
  </si>
  <si>
    <t>24/04/2024 09:27</t>
  </si>
  <si>
    <t>S</t>
  </si>
  <si>
    <t>MR MADEIRAS INDUSTRIA E COMERCIO LTDA</t>
  </si>
  <si>
    <t>JR TECNOLOGIA E DISTRIBUIDORA</t>
  </si>
  <si>
    <t>SLV-85929</t>
  </si>
  <si>
    <t>22/04/2024 11:57</t>
  </si>
  <si>
    <t>ALTERNATIVA SOLUCOES LTDA</t>
  </si>
  <si>
    <t>ALTERNATIVA S/A</t>
  </si>
  <si>
    <t>FOB</t>
  </si>
  <si>
    <t>SLV-85927</t>
  </si>
  <si>
    <t>22/04/2024 11:34</t>
  </si>
  <si>
    <t>WJ INSTALACOES ELETRICA LTDA</t>
  </si>
  <si>
    <t>WJ INSTALACOES ELETRICA</t>
  </si>
  <si>
    <t>SLV-85661</t>
  </si>
  <si>
    <t>12/04/2024 13:50</t>
  </si>
  <si>
    <t>SLV-85607</t>
  </si>
  <si>
    <t>10/04/2024 15:30</t>
  </si>
  <si>
    <t>SCARLET C FULBER</t>
  </si>
  <si>
    <t>COMAX CONSTRUTORA</t>
  </si>
  <si>
    <t>SLV-85460</t>
  </si>
  <si>
    <t>05/04/2024 12:06</t>
  </si>
  <si>
    <t>SLV-85447</t>
  </si>
  <si>
    <t>05/04/2024 00:52</t>
  </si>
  <si>
    <t>L. H. SOUZA BORGES EIRELI</t>
  </si>
  <si>
    <t>PROTONS ENGENHARIA E ENERGIA</t>
  </si>
  <si>
    <t>SLV-85332</t>
  </si>
  <si>
    <t>02/04/2024 10:28</t>
  </si>
  <si>
    <t>JONER PEREIRA DE ARAUJO 03432738102</t>
  </si>
  <si>
    <t>ESTRELA SOLAR</t>
  </si>
  <si>
    <t>SLV-85279</t>
  </si>
  <si>
    <t>01/04/2024 00:16</t>
  </si>
  <si>
    <t>GEVERSON REZENDE PEREIRA</t>
  </si>
  <si>
    <t>MASTER CELL</t>
  </si>
  <si>
    <t>VÁRZEA GRANDE</t>
  </si>
  <si>
    <t>TOTAL COMISSÃO:</t>
  </si>
  <si>
    <t>TOTAL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</si>
</sst>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10" fontId="0" fillId="0" borderId="0" xfId="0" applyNumberFormat="1"/>
    <xf numFmtId="44" fontId="0" fillId="0" borderId="0" xfId="0" applyNumberFormat="1"/>
    <xf numFmtId="44" fontId="0" fillId="0" borderId="1" xfId="0" applyNumberFormat="1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10" fontId="0" fillId="0" borderId="5" xfId="0" applyNumberFormat="1" applyBorder="1"/>
    <xf numFmtId="44" fontId="0" fillId="2" borderId="6" xfId="1" applyFont="1" applyFill="1" applyBorder="1"/>
    <xf numFmtId="44" fontId="0" fillId="2" borderId="6" xfId="0" applyNumberFormat="1" applyFill="1" applyBorder="1"/>
    <xf numFmtId="0" fontId="3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sqref="A1:XFD1"/>
    </sheetView>
  </sheetViews>
  <sheetFormatPr defaultRowHeight="14.4" x14ac:dyDescent="0.3"/>
  <cols>
    <col min="1" max="1" width="11" bestFit="1" customWidth="1"/>
    <col min="2" max="2" width="5" bestFit="1" customWidth="1"/>
    <col min="3" max="3" width="10.109375" customWidth="1"/>
    <col min="4" max="4" width="11" bestFit="1" customWidth="1"/>
    <col min="5" max="5" width="6.21875" customWidth="1"/>
    <col min="6" max="6" width="29" customWidth="1"/>
    <col min="7" max="7" width="22.21875" customWidth="1"/>
    <col min="8" max="8" width="9" bestFit="1" customWidth="1"/>
    <col min="9" max="9" width="12" bestFit="1" customWidth="1"/>
    <col min="10" max="10" width="16" bestFit="1" customWidth="1"/>
    <col min="11" max="11" width="10" bestFit="1" customWidth="1"/>
    <col min="12" max="12" width="13" bestFit="1" customWidth="1"/>
    <col min="13" max="13" width="17" style="3" bestFit="1" customWidth="1"/>
    <col min="14" max="14" width="15" style="3" bestFit="1" customWidth="1"/>
    <col min="15" max="15" width="21" bestFit="1" customWidth="1"/>
    <col min="16" max="17" width="12" bestFit="1" customWidth="1"/>
    <col min="18" max="18" width="17" bestFit="1" customWidth="1"/>
    <col min="19" max="19" width="31" bestFit="1" customWidth="1"/>
    <col min="20" max="20" width="32" bestFit="1" customWidth="1"/>
    <col min="21" max="21" width="25" bestFit="1" customWidth="1"/>
    <col min="22" max="22" width="28" bestFit="1" customWidth="1"/>
    <col min="23" max="23" width="25" bestFit="1" customWidth="1"/>
    <col min="24" max="24" width="31" bestFit="1" customWidth="1"/>
    <col min="25" max="25" width="39" bestFit="1" customWidth="1"/>
    <col min="26" max="26" width="19" bestFit="1" customWidth="1"/>
    <col min="27" max="27" width="13" bestFit="1" customWidth="1"/>
    <col min="28" max="28" width="18" bestFit="1" customWidth="1"/>
    <col min="29" max="29" width="25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>
        <v>0</v>
      </c>
      <c r="M2" s="3">
        <v>1225.92</v>
      </c>
      <c r="N2" s="3">
        <v>1225.92</v>
      </c>
      <c r="O2">
        <v>0</v>
      </c>
      <c r="P2">
        <v>0</v>
      </c>
      <c r="Q2" s="4">
        <v>4.0000000000000001E-3</v>
      </c>
      <c r="R2" s="5">
        <f>N2*Q2</f>
        <v>4.9036800000000005</v>
      </c>
      <c r="X2" t="s">
        <v>40</v>
      </c>
      <c r="Y2" t="s">
        <v>41</v>
      </c>
    </row>
    <row r="3" spans="1:29" x14ac:dyDescent="0.3">
      <c r="A3" t="s">
        <v>42</v>
      </c>
      <c r="B3" t="s">
        <v>30</v>
      </c>
      <c r="C3" t="s">
        <v>43</v>
      </c>
      <c r="D3" t="s">
        <v>32</v>
      </c>
      <c r="E3" t="s">
        <v>44</v>
      </c>
      <c r="F3" t="s">
        <v>45</v>
      </c>
      <c r="G3" t="s">
        <v>46</v>
      </c>
      <c r="H3" t="s">
        <v>36</v>
      </c>
      <c r="I3" t="s">
        <v>37</v>
      </c>
      <c r="J3" t="s">
        <v>38</v>
      </c>
      <c r="K3" t="s">
        <v>39</v>
      </c>
      <c r="L3">
        <v>22.48</v>
      </c>
      <c r="M3" s="3">
        <v>2019.85</v>
      </c>
      <c r="N3" s="3">
        <v>2019.85</v>
      </c>
      <c r="O3">
        <v>0</v>
      </c>
      <c r="P3">
        <v>0</v>
      </c>
      <c r="Q3" s="4">
        <v>4.0000000000000001E-3</v>
      </c>
      <c r="R3" s="5">
        <f t="shared" ref="R3:R11" si="0">N3*Q3</f>
        <v>8.0793999999999997</v>
      </c>
      <c r="X3" t="s">
        <v>40</v>
      </c>
      <c r="Y3" t="s">
        <v>41</v>
      </c>
    </row>
    <row r="4" spans="1:29" x14ac:dyDescent="0.3">
      <c r="A4" t="s">
        <v>47</v>
      </c>
      <c r="B4" t="s">
        <v>30</v>
      </c>
      <c r="C4" t="s">
        <v>48</v>
      </c>
      <c r="D4" t="s">
        <v>32</v>
      </c>
      <c r="E4" t="s">
        <v>33</v>
      </c>
      <c r="F4" t="s">
        <v>49</v>
      </c>
      <c r="G4" t="s">
        <v>50</v>
      </c>
      <c r="H4" t="s">
        <v>36</v>
      </c>
      <c r="I4" t="s">
        <v>51</v>
      </c>
      <c r="J4" t="s">
        <v>38</v>
      </c>
      <c r="K4" t="s">
        <v>39</v>
      </c>
      <c r="L4">
        <v>14.01</v>
      </c>
      <c r="M4" s="3">
        <v>534.48</v>
      </c>
      <c r="N4" s="3">
        <v>534.48</v>
      </c>
      <c r="O4">
        <v>0</v>
      </c>
      <c r="P4">
        <v>0</v>
      </c>
      <c r="Q4" s="4">
        <v>4.0000000000000001E-3</v>
      </c>
      <c r="R4" s="5">
        <f t="shared" si="0"/>
        <v>2.1379200000000003</v>
      </c>
      <c r="X4" t="s">
        <v>40</v>
      </c>
      <c r="Y4" t="s">
        <v>41</v>
      </c>
    </row>
    <row r="5" spans="1:29" x14ac:dyDescent="0.3">
      <c r="A5" t="s">
        <v>52</v>
      </c>
      <c r="B5" t="s">
        <v>30</v>
      </c>
      <c r="C5" t="s">
        <v>53</v>
      </c>
      <c r="D5" t="s">
        <v>32</v>
      </c>
      <c r="E5" t="s">
        <v>33</v>
      </c>
      <c r="F5" t="s">
        <v>54</v>
      </c>
      <c r="G5" t="s">
        <v>55</v>
      </c>
      <c r="H5" t="s">
        <v>36</v>
      </c>
      <c r="I5" t="s">
        <v>37</v>
      </c>
      <c r="J5" t="s">
        <v>38</v>
      </c>
      <c r="K5" t="s">
        <v>39</v>
      </c>
      <c r="L5">
        <v>1.3</v>
      </c>
      <c r="M5" s="3">
        <v>62.9</v>
      </c>
      <c r="N5" s="3">
        <v>62.9</v>
      </c>
      <c r="O5">
        <v>0</v>
      </c>
      <c r="P5">
        <v>0</v>
      </c>
      <c r="Q5" s="4">
        <v>4.0000000000000001E-3</v>
      </c>
      <c r="R5" s="5">
        <f t="shared" si="0"/>
        <v>0.25159999999999999</v>
      </c>
      <c r="X5" t="s">
        <v>40</v>
      </c>
      <c r="Y5" t="s">
        <v>41</v>
      </c>
    </row>
    <row r="6" spans="1:29" x14ac:dyDescent="0.3">
      <c r="A6" t="s">
        <v>56</v>
      </c>
      <c r="B6" t="s">
        <v>30</v>
      </c>
      <c r="C6" t="s">
        <v>57</v>
      </c>
      <c r="D6" t="s">
        <v>32</v>
      </c>
      <c r="E6" t="s">
        <v>44</v>
      </c>
      <c r="F6" t="s">
        <v>45</v>
      </c>
      <c r="G6" t="s">
        <v>46</v>
      </c>
      <c r="H6" t="s">
        <v>36</v>
      </c>
      <c r="I6" t="s">
        <v>37</v>
      </c>
      <c r="J6" t="s">
        <v>38</v>
      </c>
      <c r="K6" t="s">
        <v>39</v>
      </c>
      <c r="L6">
        <v>34.56</v>
      </c>
      <c r="M6" s="3">
        <v>1485.94</v>
      </c>
      <c r="N6" s="3">
        <v>1485.94</v>
      </c>
      <c r="O6">
        <v>0</v>
      </c>
      <c r="P6">
        <v>0</v>
      </c>
      <c r="Q6" s="4">
        <v>4.0000000000000001E-3</v>
      </c>
      <c r="R6" s="5">
        <f t="shared" si="0"/>
        <v>5.9437600000000002</v>
      </c>
      <c r="X6" t="s">
        <v>40</v>
      </c>
      <c r="Y6" t="s">
        <v>41</v>
      </c>
    </row>
    <row r="7" spans="1:29" x14ac:dyDescent="0.3">
      <c r="A7" t="s">
        <v>58</v>
      </c>
      <c r="B7" t="s">
        <v>30</v>
      </c>
      <c r="C7" t="s">
        <v>59</v>
      </c>
      <c r="D7" t="s">
        <v>32</v>
      </c>
      <c r="E7" t="s">
        <v>33</v>
      </c>
      <c r="F7" t="s">
        <v>60</v>
      </c>
      <c r="G7" t="s">
        <v>61</v>
      </c>
      <c r="H7" t="s">
        <v>36</v>
      </c>
      <c r="I7" t="s">
        <v>51</v>
      </c>
      <c r="J7" t="s">
        <v>38</v>
      </c>
      <c r="K7" t="s">
        <v>39</v>
      </c>
      <c r="L7">
        <v>8.33</v>
      </c>
      <c r="M7" s="3">
        <v>392.09</v>
      </c>
      <c r="N7" s="3">
        <v>392.09</v>
      </c>
      <c r="O7">
        <v>0</v>
      </c>
      <c r="P7">
        <v>0</v>
      </c>
      <c r="Q7" s="4">
        <v>4.0000000000000001E-3</v>
      </c>
      <c r="R7" s="5">
        <f t="shared" si="0"/>
        <v>1.56836</v>
      </c>
      <c r="X7" t="s">
        <v>40</v>
      </c>
      <c r="Y7" t="s">
        <v>41</v>
      </c>
    </row>
    <row r="8" spans="1:29" x14ac:dyDescent="0.3">
      <c r="A8" t="s">
        <v>62</v>
      </c>
      <c r="B8" t="s">
        <v>30</v>
      </c>
      <c r="C8" t="s">
        <v>63</v>
      </c>
      <c r="D8" t="s">
        <v>32</v>
      </c>
      <c r="E8" t="s">
        <v>33</v>
      </c>
      <c r="F8" t="s">
        <v>60</v>
      </c>
      <c r="G8" t="s">
        <v>61</v>
      </c>
      <c r="H8" t="s">
        <v>36</v>
      </c>
      <c r="I8" t="s">
        <v>51</v>
      </c>
      <c r="J8" t="s">
        <v>38</v>
      </c>
      <c r="K8" t="s">
        <v>39</v>
      </c>
      <c r="L8">
        <v>50.47</v>
      </c>
      <c r="M8" s="3">
        <v>2137.36</v>
      </c>
      <c r="N8" s="3">
        <v>2137.36</v>
      </c>
      <c r="O8">
        <v>0</v>
      </c>
      <c r="P8">
        <v>0</v>
      </c>
      <c r="Q8" s="4">
        <v>4.0000000000000001E-3</v>
      </c>
      <c r="R8" s="5">
        <f t="shared" si="0"/>
        <v>8.5494400000000006</v>
      </c>
      <c r="X8" t="s">
        <v>40</v>
      </c>
      <c r="Y8" t="s">
        <v>41</v>
      </c>
    </row>
    <row r="9" spans="1:29" x14ac:dyDescent="0.3">
      <c r="A9" t="s">
        <v>64</v>
      </c>
      <c r="B9" t="s">
        <v>30</v>
      </c>
      <c r="C9" t="s">
        <v>65</v>
      </c>
      <c r="D9" t="s">
        <v>32</v>
      </c>
      <c r="E9" t="s">
        <v>33</v>
      </c>
      <c r="F9" t="s">
        <v>66</v>
      </c>
      <c r="G9" t="s">
        <v>67</v>
      </c>
      <c r="H9" t="s">
        <v>36</v>
      </c>
      <c r="I9" t="s">
        <v>51</v>
      </c>
      <c r="J9" t="s">
        <v>38</v>
      </c>
      <c r="K9" t="s">
        <v>39</v>
      </c>
      <c r="L9">
        <v>127.35</v>
      </c>
      <c r="M9" s="3">
        <v>5200</v>
      </c>
      <c r="N9" s="3">
        <v>5200</v>
      </c>
      <c r="O9">
        <v>0</v>
      </c>
      <c r="P9">
        <v>0</v>
      </c>
      <c r="Q9" s="4">
        <v>4.0000000000000001E-3</v>
      </c>
      <c r="R9" s="5">
        <f t="shared" si="0"/>
        <v>20.8</v>
      </c>
      <c r="X9" t="s">
        <v>40</v>
      </c>
      <c r="Y9" t="s">
        <v>41</v>
      </c>
    </row>
    <row r="10" spans="1:29" x14ac:dyDescent="0.3">
      <c r="A10" t="s">
        <v>68</v>
      </c>
      <c r="B10" t="s">
        <v>30</v>
      </c>
      <c r="C10" t="s">
        <v>69</v>
      </c>
      <c r="D10" t="s">
        <v>32</v>
      </c>
      <c r="E10" t="s">
        <v>33</v>
      </c>
      <c r="F10" t="s">
        <v>70</v>
      </c>
      <c r="G10" t="s">
        <v>71</v>
      </c>
      <c r="H10" t="s">
        <v>36</v>
      </c>
      <c r="I10" t="s">
        <v>37</v>
      </c>
      <c r="J10" t="s">
        <v>38</v>
      </c>
      <c r="K10" t="s">
        <v>39</v>
      </c>
      <c r="L10">
        <v>23.71</v>
      </c>
      <c r="M10" s="3">
        <v>1067.6099999999999</v>
      </c>
      <c r="N10" s="3">
        <v>1067.6099999999999</v>
      </c>
      <c r="O10">
        <v>0</v>
      </c>
      <c r="P10">
        <v>0</v>
      </c>
      <c r="Q10" s="4">
        <v>4.0000000000000001E-3</v>
      </c>
      <c r="R10" s="5">
        <f t="shared" si="0"/>
        <v>4.2704399999999998</v>
      </c>
      <c r="X10" t="s">
        <v>40</v>
      </c>
      <c r="Y10" t="s">
        <v>41</v>
      </c>
    </row>
    <row r="11" spans="1:29" x14ac:dyDescent="0.3">
      <c r="A11" t="s">
        <v>72</v>
      </c>
      <c r="B11" t="s">
        <v>30</v>
      </c>
      <c r="C11" t="s">
        <v>73</v>
      </c>
      <c r="D11" t="s">
        <v>32</v>
      </c>
      <c r="E11" t="s">
        <v>44</v>
      </c>
      <c r="F11" t="s">
        <v>74</v>
      </c>
      <c r="G11" t="s">
        <v>75</v>
      </c>
      <c r="H11" t="s">
        <v>36</v>
      </c>
      <c r="I11" t="s">
        <v>37</v>
      </c>
      <c r="J11" t="s">
        <v>76</v>
      </c>
      <c r="K11" t="s">
        <v>39</v>
      </c>
      <c r="L11">
        <v>375.71</v>
      </c>
      <c r="M11" s="3">
        <v>13793.87</v>
      </c>
      <c r="N11" s="3">
        <v>13793.87</v>
      </c>
      <c r="O11">
        <v>0</v>
      </c>
      <c r="P11" s="9">
        <v>0</v>
      </c>
      <c r="Q11" s="10">
        <v>4.0000000000000001E-3</v>
      </c>
      <c r="R11" s="6">
        <f t="shared" si="0"/>
        <v>55.175480000000007</v>
      </c>
      <c r="X11" t="s">
        <v>40</v>
      </c>
      <c r="Y11" t="s">
        <v>41</v>
      </c>
    </row>
    <row r="12" spans="1:29" x14ac:dyDescent="0.3">
      <c r="L12" s="13" t="s">
        <v>78</v>
      </c>
      <c r="M12" s="14"/>
      <c r="N12" s="11">
        <f>SUM(N2:N11)</f>
        <v>27920.020000000004</v>
      </c>
      <c r="P12" s="13" t="s">
        <v>77</v>
      </c>
      <c r="Q12" s="14"/>
      <c r="R12" s="12">
        <f>SUM(R2:R11)</f>
        <v>111.68008</v>
      </c>
    </row>
    <row r="13" spans="1:29" x14ac:dyDescent="0.3">
      <c r="P13" s="7"/>
      <c r="Q13" s="8"/>
    </row>
  </sheetData>
  <sheetProtection formatCells="0" formatColumns="0" formatRows="0" insertColumns="0" insertRows="0" insertHyperlinks="0" deleteColumns="0" deleteRows="0" sort="0" autoFilter="0" pivotTables="0"/>
  <autoFilter ref="A1:AC1" xr:uid="{00000000-0001-0000-0000-000000000000}"/>
  <mergeCells count="2">
    <mergeCell ref="P12:Q12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Taynah</cp:lastModifiedBy>
  <dcterms:created xsi:type="dcterms:W3CDTF">2024-05-16T17:19:22Z</dcterms:created>
  <dcterms:modified xsi:type="dcterms:W3CDTF">2024-06-01T14:24:23Z</dcterms:modified>
  <cp:category/>
</cp:coreProperties>
</file>