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G\Studing\University\2 year\Data Processing\Labs\"/>
    </mc:Choice>
  </mc:AlternateContent>
  <bookViews>
    <workbookView xWindow="0" yWindow="0" windowWidth="11496" windowHeight="9192"/>
  </bookViews>
  <sheets>
    <sheet name="Метод трех сумм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H3" i="2" s="1"/>
  <c r="E3" i="2"/>
  <c r="I3" i="2" s="1"/>
  <c r="D4" i="2"/>
  <c r="H4" i="2" s="1"/>
  <c r="E4" i="2"/>
  <c r="F4" i="2" s="1"/>
  <c r="D5" i="2"/>
  <c r="H5" i="2" s="1"/>
  <c r="E5" i="2"/>
  <c r="I5" i="2" s="1"/>
  <c r="F5" i="2"/>
  <c r="D6" i="2"/>
  <c r="E6" i="2"/>
  <c r="F6" i="2" s="1"/>
  <c r="H6" i="2"/>
  <c r="I6" i="2"/>
  <c r="D7" i="2"/>
  <c r="H7" i="2" s="1"/>
  <c r="E7" i="2"/>
  <c r="I7" i="2" s="1"/>
  <c r="F7" i="2"/>
  <c r="D8" i="2"/>
  <c r="H8" i="2" s="1"/>
  <c r="E8" i="2"/>
  <c r="F8" i="2" s="1"/>
  <c r="D9" i="2"/>
  <c r="H9" i="2" s="1"/>
  <c r="E9" i="2"/>
  <c r="I9" i="2" s="1"/>
  <c r="D10" i="2"/>
  <c r="H10" i="2" s="1"/>
  <c r="E10" i="2"/>
  <c r="F10" i="2" s="1"/>
  <c r="I10" i="2"/>
  <c r="D11" i="2"/>
  <c r="H11" i="2" s="1"/>
  <c r="E11" i="2"/>
  <c r="F11" i="2" s="1"/>
  <c r="D12" i="2"/>
  <c r="H12" i="2" s="1"/>
  <c r="E12" i="2"/>
  <c r="F12" i="2" s="1"/>
  <c r="D13" i="2"/>
  <c r="H13" i="2" s="1"/>
  <c r="E13" i="2"/>
  <c r="I13" i="2" s="1"/>
  <c r="D14" i="2"/>
  <c r="H14" i="2" s="1"/>
  <c r="E14" i="2"/>
  <c r="F14" i="2" s="1"/>
  <c r="D15" i="2"/>
  <c r="H15" i="2" s="1"/>
  <c r="E15" i="2"/>
  <c r="F15" i="2" s="1"/>
  <c r="D16" i="2"/>
  <c r="H16" i="2" s="1"/>
  <c r="E16" i="2"/>
  <c r="F16" i="2" s="1"/>
  <c r="D17" i="2"/>
  <c r="H17" i="2" s="1"/>
  <c r="E17" i="2"/>
  <c r="I17" i="2" s="1"/>
  <c r="D18" i="2"/>
  <c r="H18" i="2" s="1"/>
  <c r="E18" i="2"/>
  <c r="F18" i="2" s="1"/>
  <c r="D19" i="2"/>
  <c r="H19" i="2" s="1"/>
  <c r="E19" i="2"/>
  <c r="I19" i="2" s="1"/>
  <c r="D20" i="2"/>
  <c r="H20" i="2" s="1"/>
  <c r="E20" i="2"/>
  <c r="F20" i="2" s="1"/>
  <c r="D21" i="2"/>
  <c r="H21" i="2" s="1"/>
  <c r="D22" i="2"/>
  <c r="H22" i="2" s="1"/>
  <c r="F19" i="2" l="1"/>
  <c r="I11" i="2"/>
  <c r="F3" i="2"/>
  <c r="F9" i="2"/>
  <c r="D24" i="2"/>
  <c r="F17" i="2"/>
  <c r="I15" i="2"/>
  <c r="F13" i="2"/>
  <c r="E24" i="2" s="1"/>
  <c r="I14" i="2"/>
  <c r="I18" i="2"/>
  <c r="I12" i="2"/>
  <c r="I8" i="2"/>
  <c r="I4" i="2"/>
  <c r="I16" i="2"/>
  <c r="I20" i="2"/>
  <c r="F24" i="2" l="1"/>
  <c r="D25" i="2" s="1"/>
  <c r="D26" i="2" s="1"/>
  <c r="D27" i="2" l="1"/>
  <c r="F25" i="2"/>
  <c r="F26" i="2" s="1"/>
  <c r="J5" i="2" l="1"/>
  <c r="J9" i="2"/>
  <c r="J13" i="2"/>
  <c r="J17" i="2"/>
  <c r="J22" i="2"/>
  <c r="J10" i="2"/>
  <c r="J14" i="2"/>
  <c r="J4" i="2"/>
  <c r="J8" i="2"/>
  <c r="J12" i="2"/>
  <c r="J16" i="2"/>
  <c r="J20" i="2"/>
  <c r="J19" i="2"/>
  <c r="J18" i="2"/>
  <c r="J15" i="2"/>
  <c r="J3" i="2"/>
  <c r="J7" i="2"/>
  <c r="J11" i="2"/>
  <c r="J6" i="2"/>
  <c r="J21" i="2"/>
</calcChain>
</file>

<file path=xl/sharedStrings.xml><?xml version="1.0" encoding="utf-8"?>
<sst xmlns="http://schemas.openxmlformats.org/spreadsheetml/2006/main" count="11" uniqueCount="11">
  <si>
    <t>a</t>
  </si>
  <si>
    <t>k</t>
  </si>
  <si>
    <t>ln a</t>
  </si>
  <si>
    <t>ln k</t>
  </si>
  <si>
    <t>b</t>
  </si>
  <si>
    <t>Суммы</t>
  </si>
  <si>
    <t>Спрос на ручки,
тыс. шт.</t>
  </si>
  <si>
    <t>Месяц</t>
  </si>
  <si>
    <t>Динамика спроса</t>
  </si>
  <si>
    <t xml:space="preserve">Логарифмированные значения спроса </t>
  </si>
  <si>
    <t>Расчетные значения спроса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</si>
</sst>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3" xfId="0" applyFont="1" applyBorder="1"/>
    <xf numFmtId="0" fontId="2" fillId="0" borderId="4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8" xfId="0" applyFont="1" applyBorder="1"/>
    <xf numFmtId="0" fontId="1" fillId="0" borderId="17" xfId="0" applyFont="1" applyBorder="1"/>
    <xf numFmtId="0" fontId="1" fillId="0" borderId="4" xfId="0" applyFont="1" applyBorder="1"/>
    <xf numFmtId="0" fontId="1" fillId="0" borderId="18" xfId="0" applyFont="1" applyBorder="1"/>
    <xf numFmtId="0" fontId="1" fillId="0" borderId="9" xfId="0" applyFont="1" applyBorder="1"/>
    <xf numFmtId="0" fontId="1" fillId="0" borderId="19" xfId="0" applyFont="1" applyBorder="1"/>
    <xf numFmtId="0" fontId="1" fillId="0" borderId="20" xfId="0" applyFont="1" applyBorder="1"/>
    <xf numFmtId="0" fontId="1" fillId="2" borderId="9" xfId="0" applyFont="1" applyFill="1" applyBorder="1"/>
    <xf numFmtId="0" fontId="3" fillId="3" borderId="15" xfId="0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170" fontId="3" fillId="0" borderId="8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3" fillId="2" borderId="26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 vertical="center"/>
    </xf>
    <xf numFmtId="170" fontId="2" fillId="0" borderId="16" xfId="0" applyNumberFormat="1" applyFont="1" applyFill="1" applyBorder="1" applyAlignment="1">
      <alignment horizontal="center" vertical="center"/>
    </xf>
    <xf numFmtId="170" fontId="2" fillId="0" borderId="7" xfId="0" applyNumberFormat="1" applyFont="1" applyFill="1" applyBorder="1" applyAlignment="1">
      <alignment horizontal="center" vertical="center"/>
    </xf>
    <xf numFmtId="170" fontId="1" fillId="0" borderId="8" xfId="0" applyNumberFormat="1" applyFont="1" applyBorder="1"/>
    <xf numFmtId="170" fontId="2" fillId="0" borderId="27" xfId="0" applyNumberFormat="1" applyFont="1" applyFill="1" applyBorder="1" applyAlignment="1">
      <alignment horizontal="center" vertical="center"/>
    </xf>
    <xf numFmtId="170" fontId="1" fillId="0" borderId="19" xfId="0" applyNumberFormat="1" applyFont="1" applyBorder="1"/>
    <xf numFmtId="170" fontId="1" fillId="0" borderId="20" xfId="0" applyNumberFormat="1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Совместный график фактической и расчетной динамики спроса на шариковые ручки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'Метод трех сумм'!$I$2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'Метод трех сумм'!$H$3:$H$20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'Метод трех сумм'!$I$3:$I$20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21</c:v>
                </c:pt>
                <c:pt idx="3">
                  <c:v>19</c:v>
                </c:pt>
                <c:pt idx="4">
                  <c:v>40</c:v>
                </c:pt>
                <c:pt idx="5">
                  <c:v>64</c:v>
                </c:pt>
                <c:pt idx="6">
                  <c:v>96</c:v>
                </c:pt>
                <c:pt idx="7">
                  <c:v>115</c:v>
                </c:pt>
                <c:pt idx="8">
                  <c:v>118</c:v>
                </c:pt>
                <c:pt idx="9">
                  <c:v>150</c:v>
                </c:pt>
                <c:pt idx="10">
                  <c:v>166</c:v>
                </c:pt>
                <c:pt idx="11">
                  <c:v>177</c:v>
                </c:pt>
                <c:pt idx="12">
                  <c:v>175</c:v>
                </c:pt>
                <c:pt idx="13">
                  <c:v>178</c:v>
                </c:pt>
                <c:pt idx="14">
                  <c:v>190</c:v>
                </c:pt>
                <c:pt idx="15">
                  <c:v>186</c:v>
                </c:pt>
                <c:pt idx="16">
                  <c:v>191</c:v>
                </c:pt>
                <c:pt idx="17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C-4828-B61F-83D62578C2F2}"/>
            </c:ext>
          </c:extLst>
        </c:ser>
        <c:ser>
          <c:idx val="1"/>
          <c:order val="1"/>
          <c:tx>
            <c:strRef>
              <c:f>'Метод трех сумм'!$J$2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'Метод трех сумм'!$H$3:$H$20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'Метод трех сумм'!$J$3:$J$20</c:f>
              <c:numCache>
                <c:formatCode>0</c:formatCode>
                <c:ptCount val="18"/>
                <c:pt idx="0">
                  <c:v>1.3521298211358446</c:v>
                </c:pt>
                <c:pt idx="1">
                  <c:v>5.2669870334153313</c:v>
                </c:pt>
                <c:pt idx="2">
                  <c:v>14.149130608295584</c:v>
                </c:pt>
                <c:pt idx="3">
                  <c:v>29.014814423850044</c:v>
                </c:pt>
                <c:pt idx="4">
                  <c:v>48.896804216185338</c:v>
                </c:pt>
                <c:pt idx="5">
                  <c:v>71.449993286462799</c:v>
                </c:pt>
                <c:pt idx="6">
                  <c:v>94.126268712448152</c:v>
                </c:pt>
                <c:pt idx="7">
                  <c:v>115.00243307451517</c:v>
                </c:pt>
                <c:pt idx="8">
                  <c:v>133.023998448724</c:v>
                </c:pt>
                <c:pt idx="9">
                  <c:v>147.86867930830533</c:v>
                </c:pt>
                <c:pt idx="10">
                  <c:v>159.68598267240441</c:v>
                </c:pt>
                <c:pt idx="11">
                  <c:v>168.86235255929526</c:v>
                </c:pt>
                <c:pt idx="12">
                  <c:v>175.86027963972728</c:v>
                </c:pt>
                <c:pt idx="13">
                  <c:v>181.12718372476772</c:v>
                </c:pt>
                <c:pt idx="14">
                  <c:v>185.05351956941763</c:v>
                </c:pt>
                <c:pt idx="15">
                  <c:v>187.96021375224629</c:v>
                </c:pt>
                <c:pt idx="16">
                  <c:v>190.10120902292707</c:v>
                </c:pt>
                <c:pt idx="17">
                  <c:v>191.67242592760692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C-4828-B61F-83D62578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06800"/>
        <c:axId val="1541006320"/>
      </c:scatterChart>
      <c:valAx>
        <c:axId val="1541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006320"/>
        <c:crosses val="autoZero"/>
        <c:crossBetween val="midCat"/>
      </c:valAx>
      <c:valAx>
        <c:axId val="15410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00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294937</xdr:colOff>
          <xdr:row>1</xdr:row>
          <xdr:rowOff>198119</xdr:rowOff>
        </xdr:from>
        <xdr:to>
          <xdr:col>3</xdr:col>
          <xdr:colOff>432097</xdr:colOff>
          <xdr:row>1</xdr:row>
          <xdr:rowOff>441959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1000-000007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559398</xdr:colOff>
          <xdr:row>1</xdr:row>
          <xdr:rowOff>204395</xdr:rowOff>
        </xdr:from>
        <xdr:to>
          <xdr:col>4</xdr:col>
          <xdr:colOff>711798</xdr:colOff>
          <xdr:row>1</xdr:row>
          <xdr:rowOff>394895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1000-000008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315110</xdr:colOff>
          <xdr:row>1</xdr:row>
          <xdr:rowOff>189155</xdr:rowOff>
        </xdr:from>
        <xdr:to>
          <xdr:col>5</xdr:col>
          <xdr:colOff>642770</xdr:colOff>
          <xdr:row>1</xdr:row>
          <xdr:rowOff>432995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1000-00000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247874</xdr:colOff>
          <xdr:row>1</xdr:row>
          <xdr:rowOff>162261</xdr:rowOff>
        </xdr:from>
        <xdr:to>
          <xdr:col>7</xdr:col>
          <xdr:colOff>346934</xdr:colOff>
          <xdr:row>1</xdr:row>
          <xdr:rowOff>337521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1000-00000A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265804</xdr:colOff>
          <xdr:row>1</xdr:row>
          <xdr:rowOff>216050</xdr:rowOff>
        </xdr:from>
        <xdr:to>
          <xdr:col>8</xdr:col>
          <xdr:colOff>418204</xdr:colOff>
          <xdr:row>1</xdr:row>
          <xdr:rowOff>406550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1000-00000B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225911</xdr:colOff>
          <xdr:row>1</xdr:row>
          <xdr:rowOff>164950</xdr:rowOff>
        </xdr:from>
        <xdr:to>
          <xdr:col>9</xdr:col>
          <xdr:colOff>378311</xdr:colOff>
          <xdr:row>1</xdr:row>
          <xdr:rowOff>408790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10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3810</xdr:colOff>
      <xdr:row>0</xdr:row>
      <xdr:rowOff>312420</xdr:rowOff>
    </xdr:from>
    <xdr:to>
      <xdr:col>18</xdr:col>
      <xdr:colOff>484094</xdr:colOff>
      <xdr:row>14</xdr:row>
      <xdr:rowOff>38100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4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5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zoomScale="85" workbookViewId="0">
      <selection sqref="A1:B1"/>
    </sheetView>
  </sheetViews>
  <sheetFormatPr defaultRowHeight="13.8" x14ac:dyDescent="0.25"/>
  <cols>
    <col min="1" max="1" width="8" style="1" bestFit="1" customWidth="1"/>
    <col min="2" max="2" width="12.88671875" style="1" customWidth="1"/>
    <col min="3" max="3" width="8.88671875" style="1"/>
    <col min="4" max="4" width="10.6640625" style="1" customWidth="1"/>
    <col min="5" max="5" width="18.21875" style="1" customWidth="1"/>
    <col min="6" max="6" width="15.44140625" style="1" customWidth="1"/>
    <col min="7" max="7" width="8.88671875" style="1"/>
    <col min="8" max="8" width="9.5546875" style="1" customWidth="1"/>
    <col min="9" max="9" width="11.6640625" style="1" customWidth="1"/>
    <col min="10" max="10" width="10.88671875" style="2" customWidth="1"/>
    <col min="11" max="16384" width="8.88671875" style="1"/>
  </cols>
  <sheetData>
    <row r="1" spans="1:10" ht="14.4" thickBot="1" x14ac:dyDescent="0.3">
      <c r="A1" s="32" t="s">
        <v>8</v>
      </c>
      <c r="B1" s="33"/>
      <c r="D1" s="34" t="s">
        <v>9</v>
      </c>
      <c r="E1" s="35"/>
      <c r="F1" s="36"/>
      <c r="H1" s="34" t="s">
        <v>10</v>
      </c>
      <c r="I1" s="35"/>
      <c r="J1" s="36"/>
    </row>
    <row r="2" spans="1:10" ht="47.4" thickBot="1" x14ac:dyDescent="0.3">
      <c r="A2" s="5" t="s">
        <v>7</v>
      </c>
      <c r="B2" s="6" t="s">
        <v>6</v>
      </c>
      <c r="D2" s="10"/>
      <c r="E2" s="11"/>
      <c r="F2" s="12"/>
      <c r="H2" s="10"/>
      <c r="I2" s="11"/>
      <c r="J2" s="15"/>
    </row>
    <row r="3" spans="1:10" ht="15" x14ac:dyDescent="0.25">
      <c r="A3" s="20">
        <v>0</v>
      </c>
      <c r="B3" s="21">
        <v>1</v>
      </c>
      <c r="D3" s="25">
        <f>A3</f>
        <v>0</v>
      </c>
      <c r="E3" s="26">
        <f>B3</f>
        <v>1</v>
      </c>
      <c r="F3" s="27">
        <f t="shared" ref="F3:F20" si="0">LN(E3)</f>
        <v>0</v>
      </c>
      <c r="H3" s="25">
        <f>D3</f>
        <v>0</v>
      </c>
      <c r="I3" s="26">
        <f>E3</f>
        <v>1</v>
      </c>
      <c r="J3" s="29">
        <f>$F$26*$D$27^($D$25^H3)</f>
        <v>1.3521298211358446</v>
      </c>
    </row>
    <row r="4" spans="1:10" ht="15" x14ac:dyDescent="0.25">
      <c r="A4" s="22">
        <v>1</v>
      </c>
      <c r="B4" s="23">
        <v>10</v>
      </c>
      <c r="D4" s="18">
        <f>A4</f>
        <v>1</v>
      </c>
      <c r="E4" s="28">
        <f>B4</f>
        <v>10</v>
      </c>
      <c r="F4" s="31">
        <f t="shared" si="0"/>
        <v>2.3025850929940459</v>
      </c>
      <c r="H4" s="18">
        <f>D4</f>
        <v>1</v>
      </c>
      <c r="I4" s="28">
        <f>E4</f>
        <v>10</v>
      </c>
      <c r="J4" s="30">
        <f>$F$26*$D$27^($D$25^H4)</f>
        <v>5.2669870334153313</v>
      </c>
    </row>
    <row r="5" spans="1:10" ht="15" x14ac:dyDescent="0.25">
      <c r="A5" s="22">
        <v>2</v>
      </c>
      <c r="B5" s="23">
        <v>21</v>
      </c>
      <c r="D5" s="18">
        <f>A5</f>
        <v>2</v>
      </c>
      <c r="E5" s="28">
        <f>B5</f>
        <v>21</v>
      </c>
      <c r="F5" s="31">
        <f t="shared" si="0"/>
        <v>3.044522437723423</v>
      </c>
      <c r="H5" s="18">
        <f>D5</f>
        <v>2</v>
      </c>
      <c r="I5" s="28">
        <f>E5</f>
        <v>21</v>
      </c>
      <c r="J5" s="30">
        <f>$F$26*$D$27^($D$25^H5)</f>
        <v>14.149130608295584</v>
      </c>
    </row>
    <row r="6" spans="1:10" ht="15" x14ac:dyDescent="0.25">
      <c r="A6" s="22">
        <v>3</v>
      </c>
      <c r="B6" s="23">
        <v>19</v>
      </c>
      <c r="D6" s="18">
        <f>A6</f>
        <v>3</v>
      </c>
      <c r="E6" s="28">
        <f>B6</f>
        <v>19</v>
      </c>
      <c r="F6" s="31">
        <f t="shared" si="0"/>
        <v>2.9444389791664403</v>
      </c>
      <c r="H6" s="18">
        <f>D6</f>
        <v>3</v>
      </c>
      <c r="I6" s="28">
        <f>E6</f>
        <v>19</v>
      </c>
      <c r="J6" s="30">
        <f>$F$26*$D$27^($D$25^H6)</f>
        <v>29.014814423850044</v>
      </c>
    </row>
    <row r="7" spans="1:10" ht="15" x14ac:dyDescent="0.25">
      <c r="A7" s="22">
        <v>4</v>
      </c>
      <c r="B7" s="23">
        <v>40</v>
      </c>
      <c r="D7" s="18">
        <f>A7</f>
        <v>4</v>
      </c>
      <c r="E7" s="28">
        <f>B7</f>
        <v>40</v>
      </c>
      <c r="F7" s="31">
        <f t="shared" si="0"/>
        <v>3.6888794541139363</v>
      </c>
      <c r="H7" s="18">
        <f>D7</f>
        <v>4</v>
      </c>
      <c r="I7" s="28">
        <f>E7</f>
        <v>40</v>
      </c>
      <c r="J7" s="30">
        <f>$F$26*$D$27^($D$25^H7)</f>
        <v>48.896804216185338</v>
      </c>
    </row>
    <row r="8" spans="1:10" ht="15" x14ac:dyDescent="0.25">
      <c r="A8" s="22">
        <v>5</v>
      </c>
      <c r="B8" s="23">
        <v>64</v>
      </c>
      <c r="D8" s="18">
        <f>A8</f>
        <v>5</v>
      </c>
      <c r="E8" s="28">
        <f>B8</f>
        <v>64</v>
      </c>
      <c r="F8" s="31">
        <f t="shared" si="0"/>
        <v>4.1588830833596715</v>
      </c>
      <c r="H8" s="18">
        <f>D8</f>
        <v>5</v>
      </c>
      <c r="I8" s="28">
        <f>E8</f>
        <v>64</v>
      </c>
      <c r="J8" s="30">
        <f>$F$26*$D$27^($D$25^H8)</f>
        <v>71.449993286462799</v>
      </c>
    </row>
    <row r="9" spans="1:10" ht="15" x14ac:dyDescent="0.25">
      <c r="A9" s="22">
        <v>6</v>
      </c>
      <c r="B9" s="23">
        <v>96</v>
      </c>
      <c r="D9" s="18">
        <f>A9</f>
        <v>6</v>
      </c>
      <c r="E9" s="28">
        <f>B9</f>
        <v>96</v>
      </c>
      <c r="F9" s="31">
        <f t="shared" si="0"/>
        <v>4.5643481914678361</v>
      </c>
      <c r="H9" s="18">
        <f>D9</f>
        <v>6</v>
      </c>
      <c r="I9" s="28">
        <f>E9</f>
        <v>96</v>
      </c>
      <c r="J9" s="30">
        <f>$F$26*$D$27^($D$25^H9)</f>
        <v>94.126268712448152</v>
      </c>
    </row>
    <row r="10" spans="1:10" ht="15" x14ac:dyDescent="0.25">
      <c r="A10" s="22">
        <v>7</v>
      </c>
      <c r="B10" s="23">
        <v>115</v>
      </c>
      <c r="D10" s="18">
        <f>A10</f>
        <v>7</v>
      </c>
      <c r="E10" s="28">
        <f>B10</f>
        <v>115</v>
      </c>
      <c r="F10" s="31">
        <f t="shared" si="0"/>
        <v>4.7449321283632502</v>
      </c>
      <c r="H10" s="18">
        <f>D10</f>
        <v>7</v>
      </c>
      <c r="I10" s="28">
        <f>E10</f>
        <v>115</v>
      </c>
      <c r="J10" s="30">
        <f>$F$26*$D$27^($D$25^H10)</f>
        <v>115.00243307451517</v>
      </c>
    </row>
    <row r="11" spans="1:10" ht="15" x14ac:dyDescent="0.25">
      <c r="A11" s="22">
        <v>8</v>
      </c>
      <c r="B11" s="23">
        <v>118</v>
      </c>
      <c r="D11" s="18">
        <f>A11</f>
        <v>8</v>
      </c>
      <c r="E11" s="28">
        <f>B11</f>
        <v>118</v>
      </c>
      <c r="F11" s="31">
        <f t="shared" si="0"/>
        <v>4.7706846244656651</v>
      </c>
      <c r="H11" s="18">
        <f>D11</f>
        <v>8</v>
      </c>
      <c r="I11" s="28">
        <f>E11</f>
        <v>118</v>
      </c>
      <c r="J11" s="30">
        <f>$F$26*$D$27^($D$25^H11)</f>
        <v>133.023998448724</v>
      </c>
    </row>
    <row r="12" spans="1:10" ht="15" x14ac:dyDescent="0.25">
      <c r="A12" s="22">
        <v>9</v>
      </c>
      <c r="B12" s="23">
        <v>150</v>
      </c>
      <c r="D12" s="18">
        <f>A12</f>
        <v>9</v>
      </c>
      <c r="E12" s="28">
        <f>B12</f>
        <v>150</v>
      </c>
      <c r="F12" s="31">
        <f t="shared" si="0"/>
        <v>5.0106352940962555</v>
      </c>
      <c r="H12" s="18">
        <f>D12</f>
        <v>9</v>
      </c>
      <c r="I12" s="28">
        <f>E12</f>
        <v>150</v>
      </c>
      <c r="J12" s="30">
        <f>$F$26*$D$27^($D$25^H12)</f>
        <v>147.86867930830533</v>
      </c>
    </row>
    <row r="13" spans="1:10" ht="15" x14ac:dyDescent="0.25">
      <c r="A13" s="22">
        <v>10</v>
      </c>
      <c r="B13" s="23">
        <v>166</v>
      </c>
      <c r="D13" s="18">
        <f>A13</f>
        <v>10</v>
      </c>
      <c r="E13" s="28">
        <f>B13</f>
        <v>166</v>
      </c>
      <c r="F13" s="31">
        <f t="shared" si="0"/>
        <v>5.1119877883565437</v>
      </c>
      <c r="H13" s="18">
        <f>D13</f>
        <v>10</v>
      </c>
      <c r="I13" s="28">
        <f>E13</f>
        <v>166</v>
      </c>
      <c r="J13" s="30">
        <f>$F$26*$D$27^($D$25^H13)</f>
        <v>159.68598267240441</v>
      </c>
    </row>
    <row r="14" spans="1:10" ht="15" x14ac:dyDescent="0.25">
      <c r="A14" s="22">
        <v>11</v>
      </c>
      <c r="B14" s="23">
        <v>177</v>
      </c>
      <c r="D14" s="18">
        <f>A14</f>
        <v>11</v>
      </c>
      <c r="E14" s="28">
        <f>B14</f>
        <v>177</v>
      </c>
      <c r="F14" s="31">
        <f t="shared" si="0"/>
        <v>5.1761497325738288</v>
      </c>
      <c r="H14" s="18">
        <f>D14</f>
        <v>11</v>
      </c>
      <c r="I14" s="28">
        <f>E14</f>
        <v>177</v>
      </c>
      <c r="J14" s="30">
        <f>$F$26*$D$27^($D$25^H14)</f>
        <v>168.86235255929526</v>
      </c>
    </row>
    <row r="15" spans="1:10" ht="15" x14ac:dyDescent="0.25">
      <c r="A15" s="22">
        <v>12</v>
      </c>
      <c r="B15" s="23">
        <v>175</v>
      </c>
      <c r="D15" s="18">
        <f>A15</f>
        <v>12</v>
      </c>
      <c r="E15" s="28">
        <f>B15</f>
        <v>175</v>
      </c>
      <c r="F15" s="31">
        <f t="shared" si="0"/>
        <v>5.1647859739235145</v>
      </c>
      <c r="H15" s="18">
        <f>D15</f>
        <v>12</v>
      </c>
      <c r="I15" s="28">
        <f>E15</f>
        <v>175</v>
      </c>
      <c r="J15" s="30">
        <f>$F$26*$D$27^($D$25^H15)</f>
        <v>175.86027963972728</v>
      </c>
    </row>
    <row r="16" spans="1:10" ht="15" x14ac:dyDescent="0.25">
      <c r="A16" s="22">
        <v>13</v>
      </c>
      <c r="B16" s="23">
        <v>178</v>
      </c>
      <c r="D16" s="18">
        <f>A16</f>
        <v>13</v>
      </c>
      <c r="E16" s="28">
        <f>B16</f>
        <v>178</v>
      </c>
      <c r="F16" s="31">
        <f t="shared" si="0"/>
        <v>5.181783550292085</v>
      </c>
      <c r="H16" s="18">
        <f>D16</f>
        <v>13</v>
      </c>
      <c r="I16" s="28">
        <f>E16</f>
        <v>178</v>
      </c>
      <c r="J16" s="30">
        <f>$F$26*$D$27^($D$25^H16)</f>
        <v>181.12718372476772</v>
      </c>
    </row>
    <row r="17" spans="1:10" ht="15" x14ac:dyDescent="0.25">
      <c r="A17" s="22">
        <v>14</v>
      </c>
      <c r="B17" s="23">
        <v>190</v>
      </c>
      <c r="D17" s="18">
        <f>A17</f>
        <v>14</v>
      </c>
      <c r="E17" s="28">
        <f>B17</f>
        <v>190</v>
      </c>
      <c r="F17" s="31">
        <f t="shared" si="0"/>
        <v>5.2470240721604862</v>
      </c>
      <c r="H17" s="18">
        <f>D17</f>
        <v>14</v>
      </c>
      <c r="I17" s="28">
        <f>E17</f>
        <v>190</v>
      </c>
      <c r="J17" s="30">
        <f>$F$26*$D$27^($D$25^H17)</f>
        <v>185.05351956941763</v>
      </c>
    </row>
    <row r="18" spans="1:10" ht="15" x14ac:dyDescent="0.25">
      <c r="A18" s="22">
        <v>15</v>
      </c>
      <c r="B18" s="23">
        <v>186</v>
      </c>
      <c r="D18" s="18">
        <f>A18</f>
        <v>15</v>
      </c>
      <c r="E18" s="28">
        <f>B18</f>
        <v>186</v>
      </c>
      <c r="F18" s="31">
        <f t="shared" si="0"/>
        <v>5.2257466737132017</v>
      </c>
      <c r="H18" s="18">
        <f>D18</f>
        <v>15</v>
      </c>
      <c r="I18" s="28">
        <f>E18</f>
        <v>186</v>
      </c>
      <c r="J18" s="30">
        <f>$F$26*$D$27^($D$25^H18)</f>
        <v>187.96021375224629</v>
      </c>
    </row>
    <row r="19" spans="1:10" ht="15" x14ac:dyDescent="0.25">
      <c r="A19" s="22">
        <v>16</v>
      </c>
      <c r="B19" s="23">
        <v>191</v>
      </c>
      <c r="D19" s="18">
        <f>A19</f>
        <v>16</v>
      </c>
      <c r="E19" s="28">
        <f>B19</f>
        <v>191</v>
      </c>
      <c r="F19" s="31">
        <f t="shared" si="0"/>
        <v>5.2522734280466299</v>
      </c>
      <c r="H19" s="18">
        <f>D19</f>
        <v>16</v>
      </c>
      <c r="I19" s="28">
        <f>E19</f>
        <v>191</v>
      </c>
      <c r="J19" s="30">
        <f>$F$26*$D$27^($D$25^H19)</f>
        <v>190.10120902292707</v>
      </c>
    </row>
    <row r="20" spans="1:10" ht="15.6" thickBot="1" x14ac:dyDescent="0.3">
      <c r="A20" s="22">
        <v>17</v>
      </c>
      <c r="B20" s="23">
        <v>192</v>
      </c>
      <c r="D20" s="18">
        <f>A20</f>
        <v>17</v>
      </c>
      <c r="E20" s="28">
        <f>B20</f>
        <v>192</v>
      </c>
      <c r="F20" s="31">
        <f t="shared" si="0"/>
        <v>5.2574953720277815</v>
      </c>
      <c r="H20" s="38">
        <f>D20</f>
        <v>17</v>
      </c>
      <c r="I20" s="39">
        <f>E20</f>
        <v>192</v>
      </c>
      <c r="J20" s="40">
        <f>$F$26*$D$27^($D$25^H20)</f>
        <v>191.67242592760692</v>
      </c>
    </row>
    <row r="21" spans="1:10" ht="15" x14ac:dyDescent="0.25">
      <c r="A21" s="22">
        <v>18</v>
      </c>
      <c r="B21" s="23"/>
      <c r="D21" s="18">
        <f>A21</f>
        <v>18</v>
      </c>
      <c r="E21" s="13"/>
      <c r="F21" s="8"/>
      <c r="H21" s="41">
        <f>D21</f>
        <v>18</v>
      </c>
      <c r="I21" s="42">
        <v>195</v>
      </c>
      <c r="J21" s="43">
        <f>$F$26*$D$27^($D$25^H21)</f>
        <v>192.82242255913312</v>
      </c>
    </row>
    <row r="22" spans="1:10" ht="15.6" thickBot="1" x14ac:dyDescent="0.3">
      <c r="A22" s="24">
        <v>19</v>
      </c>
      <c r="B22" s="7"/>
      <c r="D22" s="19">
        <f>A22</f>
        <v>19</v>
      </c>
      <c r="E22" s="14"/>
      <c r="F22" s="4"/>
      <c r="H22" s="16">
        <f>D22</f>
        <v>19</v>
      </c>
      <c r="I22" s="37">
        <v>195</v>
      </c>
      <c r="J22" s="17">
        <f>$F$26*$D$27^($D$25^H22)</f>
        <v>193.6624894604295</v>
      </c>
    </row>
    <row r="23" spans="1:10" ht="14.4" thickBot="1" x14ac:dyDescent="0.3"/>
    <row r="24" spans="1:10" ht="16.2" thickBot="1" x14ac:dyDescent="0.3">
      <c r="C24" s="50" t="s">
        <v>5</v>
      </c>
      <c r="D24" s="47">
        <f>SUM(F3:F8)</f>
        <v>16.139309047357518</v>
      </c>
      <c r="E24" s="44">
        <f>SUM(F9:F14)</f>
        <v>29.378737759323382</v>
      </c>
      <c r="F24" s="45">
        <f>SUM(F15:F20)</f>
        <v>31.329109070163696</v>
      </c>
    </row>
    <row r="25" spans="1:10" ht="14.4" thickBot="1" x14ac:dyDescent="0.3">
      <c r="C25" s="50" t="s">
        <v>4</v>
      </c>
      <c r="D25" s="48">
        <f>((F24-E24)/(E24-D24))^(1/6)</f>
        <v>0.72673265590499025</v>
      </c>
      <c r="E25" s="3" t="s">
        <v>3</v>
      </c>
      <c r="F25" s="46">
        <f>(1/6)*(D24-D26*((D25^6-1)/(D25-1)))</f>
        <v>5.2776779933476154</v>
      </c>
    </row>
    <row r="26" spans="1:10" ht="14.4" thickBot="1" x14ac:dyDescent="0.3">
      <c r="C26" s="50" t="s">
        <v>2</v>
      </c>
      <c r="D26" s="48">
        <f>(E24-D24)*((D25-1)/(D25^6-1)^2)</f>
        <v>-4.9759969987864361</v>
      </c>
      <c r="E26" s="3" t="s">
        <v>1</v>
      </c>
      <c r="F26" s="46">
        <f>EXP(1)^F25</f>
        <v>195.91443217058679</v>
      </c>
    </row>
    <row r="27" spans="1:10" ht="14.4" thickBot="1" x14ac:dyDescent="0.3">
      <c r="C27" s="50" t="s">
        <v>0</v>
      </c>
      <c r="D27" s="49">
        <f>EXP(1)^D26</f>
        <v>6.9016345868716652E-3</v>
      </c>
      <c r="E27" s="9"/>
      <c r="F27" s="4"/>
    </row>
  </sheetData>
  <mergeCells count="3">
    <mergeCell ref="A1:B1"/>
    <mergeCell ref="D1:F1"/>
    <mergeCell ref="H1:J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3</xdr:col>
                <xdr:colOff>297180</xdr:colOff>
                <xdr:row>1</xdr:row>
                <xdr:rowOff>198120</xdr:rowOff>
              </from>
              <to>
                <xdr:col>3</xdr:col>
                <xdr:colOff>434340</xdr:colOff>
                <xdr:row>1</xdr:row>
                <xdr:rowOff>441960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4</xdr:col>
                <xdr:colOff>556260</xdr:colOff>
                <xdr:row>1</xdr:row>
                <xdr:rowOff>205740</xdr:rowOff>
              </from>
              <to>
                <xdr:col>4</xdr:col>
                <xdr:colOff>708660</xdr:colOff>
                <xdr:row>1</xdr:row>
                <xdr:rowOff>396240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autoPict="0" r:id="rId8">
            <anchor moveWithCells="1" sizeWithCells="1">
              <from>
                <xdr:col>5</xdr:col>
                <xdr:colOff>312420</xdr:colOff>
                <xdr:row>1</xdr:row>
                <xdr:rowOff>190500</xdr:rowOff>
              </from>
              <to>
                <xdr:col>5</xdr:col>
                <xdr:colOff>640080</xdr:colOff>
                <xdr:row>1</xdr:row>
                <xdr:rowOff>434340</xdr:rowOff>
              </to>
            </anchor>
          </objectPr>
        </oleObject>
      </mc:Choice>
      <mc:Fallback>
        <oleObject progId="Equation.3" shapeId="2051" r:id="rId7"/>
      </mc:Fallback>
    </mc:AlternateContent>
    <mc:AlternateContent xmlns:mc="http://schemas.openxmlformats.org/markup-compatibility/2006">
      <mc:Choice Requires="x14">
        <oleObject progId="Equation.3" shapeId="2052" r:id="rId9">
          <objectPr defaultSize="0" autoPict="0" r:id="rId4">
            <anchor moveWithCells="1" sizeWithCells="1">
              <from>
                <xdr:col>7</xdr:col>
                <xdr:colOff>251460</xdr:colOff>
                <xdr:row>1</xdr:row>
                <xdr:rowOff>160020</xdr:rowOff>
              </from>
              <to>
                <xdr:col>7</xdr:col>
                <xdr:colOff>350520</xdr:colOff>
                <xdr:row>1</xdr:row>
                <xdr:rowOff>335280</xdr:rowOff>
              </to>
            </anchor>
          </objectPr>
        </oleObject>
      </mc:Choice>
      <mc:Fallback>
        <oleObject progId="Equation.3" shapeId="2052" r:id="rId9"/>
      </mc:Fallback>
    </mc:AlternateContent>
    <mc:AlternateContent xmlns:mc="http://schemas.openxmlformats.org/markup-compatibility/2006">
      <mc:Choice Requires="x14">
        <oleObject progId="Equation.3" shapeId="2053" r:id="rId10">
          <objectPr defaultSize="0" autoPict="0" r:id="rId6">
            <anchor moveWithCells="1" sizeWithCells="1">
              <from>
                <xdr:col>8</xdr:col>
                <xdr:colOff>266700</xdr:colOff>
                <xdr:row>1</xdr:row>
                <xdr:rowOff>213360</xdr:rowOff>
              </from>
              <to>
                <xdr:col>8</xdr:col>
                <xdr:colOff>419100</xdr:colOff>
                <xdr:row>1</xdr:row>
                <xdr:rowOff>403860</xdr:rowOff>
              </to>
            </anchor>
          </objectPr>
        </oleObject>
      </mc:Choice>
      <mc:Fallback>
        <oleObject progId="Equation.3" shapeId="2053" r:id="rId10"/>
      </mc:Fallback>
    </mc:AlternateContent>
    <mc:AlternateContent xmlns:mc="http://schemas.openxmlformats.org/markup-compatibility/2006">
      <mc:Choice Requires="x14">
        <oleObject progId="Equation.3" shapeId="2054" r:id="rId11">
          <objectPr defaultSize="0" autoPict="0" r:id="rId12">
            <anchor moveWithCells="1" sizeWithCells="1">
              <from>
                <xdr:col>9</xdr:col>
                <xdr:colOff>228600</xdr:colOff>
                <xdr:row>1</xdr:row>
                <xdr:rowOff>167640</xdr:rowOff>
              </from>
              <to>
                <xdr:col>9</xdr:col>
                <xdr:colOff>381000</xdr:colOff>
                <xdr:row>1</xdr:row>
                <xdr:rowOff>411480</xdr:rowOff>
              </to>
            </anchor>
          </objectPr>
        </oleObject>
      </mc:Choice>
      <mc:Fallback>
        <oleObject progId="Equation.3" shapeId="2054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Метод трех сумм</vt:lpstr>
    </vt:vector>
  </TitlesOfParts>
  <Company>Freedom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 Дмитрий</dc:creator>
  <cp:lastModifiedBy>Гранд Дмитрий</cp:lastModifiedBy>
  <dcterms:created xsi:type="dcterms:W3CDTF">2024-11-09T23:14:23Z</dcterms:created>
  <dcterms:modified xsi:type="dcterms:W3CDTF">2024-12-06T18:53:01Z</dcterms:modified>
</cp:coreProperties>
</file>