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y\Documents\_Desktop\ExelProjects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2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4" i="1"/>
  <c r="C64" i="1"/>
  <c r="B64" i="1"/>
  <c r="A64" i="1"/>
  <c r="D27" i="1"/>
  <c r="D28" i="1"/>
  <c r="D29" i="1"/>
  <c r="D30" i="1"/>
  <c r="D31" i="1"/>
  <c r="D32" i="1"/>
  <c r="D33" i="1"/>
  <c r="D34" i="1"/>
  <c r="D35" i="1"/>
  <c r="D36" i="1"/>
  <c r="D37" i="1"/>
  <c r="D26" i="1"/>
  <c r="B25" i="1"/>
  <c r="B26" i="1"/>
  <c r="B27" i="1"/>
  <c r="B28" i="1"/>
  <c r="B29" i="1"/>
  <c r="B30" i="1"/>
  <c r="B31" i="1"/>
  <c r="B32" i="1"/>
  <c r="C31" i="1" s="1"/>
  <c r="B33" i="1"/>
  <c r="C32" i="1" s="1"/>
  <c r="B34" i="1"/>
  <c r="B35" i="1"/>
  <c r="B36" i="1"/>
  <c r="B37" i="1"/>
  <c r="C36" i="1" s="1"/>
  <c r="B38" i="1"/>
  <c r="B39" i="1"/>
  <c r="B24" i="1"/>
  <c r="C34" i="1" l="1"/>
  <c r="C30" i="1"/>
  <c r="C29" i="1"/>
  <c r="C37" i="1"/>
  <c r="C26" i="1"/>
  <c r="C25" i="1"/>
  <c r="C27" i="1"/>
  <c r="C33" i="1"/>
  <c r="C28" i="1"/>
  <c r="C38" i="1"/>
  <c r="C35" i="1"/>
</calcChain>
</file>

<file path=xl/sharedStrings.xml><?xml version="1.0" encoding="utf-8"?>
<sst xmlns="http://schemas.openxmlformats.org/spreadsheetml/2006/main" count="45" uniqueCount="33">
  <si>
    <t>Аудиокниги</t>
  </si>
  <si>
    <t>Декабрь 2019 г.</t>
  </si>
  <si>
    <t>Январь 2020 г.</t>
  </si>
  <si>
    <t>Февраль 2020 г.</t>
  </si>
  <si>
    <t>Март 2020 г.</t>
  </si>
  <si>
    <t>Апрель 2020 г.</t>
  </si>
  <si>
    <t>Май 2020 г.</t>
  </si>
  <si>
    <t>Июнь  2020 г.</t>
  </si>
  <si>
    <t>Июль 2020 г.</t>
  </si>
  <si>
    <t>Август 2020 г.</t>
  </si>
  <si>
    <t>Сентябрь 2020 г.</t>
  </si>
  <si>
    <t>Октябрь 2020 г.</t>
  </si>
  <si>
    <t>Ноябрь 2020 г.</t>
  </si>
  <si>
    <t>Декабрь 2020 г.</t>
  </si>
  <si>
    <t>Январь 2021 г.</t>
  </si>
  <si>
    <t>Февраль 2021 г.</t>
  </si>
  <si>
    <t>Март 2021 г.</t>
  </si>
  <si>
    <t>Месяц</t>
  </si>
  <si>
    <t>По пяти точкам</t>
  </si>
  <si>
    <t>–  </t>
  </si>
  <si>
    <t>–</t>
  </si>
  <si>
    <t>– </t>
  </si>
  <si>
    <t>По трем 
точкам</t>
  </si>
  <si>
    <t>Взвешенная 
скользящая 
средняя</t>
  </si>
  <si>
    <t>Скользящее
 среднее</t>
  </si>
  <si>
    <t>Электронные книги с 
поддержкой видео</t>
  </si>
  <si>
    <t xml:space="preserve"> Период 
времени</t>
  </si>
  <si>
    <t>Абсолютный прирост</t>
  </si>
  <si>
    <t>Относительный
 прирост</t>
  </si>
  <si>
    <t>Фактические значения</t>
  </si>
  <si>
    <t>Фактические 
значения</t>
  </si>
  <si>
    <t>Скользящее среднее 
по трем точкам</t>
  </si>
  <si>
    <t>Взвешенная скользящая 
средняя по пяти точкам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</si>
</sst>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Совмещенный график по исходным и сглаженным данным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Фактические значения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Лист1!$B$24:$B$39</c:f>
              <c:numCache>
                <c:formatCode>General</c:formatCode>
                <c:ptCount val="16"/>
                <c:pt idx="0">
                  <c:v>18960</c:v>
                </c:pt>
                <c:pt idx="1">
                  <c:v>18920</c:v>
                </c:pt>
                <c:pt idx="2">
                  <c:v>19250</c:v>
                </c:pt>
                <c:pt idx="3">
                  <c:v>19830</c:v>
                </c:pt>
                <c:pt idx="4">
                  <c:v>19650</c:v>
                </c:pt>
                <c:pt idx="5">
                  <c:v>19640</c:v>
                </c:pt>
                <c:pt idx="6">
                  <c:v>20160</c:v>
                </c:pt>
                <c:pt idx="7">
                  <c:v>20780</c:v>
                </c:pt>
                <c:pt idx="8">
                  <c:v>20730</c:v>
                </c:pt>
                <c:pt idx="9">
                  <c:v>20650</c:v>
                </c:pt>
                <c:pt idx="10">
                  <c:v>21050</c:v>
                </c:pt>
                <c:pt idx="11">
                  <c:v>20950</c:v>
                </c:pt>
                <c:pt idx="12">
                  <c:v>21860</c:v>
                </c:pt>
                <c:pt idx="13">
                  <c:v>21850</c:v>
                </c:pt>
                <c:pt idx="14">
                  <c:v>21980</c:v>
                </c:pt>
                <c:pt idx="15">
                  <c:v>22250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8-4311-B060-6E8BA6E2D2DC}"/>
            </c:ext>
          </c:extLst>
        </c:ser>
        <c:ser>
          <c:idx val="2"/>
          <c:order val="2"/>
          <c:tx>
            <c:v>Скользящее среднее по трем точкам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Лист1!$C$25:$C$38</c:f>
              <c:numCache>
                <c:formatCode>0.0</c:formatCode>
                <c:ptCount val="14"/>
                <c:pt idx="0">
                  <c:v>19043.333333333332</c:v>
                </c:pt>
                <c:pt idx="1">
                  <c:v>19333.333333333332</c:v>
                </c:pt>
                <c:pt idx="2">
                  <c:v>19576.666666666668</c:v>
                </c:pt>
                <c:pt idx="3">
                  <c:v>19706.666666666668</c:v>
                </c:pt>
                <c:pt idx="4">
                  <c:v>19816.666666666668</c:v>
                </c:pt>
                <c:pt idx="5">
                  <c:v>20193.333333333332</c:v>
                </c:pt>
                <c:pt idx="6">
                  <c:v>20556.666666666668</c:v>
                </c:pt>
                <c:pt idx="7">
                  <c:v>20720</c:v>
                </c:pt>
                <c:pt idx="8">
                  <c:v>20810</c:v>
                </c:pt>
                <c:pt idx="9">
                  <c:v>20883.333333333332</c:v>
                </c:pt>
                <c:pt idx="10">
                  <c:v>21286.666666666668</c:v>
                </c:pt>
                <c:pt idx="11">
                  <c:v>21553.333333333332</c:v>
                </c:pt>
                <c:pt idx="12">
                  <c:v>21896.666666666668</c:v>
                </c:pt>
                <c:pt idx="13">
                  <c:v>22026.666666666668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8-4311-B060-6E8BA6E2D2DC}"/>
            </c:ext>
          </c:extLst>
        </c:ser>
        <c:ser>
          <c:idx val="3"/>
          <c:order val="3"/>
          <c:tx>
            <c:v>Взвешенная скользящая средняя по пяти точкам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Лист1!$D$26:$D$37</c:f>
              <c:numCache>
                <c:formatCode>0.0</c:formatCode>
                <c:ptCount val="12"/>
                <c:pt idx="0">
                  <c:v>19326.285714285714</c:v>
                </c:pt>
                <c:pt idx="1">
                  <c:v>19663.714285714286</c:v>
                </c:pt>
                <c:pt idx="2">
                  <c:v>19698.857142857141</c:v>
                </c:pt>
                <c:pt idx="3">
                  <c:v>19707.714285714286</c:v>
                </c:pt>
                <c:pt idx="4">
                  <c:v>20189.142857142859</c:v>
                </c:pt>
                <c:pt idx="5">
                  <c:v>20659.142857142859</c:v>
                </c:pt>
                <c:pt idx="6">
                  <c:v>20741.142857142859</c:v>
                </c:pt>
                <c:pt idx="7">
                  <c:v>20777.714285714286</c:v>
                </c:pt>
                <c:pt idx="8">
                  <c:v>20836.571428571428</c:v>
                </c:pt>
                <c:pt idx="9">
                  <c:v>21244.857142857141</c:v>
                </c:pt>
                <c:pt idx="10">
                  <c:v>21603.714285714286</c:v>
                </c:pt>
                <c:pt idx="11">
                  <c:v>21940.857142857141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8-4311-B060-6E8BA6E2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04480"/>
        <c:axId val="2047701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Время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Лист1!$A$24:$A$39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C8-4311-B060-6E8BA6E2D2DC}"/>
                  </c:ext>
                </c:extLst>
              </c15:ser>
            </c15:filteredLineSeries>
          </c:ext>
        </c:extLst>
      </c:lineChart>
      <c:catAx>
        <c:axId val="20027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701664"/>
        <c:crosses val="autoZero"/>
        <c:auto val="1"/>
        <c:lblAlgn val="ctr"/>
        <c:lblOffset val="100"/>
        <c:noMultiLvlLbl val="0"/>
      </c:catAx>
      <c:valAx>
        <c:axId val="2047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7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относительного прироста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 значения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Лист1!$E$24:$E$39</c:f>
              <c:numCache>
                <c:formatCode>0.000</c:formatCode>
                <c:ptCount val="16"/>
                <c:pt idx="0">
                  <c:v>0.17352320675105484</c:v>
                </c:pt>
                <c:pt idx="1">
                  <c:v>0.17389006342494714</c:v>
                </c:pt>
                <c:pt idx="2">
                  <c:v>0.1709090909090909</c:v>
                </c:pt>
                <c:pt idx="3">
                  <c:v>0.16591023701462432</c:v>
                </c:pt>
                <c:pt idx="4">
                  <c:v>0.16743002544529262</c:v>
                </c:pt>
                <c:pt idx="5">
                  <c:v>0.1675152749490835</c:v>
                </c:pt>
                <c:pt idx="6">
                  <c:v>0.16319444444444445</c:v>
                </c:pt>
                <c:pt idx="7">
                  <c:v>0.15832531280076997</c:v>
                </c:pt>
                <c:pt idx="8">
                  <c:v>0.15870718765074771</c:v>
                </c:pt>
                <c:pt idx="9">
                  <c:v>0.15932203389830507</c:v>
                </c:pt>
                <c:pt idx="10">
                  <c:v>0.15629453681710215</c:v>
                </c:pt>
                <c:pt idx="11">
                  <c:v>0.15704057279236278</c:v>
                </c:pt>
                <c:pt idx="12">
                  <c:v>0.15050320219579141</c:v>
                </c:pt>
                <c:pt idx="13">
                  <c:v>0.15057208237986269</c:v>
                </c:pt>
                <c:pt idx="14">
                  <c:v>0.14968152866242038</c:v>
                </c:pt>
                <c:pt idx="15">
                  <c:v>0.14786516853932585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6-4B8C-BEB4-B467C859AD82}"/>
            </c:ext>
          </c:extLst>
        </c:ser>
        <c:ser>
          <c:idx val="1"/>
          <c:order val="1"/>
          <c:tx>
            <c:v>Скользящее среднее по трем точкам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Лист1!$F$25:$F$38</c:f>
              <c:numCache>
                <c:formatCode>0.000</c:formatCode>
                <c:ptCount val="14"/>
                <c:pt idx="0">
                  <c:v>0.15666024855592522</c:v>
                </c:pt>
                <c:pt idx="1">
                  <c:v>0.15431034482758635</c:v>
                </c:pt>
                <c:pt idx="2">
                  <c:v>0.15239230376298327</c:v>
                </c:pt>
                <c:pt idx="3">
                  <c:v>0.15138700947225991</c:v>
                </c:pt>
                <c:pt idx="4">
                  <c:v>0.15054667788057202</c:v>
                </c:pt>
                <c:pt idx="5">
                  <c:v>0.14773852756685388</c:v>
                </c:pt>
                <c:pt idx="6">
                  <c:v>0.14512729041673433</c:v>
                </c:pt>
                <c:pt idx="7">
                  <c:v>0.1439832689832691</c:v>
                </c:pt>
                <c:pt idx="8">
                  <c:v>0.1433605638314914</c:v>
                </c:pt>
                <c:pt idx="9">
                  <c:v>0.14285714285714299</c:v>
                </c:pt>
                <c:pt idx="10">
                  <c:v>0.14015032884434711</c:v>
                </c:pt>
                <c:pt idx="11">
                  <c:v>0.13841633158057542</c:v>
                </c:pt>
                <c:pt idx="12">
                  <c:v>0.13624600395798458</c:v>
                </c:pt>
                <c:pt idx="13">
                  <c:v>0.13544188861985482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6-4B8C-BEB4-B467C859AD82}"/>
            </c:ext>
          </c:extLst>
        </c:ser>
        <c:ser>
          <c:idx val="2"/>
          <c:order val="2"/>
          <c:tx>
            <c:v>Взвешенная скользящая средняя по пяти точкам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Лист1!$G$26:$G$37</c:f>
              <c:numCache>
                <c:formatCode>0.000</c:formatCode>
                <c:ptCount val="12"/>
                <c:pt idx="0">
                  <c:v>0.13528576919665292</c:v>
                </c:pt>
                <c:pt idx="1">
                  <c:v>0.13296427066532984</c:v>
                </c:pt>
                <c:pt idx="2">
                  <c:v>0.13272706175847759</c:v>
                </c:pt>
                <c:pt idx="3">
                  <c:v>0.13266741087608908</c:v>
                </c:pt>
                <c:pt idx="4">
                  <c:v>0.12950383515892552</c:v>
                </c:pt>
                <c:pt idx="5">
                  <c:v>0.12655759470037473</c:v>
                </c:pt>
                <c:pt idx="6">
                  <c:v>0.12605724991046086</c:v>
                </c:pt>
                <c:pt idx="7">
                  <c:v>0.12583537306454712</c:v>
                </c:pt>
                <c:pt idx="8">
                  <c:v>0.12547992540587974</c:v>
                </c:pt>
                <c:pt idx="9">
                  <c:v>0.1230684400930645</c:v>
                </c:pt>
                <c:pt idx="10">
                  <c:v>0.12102416251173735</c:v>
                </c:pt>
                <c:pt idx="11">
                  <c:v>0.11916450718164412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6-4B8C-BEB4-B467C859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09360"/>
        <c:axId val="174505200"/>
      </c:lineChart>
      <c:catAx>
        <c:axId val="17450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5200"/>
        <c:crosses val="autoZero"/>
        <c:auto val="1"/>
        <c:lblAlgn val="ctr"/>
        <c:lblOffset val="100"/>
        <c:noMultiLvlLbl val="0"/>
      </c:catAx>
      <c:valAx>
        <c:axId val="174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215737</xdr:rowOff>
    </xdr:from>
    <xdr:to>
      <xdr:col>4</xdr:col>
      <xdr:colOff>21770</xdr:colOff>
      <xdr:row>58</xdr:row>
      <xdr:rowOff>10885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1534884</xdr:colOff>
      <xdr:row>40</xdr:row>
      <xdr:rowOff>1</xdr:rowOff>
    </xdr:from>
    <xdr:to>
      <xdr:col>9</xdr:col>
      <xdr:colOff>21771</xdr:colOff>
      <xdr:row>58</xdr:row>
      <xdr:rowOff>10885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zoomScale="70" zoomScaleNormal="70" workbookViewId="0">
      <selection activeCell="A60" sqref="A60"/>
    </sheetView>
  </sheetViews>
  <sheetFormatPr defaultRowHeight="17.399999999999999" x14ac:dyDescent="0.3"/>
  <cols>
    <col min="1" max="1" width="22.109375" style="1" bestFit="1" customWidth="1"/>
    <col min="2" max="2" width="49.5546875" style="1" bestFit="1" customWidth="1"/>
    <col min="3" max="3" width="19.5546875" style="1" customWidth="1"/>
    <col min="4" max="4" width="22.33203125" style="1" customWidth="1"/>
    <col min="5" max="5" width="20.109375" style="1" bestFit="1" customWidth="1"/>
    <col min="6" max="6" width="28.88671875" style="1" bestFit="1" customWidth="1"/>
    <col min="7" max="7" width="33.88671875" style="1" bestFit="1" customWidth="1"/>
    <col min="8" max="16384" width="8.88671875" style="1"/>
  </cols>
  <sheetData>
    <row r="1" spans="1:3" ht="34.799999999999997" x14ac:dyDescent="0.3">
      <c r="A1" s="6" t="s">
        <v>26</v>
      </c>
      <c r="B1" s="6" t="s">
        <v>25</v>
      </c>
      <c r="C1" s="5" t="s">
        <v>0</v>
      </c>
    </row>
    <row r="2" spans="1:3" x14ac:dyDescent="0.3">
      <c r="A2" s="4" t="s">
        <v>1</v>
      </c>
      <c r="B2" s="2">
        <v>18960</v>
      </c>
      <c r="C2" s="2">
        <v>19845</v>
      </c>
    </row>
    <row r="3" spans="1:3" x14ac:dyDescent="0.3">
      <c r="A3" s="4" t="s">
        <v>2</v>
      </c>
      <c r="B3" s="2">
        <v>18920</v>
      </c>
      <c r="C3" s="2">
        <v>20020</v>
      </c>
    </row>
    <row r="4" spans="1:3" x14ac:dyDescent="0.3">
      <c r="A4" s="4" t="s">
        <v>3</v>
      </c>
      <c r="B4" s="2">
        <v>19250</v>
      </c>
      <c r="C4" s="2">
        <v>20315</v>
      </c>
    </row>
    <row r="5" spans="1:3" x14ac:dyDescent="0.3">
      <c r="A5" s="4" t="s">
        <v>4</v>
      </c>
      <c r="B5" s="2">
        <v>19830</v>
      </c>
      <c r="C5" s="2">
        <v>20647</v>
      </c>
    </row>
    <row r="6" spans="1:3" x14ac:dyDescent="0.3">
      <c r="A6" s="4" t="s">
        <v>5</v>
      </c>
      <c r="B6" s="2">
        <v>19650</v>
      </c>
      <c r="C6" s="2">
        <v>20797</v>
      </c>
    </row>
    <row r="7" spans="1:3" x14ac:dyDescent="0.3">
      <c r="A7" s="4" t="s">
        <v>6</v>
      </c>
      <c r="B7" s="2">
        <v>19640</v>
      </c>
      <c r="C7" s="2">
        <v>21923</v>
      </c>
    </row>
    <row r="8" spans="1:3" x14ac:dyDescent="0.3">
      <c r="A8" s="4" t="s">
        <v>7</v>
      </c>
      <c r="B8" s="2">
        <v>20160</v>
      </c>
      <c r="C8" s="2">
        <v>21345</v>
      </c>
    </row>
    <row r="9" spans="1:3" x14ac:dyDescent="0.3">
      <c r="A9" s="4" t="s">
        <v>8</v>
      </c>
      <c r="B9" s="2">
        <v>20780</v>
      </c>
      <c r="C9" s="2">
        <v>21490</v>
      </c>
    </row>
    <row r="10" spans="1:3" x14ac:dyDescent="0.3">
      <c r="A10" s="4" t="s">
        <v>9</v>
      </c>
      <c r="B10" s="2">
        <v>20730</v>
      </c>
      <c r="C10" s="2">
        <v>21580</v>
      </c>
    </row>
    <row r="11" spans="1:3" x14ac:dyDescent="0.3">
      <c r="A11" s="4" t="s">
        <v>10</v>
      </c>
      <c r="B11" s="2">
        <v>20650</v>
      </c>
      <c r="C11" s="2">
        <v>21965</v>
      </c>
    </row>
    <row r="12" spans="1:3" x14ac:dyDescent="0.3">
      <c r="A12" s="4" t="s">
        <v>11</v>
      </c>
      <c r="B12" s="2">
        <v>21050</v>
      </c>
      <c r="C12" s="2">
        <v>22386</v>
      </c>
    </row>
    <row r="13" spans="1:3" x14ac:dyDescent="0.3">
      <c r="A13" s="4" t="s">
        <v>12</v>
      </c>
      <c r="B13" s="2">
        <v>20950</v>
      </c>
      <c r="C13" s="2">
        <v>22345</v>
      </c>
    </row>
    <row r="14" spans="1:3" x14ac:dyDescent="0.3">
      <c r="A14" s="4" t="s">
        <v>13</v>
      </c>
      <c r="B14" s="2">
        <v>21860</v>
      </c>
      <c r="C14" s="2">
        <v>22589</v>
      </c>
    </row>
    <row r="15" spans="1:3" x14ac:dyDescent="0.3">
      <c r="A15" s="4" t="s">
        <v>14</v>
      </c>
      <c r="B15" s="2">
        <v>21850</v>
      </c>
      <c r="C15" s="2">
        <v>23120</v>
      </c>
    </row>
    <row r="16" spans="1:3" x14ac:dyDescent="0.3">
      <c r="A16" s="4" t="s">
        <v>15</v>
      </c>
      <c r="B16" s="2">
        <v>21980</v>
      </c>
      <c r="C16" s="2">
        <v>23160</v>
      </c>
    </row>
    <row r="17" spans="1:7" x14ac:dyDescent="0.3">
      <c r="A17" s="4" t="s">
        <v>16</v>
      </c>
      <c r="B17" s="2">
        <v>22250</v>
      </c>
      <c r="C17" s="2">
        <v>23400</v>
      </c>
    </row>
    <row r="21" spans="1:7" ht="17.399999999999999" customHeight="1" x14ac:dyDescent="0.3">
      <c r="A21" s="9" t="s">
        <v>17</v>
      </c>
      <c r="B21" s="10" t="s">
        <v>25</v>
      </c>
      <c r="C21" s="11" t="s">
        <v>24</v>
      </c>
      <c r="D21" s="10" t="s">
        <v>23</v>
      </c>
      <c r="E21" s="10" t="s">
        <v>28</v>
      </c>
      <c r="F21" s="10"/>
      <c r="G21" s="10"/>
    </row>
    <row r="22" spans="1:7" ht="35.4" customHeight="1" x14ac:dyDescent="0.3">
      <c r="A22" s="9"/>
      <c r="B22" s="9"/>
      <c r="C22" s="12"/>
      <c r="D22" s="9"/>
      <c r="E22" s="10"/>
      <c r="F22" s="10"/>
      <c r="G22" s="10"/>
    </row>
    <row r="23" spans="1:7" ht="34.799999999999997" x14ac:dyDescent="0.3">
      <c r="A23" s="9"/>
      <c r="B23" s="9"/>
      <c r="C23" s="6" t="s">
        <v>22</v>
      </c>
      <c r="D23" s="5" t="s">
        <v>18</v>
      </c>
      <c r="E23" s="6" t="s">
        <v>29</v>
      </c>
      <c r="F23" s="6" t="s">
        <v>31</v>
      </c>
      <c r="G23" s="6" t="s">
        <v>32</v>
      </c>
    </row>
    <row r="24" spans="1:7" x14ac:dyDescent="0.3">
      <c r="A24" s="3">
        <v>1</v>
      </c>
      <c r="B24" s="2">
        <f>B2</f>
        <v>18960</v>
      </c>
      <c r="C24" s="2" t="s">
        <v>19</v>
      </c>
      <c r="D24" s="2" t="s">
        <v>20</v>
      </c>
      <c r="E24" s="7">
        <f>$A$64/B24</f>
        <v>0.17352320675105484</v>
      </c>
      <c r="F24" s="2" t="s">
        <v>19</v>
      </c>
      <c r="G24" s="2" t="s">
        <v>20</v>
      </c>
    </row>
    <row r="25" spans="1:7" x14ac:dyDescent="0.3">
      <c r="A25" s="3">
        <v>2</v>
      </c>
      <c r="B25" s="2">
        <f t="shared" ref="B25:B39" si="0">B3</f>
        <v>18920</v>
      </c>
      <c r="C25" s="8">
        <f>(SUM(B24:B26))/3</f>
        <v>19043.333333333332</v>
      </c>
      <c r="D25" s="2" t="s">
        <v>20</v>
      </c>
      <c r="E25" s="7">
        <f t="shared" ref="E25:E39" si="1">$A$64/B25</f>
        <v>0.17389006342494714</v>
      </c>
      <c r="F25" s="7">
        <f>$B$64/C25</f>
        <v>0.15666024855592522</v>
      </c>
      <c r="G25" s="2" t="s">
        <v>20</v>
      </c>
    </row>
    <row r="26" spans="1:7" x14ac:dyDescent="0.3">
      <c r="A26" s="3">
        <v>3</v>
      </c>
      <c r="B26" s="2">
        <f t="shared" si="0"/>
        <v>19250</v>
      </c>
      <c r="C26" s="8">
        <f t="shared" ref="C26:C38" si="2">(SUM(B25:B27))/3</f>
        <v>19333.333333333332</v>
      </c>
      <c r="D26" s="8">
        <f>(-3*B24+12*B25+17*B26+12*B27-3*B28)/35</f>
        <v>19326.285714285714</v>
      </c>
      <c r="E26" s="7">
        <f t="shared" si="1"/>
        <v>0.1709090909090909</v>
      </c>
      <c r="F26" s="7">
        <f t="shared" ref="F26:F38" si="3">$B$64/C26</f>
        <v>0.15431034482758635</v>
      </c>
      <c r="G26" s="7">
        <f>$C$64/D26</f>
        <v>0.13528576919665292</v>
      </c>
    </row>
    <row r="27" spans="1:7" x14ac:dyDescent="0.3">
      <c r="A27" s="3">
        <v>4</v>
      </c>
      <c r="B27" s="2">
        <f t="shared" si="0"/>
        <v>19830</v>
      </c>
      <c r="C27" s="8">
        <f t="shared" si="2"/>
        <v>19576.666666666668</v>
      </c>
      <c r="D27" s="8">
        <f t="shared" ref="D27:D37" si="4">(-3*B25+12*B26+17*B27+12*B28-3*B29)/35</f>
        <v>19663.714285714286</v>
      </c>
      <c r="E27" s="7">
        <f t="shared" si="1"/>
        <v>0.16591023701462432</v>
      </c>
      <c r="F27" s="7">
        <f t="shared" si="3"/>
        <v>0.15239230376298327</v>
      </c>
      <c r="G27" s="7">
        <f t="shared" ref="G27:G37" si="5">$C$64/D27</f>
        <v>0.13296427066532984</v>
      </c>
    </row>
    <row r="28" spans="1:7" x14ac:dyDescent="0.3">
      <c r="A28" s="3">
        <v>5</v>
      </c>
      <c r="B28" s="2">
        <f t="shared" si="0"/>
        <v>19650</v>
      </c>
      <c r="C28" s="8">
        <f t="shared" si="2"/>
        <v>19706.666666666668</v>
      </c>
      <c r="D28" s="8">
        <f t="shared" si="4"/>
        <v>19698.857142857141</v>
      </c>
      <c r="E28" s="7">
        <f t="shared" si="1"/>
        <v>0.16743002544529262</v>
      </c>
      <c r="F28" s="7">
        <f t="shared" si="3"/>
        <v>0.15138700947225991</v>
      </c>
      <c r="G28" s="7">
        <f t="shared" si="5"/>
        <v>0.13272706175847759</v>
      </c>
    </row>
    <row r="29" spans="1:7" x14ac:dyDescent="0.3">
      <c r="A29" s="3">
        <v>6</v>
      </c>
      <c r="B29" s="2">
        <f t="shared" si="0"/>
        <v>19640</v>
      </c>
      <c r="C29" s="8">
        <f t="shared" si="2"/>
        <v>19816.666666666668</v>
      </c>
      <c r="D29" s="8">
        <f t="shared" si="4"/>
        <v>19707.714285714286</v>
      </c>
      <c r="E29" s="7">
        <f t="shared" si="1"/>
        <v>0.1675152749490835</v>
      </c>
      <c r="F29" s="7">
        <f t="shared" si="3"/>
        <v>0.15054667788057202</v>
      </c>
      <c r="G29" s="7">
        <f t="shared" si="5"/>
        <v>0.13266741087608908</v>
      </c>
    </row>
    <row r="30" spans="1:7" x14ac:dyDescent="0.3">
      <c r="A30" s="3">
        <v>7</v>
      </c>
      <c r="B30" s="2">
        <f t="shared" si="0"/>
        <v>20160</v>
      </c>
      <c r="C30" s="8">
        <f t="shared" si="2"/>
        <v>20193.333333333332</v>
      </c>
      <c r="D30" s="8">
        <f t="shared" si="4"/>
        <v>20189.142857142859</v>
      </c>
      <c r="E30" s="7">
        <f t="shared" si="1"/>
        <v>0.16319444444444445</v>
      </c>
      <c r="F30" s="7">
        <f t="shared" si="3"/>
        <v>0.14773852756685388</v>
      </c>
      <c r="G30" s="7">
        <f t="shared" si="5"/>
        <v>0.12950383515892552</v>
      </c>
    </row>
    <row r="31" spans="1:7" x14ac:dyDescent="0.3">
      <c r="A31" s="3">
        <v>8</v>
      </c>
      <c r="B31" s="2">
        <f t="shared" si="0"/>
        <v>20780</v>
      </c>
      <c r="C31" s="8">
        <f t="shared" si="2"/>
        <v>20556.666666666668</v>
      </c>
      <c r="D31" s="8">
        <f t="shared" si="4"/>
        <v>20659.142857142859</v>
      </c>
      <c r="E31" s="7">
        <f t="shared" si="1"/>
        <v>0.15832531280076997</v>
      </c>
      <c r="F31" s="7">
        <f t="shared" si="3"/>
        <v>0.14512729041673433</v>
      </c>
      <c r="G31" s="7">
        <f t="shared" si="5"/>
        <v>0.12655759470037473</v>
      </c>
    </row>
    <row r="32" spans="1:7" x14ac:dyDescent="0.3">
      <c r="A32" s="3">
        <v>9</v>
      </c>
      <c r="B32" s="2">
        <f t="shared" si="0"/>
        <v>20730</v>
      </c>
      <c r="C32" s="8">
        <f t="shared" si="2"/>
        <v>20720</v>
      </c>
      <c r="D32" s="8">
        <f t="shared" si="4"/>
        <v>20741.142857142859</v>
      </c>
      <c r="E32" s="7">
        <f t="shared" si="1"/>
        <v>0.15870718765074771</v>
      </c>
      <c r="F32" s="7">
        <f t="shared" si="3"/>
        <v>0.1439832689832691</v>
      </c>
      <c r="G32" s="7">
        <f t="shared" si="5"/>
        <v>0.12605724991046086</v>
      </c>
    </row>
    <row r="33" spans="1:7" x14ac:dyDescent="0.3">
      <c r="A33" s="3">
        <v>10</v>
      </c>
      <c r="B33" s="2">
        <f t="shared" si="0"/>
        <v>20650</v>
      </c>
      <c r="C33" s="8">
        <f t="shared" si="2"/>
        <v>20810</v>
      </c>
      <c r="D33" s="8">
        <f t="shared" si="4"/>
        <v>20777.714285714286</v>
      </c>
      <c r="E33" s="7">
        <f t="shared" si="1"/>
        <v>0.15932203389830507</v>
      </c>
      <c r="F33" s="7">
        <f t="shared" si="3"/>
        <v>0.1433605638314914</v>
      </c>
      <c r="G33" s="7">
        <f t="shared" si="5"/>
        <v>0.12583537306454712</v>
      </c>
    </row>
    <row r="34" spans="1:7" x14ac:dyDescent="0.3">
      <c r="A34" s="3">
        <v>11</v>
      </c>
      <c r="B34" s="2">
        <f t="shared" si="0"/>
        <v>21050</v>
      </c>
      <c r="C34" s="8">
        <f t="shared" si="2"/>
        <v>20883.333333333332</v>
      </c>
      <c r="D34" s="8">
        <f t="shared" si="4"/>
        <v>20836.571428571428</v>
      </c>
      <c r="E34" s="7">
        <f t="shared" si="1"/>
        <v>0.15629453681710215</v>
      </c>
      <c r="F34" s="7">
        <f t="shared" si="3"/>
        <v>0.14285714285714299</v>
      </c>
      <c r="G34" s="7">
        <f t="shared" si="5"/>
        <v>0.12547992540587974</v>
      </c>
    </row>
    <row r="35" spans="1:7" x14ac:dyDescent="0.3">
      <c r="A35" s="3">
        <v>12</v>
      </c>
      <c r="B35" s="2">
        <f t="shared" si="0"/>
        <v>20950</v>
      </c>
      <c r="C35" s="8">
        <f t="shared" si="2"/>
        <v>21286.666666666668</v>
      </c>
      <c r="D35" s="8">
        <f t="shared" si="4"/>
        <v>21244.857142857141</v>
      </c>
      <c r="E35" s="7">
        <f t="shared" si="1"/>
        <v>0.15704057279236278</v>
      </c>
      <c r="F35" s="7">
        <f t="shared" si="3"/>
        <v>0.14015032884434711</v>
      </c>
      <c r="G35" s="7">
        <f t="shared" si="5"/>
        <v>0.1230684400930645</v>
      </c>
    </row>
    <row r="36" spans="1:7" x14ac:dyDescent="0.3">
      <c r="A36" s="3">
        <v>13</v>
      </c>
      <c r="B36" s="2">
        <f t="shared" si="0"/>
        <v>21860</v>
      </c>
      <c r="C36" s="8">
        <f t="shared" si="2"/>
        <v>21553.333333333332</v>
      </c>
      <c r="D36" s="8">
        <f t="shared" si="4"/>
        <v>21603.714285714286</v>
      </c>
      <c r="E36" s="7">
        <f t="shared" si="1"/>
        <v>0.15050320219579141</v>
      </c>
      <c r="F36" s="7">
        <f t="shared" si="3"/>
        <v>0.13841633158057542</v>
      </c>
      <c r="G36" s="7">
        <f t="shared" si="5"/>
        <v>0.12102416251173735</v>
      </c>
    </row>
    <row r="37" spans="1:7" x14ac:dyDescent="0.3">
      <c r="A37" s="3">
        <v>14</v>
      </c>
      <c r="B37" s="2">
        <f t="shared" si="0"/>
        <v>21850</v>
      </c>
      <c r="C37" s="8">
        <f t="shared" si="2"/>
        <v>21896.666666666668</v>
      </c>
      <c r="D37" s="8">
        <f t="shared" si="4"/>
        <v>21940.857142857141</v>
      </c>
      <c r="E37" s="7">
        <f t="shared" si="1"/>
        <v>0.15057208237986269</v>
      </c>
      <c r="F37" s="7">
        <f t="shared" si="3"/>
        <v>0.13624600395798458</v>
      </c>
      <c r="G37" s="7">
        <f t="shared" si="5"/>
        <v>0.11916450718164412</v>
      </c>
    </row>
    <row r="38" spans="1:7" x14ac:dyDescent="0.3">
      <c r="A38" s="3">
        <v>15</v>
      </c>
      <c r="B38" s="2">
        <f t="shared" si="0"/>
        <v>21980</v>
      </c>
      <c r="C38" s="8">
        <f t="shared" si="2"/>
        <v>22026.666666666668</v>
      </c>
      <c r="D38" s="2" t="s">
        <v>20</v>
      </c>
      <c r="E38" s="7">
        <f t="shared" si="1"/>
        <v>0.14968152866242038</v>
      </c>
      <c r="F38" s="7">
        <f t="shared" si="3"/>
        <v>0.13544188861985482</v>
      </c>
      <c r="G38" s="2" t="s">
        <v>20</v>
      </c>
    </row>
    <row r="39" spans="1:7" x14ac:dyDescent="0.3">
      <c r="A39" s="3">
        <v>16</v>
      </c>
      <c r="B39" s="2">
        <f t="shared" si="0"/>
        <v>22250</v>
      </c>
      <c r="C39" s="2" t="s">
        <v>21</v>
      </c>
      <c r="D39" s="2" t="s">
        <v>20</v>
      </c>
      <c r="E39" s="7">
        <f t="shared" si="1"/>
        <v>0.14786516853932585</v>
      </c>
      <c r="F39" s="2" t="s">
        <v>19</v>
      </c>
      <c r="G39" s="2" t="s">
        <v>20</v>
      </c>
    </row>
    <row r="62" spans="1:3" x14ac:dyDescent="0.3">
      <c r="A62" s="9" t="s">
        <v>27</v>
      </c>
      <c r="B62" s="9"/>
      <c r="C62" s="9"/>
    </row>
    <row r="63" spans="1:3" ht="69.599999999999994" x14ac:dyDescent="0.3">
      <c r="A63" s="6" t="s">
        <v>30</v>
      </c>
      <c r="B63" s="6" t="s">
        <v>31</v>
      </c>
      <c r="C63" s="6" t="s">
        <v>32</v>
      </c>
    </row>
    <row r="64" spans="1:3" x14ac:dyDescent="0.3">
      <c r="A64" s="2">
        <f>B39-B24</f>
        <v>3290</v>
      </c>
      <c r="B64" s="8">
        <f>C38-C25</f>
        <v>2983.3333333333358</v>
      </c>
      <c r="C64" s="8">
        <f>D37-D26</f>
        <v>2614.5714285714275</v>
      </c>
    </row>
  </sheetData>
  <mergeCells count="6">
    <mergeCell ref="A62:C62"/>
    <mergeCell ref="E21:G22"/>
    <mergeCell ref="A21:A23"/>
    <mergeCell ref="B21:B23"/>
    <mergeCell ref="D21:D22"/>
    <mergeCell ref="C21:C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2024-09-14T12:44:36Z</dcterms:created>
  <dcterms:modified xsi:type="dcterms:W3CDTF">2024-09-19T12:39:52Z</dcterms:modified>
</cp:coreProperties>
</file>