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marvin/Desktop/GitHubWork/GitHub/ThesisProject/"/>
    </mc:Choice>
  </mc:AlternateContent>
  <xr:revisionPtr revIDLastSave="0" documentId="13_ncr:1_{9798AC8C-22CA-E240-8192-DDEBB8998C70}" xr6:coauthVersionLast="45" xr6:coauthVersionMax="45" xr10:uidLastSave="{00000000-0000-0000-0000-000000000000}"/>
  <bookViews>
    <workbookView xWindow="12780" yWindow="460" windowWidth="15180" windowHeight="16240" xr2:uid="{EB15D3BF-9FD6-2C45-A0DB-E6B139310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K34" i="1"/>
  <c r="J34" i="1"/>
  <c r="I34" i="1"/>
  <c r="H34" i="1"/>
  <c r="B41" i="1" s="1"/>
  <c r="G34" i="1"/>
  <c r="F34" i="1"/>
  <c r="B42" i="1" s="1"/>
  <c r="E34" i="1"/>
  <c r="D34" i="1"/>
  <c r="B40" i="1" s="1"/>
  <c r="J16" i="1"/>
  <c r="I16" i="1"/>
  <c r="H16" i="1"/>
  <c r="G16" i="1"/>
  <c r="B37" i="1" s="1"/>
  <c r="F16" i="1"/>
  <c r="B39" i="1" s="1"/>
  <c r="E16" i="1"/>
  <c r="B38" i="1" s="1"/>
  <c r="I38" i="1" l="1"/>
  <c r="E45" i="1"/>
  <c r="E46" i="1"/>
  <c r="I39" i="1"/>
  <c r="I40" i="1"/>
  <c r="E47" i="1"/>
</calcChain>
</file>

<file path=xl/sharedStrings.xml><?xml version="1.0" encoding="utf-8"?>
<sst xmlns="http://schemas.openxmlformats.org/spreadsheetml/2006/main" count="147" uniqueCount="54">
  <si>
    <t>AlexFast</t>
  </si>
  <si>
    <t>AlexNormal</t>
  </si>
  <si>
    <t>AlexSlow</t>
  </si>
  <si>
    <t>Vl vvv</t>
  </si>
  <si>
    <t>Vd ^^^</t>
  </si>
  <si>
    <t>ConorFast</t>
  </si>
  <si>
    <t>ConorNormal</t>
  </si>
  <si>
    <t>ConorSlow</t>
  </si>
  <si>
    <t>avg</t>
  </si>
  <si>
    <t>EllenFast</t>
  </si>
  <si>
    <t>EllenNormal</t>
  </si>
  <si>
    <t>EllenSlow</t>
  </si>
  <si>
    <t>EliseFast</t>
  </si>
  <si>
    <t>EliseNormal</t>
  </si>
  <si>
    <t>EliseSlow</t>
  </si>
  <si>
    <t>MichaelFast</t>
  </si>
  <si>
    <t>MichaelNormal</t>
  </si>
  <si>
    <t>MichaelSlow</t>
  </si>
  <si>
    <t>JasonFast</t>
  </si>
  <si>
    <t>JasonNormal</t>
  </si>
  <si>
    <t>JasonSlow</t>
  </si>
  <si>
    <t>MarianneFast</t>
  </si>
  <si>
    <t>MarianneNormal</t>
  </si>
  <si>
    <t>MarianneSlow</t>
  </si>
  <si>
    <t>GenaFast</t>
  </si>
  <si>
    <t>GenaNormal</t>
  </si>
  <si>
    <t>GenaSlow</t>
  </si>
  <si>
    <t>PatFast</t>
  </si>
  <si>
    <t>PatNormal</t>
  </si>
  <si>
    <t>PatSlow</t>
  </si>
  <si>
    <t>Vd Fast</t>
  </si>
  <si>
    <t>Vd Normal</t>
  </si>
  <si>
    <t>Vd Slow</t>
  </si>
  <si>
    <t>Vl Fast</t>
  </si>
  <si>
    <t>Vl Normal</t>
  </si>
  <si>
    <t>Vl Slow</t>
  </si>
  <si>
    <t>Fast</t>
  </si>
  <si>
    <t>Normal</t>
  </si>
  <si>
    <t>Slow</t>
  </si>
  <si>
    <t>Speed</t>
  </si>
  <si>
    <t>Voiced</t>
  </si>
  <si>
    <t>Voiceless</t>
  </si>
  <si>
    <t>Proportion</t>
  </si>
  <si>
    <t>Difference (Vd-Vl)</t>
  </si>
  <si>
    <t xml:space="preserve">avg. dur </t>
  </si>
  <si>
    <t>normal/slow</t>
  </si>
  <si>
    <t>normal/fast (avg dur)</t>
  </si>
  <si>
    <t>how much faster is fast than normal?</t>
  </si>
  <si>
    <t>difference btwn slow n normal as a percentage of normal</t>
  </si>
  <si>
    <t>7.06% shorter</t>
  </si>
  <si>
    <t>Column1</t>
  </si>
  <si>
    <t>7.45% longer</t>
  </si>
  <si>
    <t>37.184% more similar than normal vowels</t>
  </si>
  <si>
    <t>69.960% more different than normal 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</si>
</sst>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vowel length preceding voiced/voiceless</a:t>
            </a:r>
            <a:r>
              <a:rPr lang="en-US" baseline="0"/>
              <a:t> consonants by speech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Voiced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Sheet1!$D$38:$D$40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Sheet1!$E$38:$E$40</c:f>
              <c:numCache>
                <c:formatCode>General</c:formatCode>
                <c:ptCount val="3"/>
                <c:pt idx="0">
                  <c:v>121.7</c:v>
                </c:pt>
                <c:pt idx="1">
                  <c:v>153.81</c:v>
                </c:pt>
                <c:pt idx="2">
                  <c:v>220.05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E14A-ACBD-E59932E5D181}"/>
            </c:ext>
          </c:extLst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Voiceless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Sheet1!$D$38:$D$40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Sheet1!$F$38:$F$40</c:f>
              <c:numCache>
                <c:formatCode>General</c:formatCode>
                <c:ptCount val="3"/>
                <c:pt idx="0">
                  <c:v>95.69</c:v>
                </c:pt>
                <c:pt idx="1">
                  <c:v>112.38</c:v>
                </c:pt>
                <c:pt idx="2">
                  <c:v>149.62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B-E14A-ACBD-E59932E5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709967"/>
        <c:axId val="1586717343"/>
      </c:barChart>
      <c:catAx>
        <c:axId val="158670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Speech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17343"/>
        <c:crosses val="autoZero"/>
        <c:auto val="1"/>
        <c:lblAlgn val="ctr"/>
        <c:lblOffset val="100"/>
        <c:noMultiLvlLbl val="0"/>
      </c:catAx>
      <c:valAx>
        <c:axId val="15867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Vowel length (ms0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</a:t>
            </a:r>
            <a:r>
              <a:rPr lang="en-US" baseline="0"/>
              <a:t> avg. vowel length preceding voiced vs voiceless consonants (voiced-voiceless)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92325404494168E-2"/>
          <c:y val="0.24615740740740741"/>
          <c:w val="0.90870767459550583"/>
          <c:h val="0.54368037328667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Difference (Vd-Vl)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Sheet1!$D$45:$D$47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Sheet1!$E$45:$E$47</c:f>
              <c:numCache>
                <c:formatCode>General</c:formatCode>
                <c:ptCount val="3"/>
                <c:pt idx="0">
                  <c:v>26.028034188034169</c:v>
                </c:pt>
                <c:pt idx="1">
                  <c:v>41.435213675213703</c:v>
                </c:pt>
                <c:pt idx="2">
                  <c:v>70.423333333333346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A-3C46-A167-EC154DAE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434431"/>
        <c:axId val="1576919439"/>
      </c:barChart>
      <c:catAx>
        <c:axId val="169243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19439"/>
        <c:crosses val="autoZero"/>
        <c:auto val="1"/>
        <c:lblAlgn val="ctr"/>
        <c:lblOffset val="100"/>
        <c:noMultiLvlLbl val="0"/>
      </c:catAx>
      <c:valAx>
        <c:axId val="15769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avg.</a:t>
                </a:r>
                <a:r>
                  <a:rPr lang="en-US" baseline="0"/>
                  <a:t> vowel length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50</xdr:row>
      <xdr:rowOff>165426</xdr:rowOff>
    </xdr:from>
    <xdr:to>
      <xdr:col>8</xdr:col>
      <xdr:colOff>360193</xdr:colOff>
      <xdr:row>64</xdr:row>
      <xdr:rowOff>70225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607D1-5ADB-6D4F-B053-289F629A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51</xdr:row>
      <xdr:rowOff>29194</xdr:rowOff>
    </xdr:from>
    <xdr:to>
      <xdr:col>3</xdr:col>
      <xdr:colOff>978047</xdr:colOff>
      <xdr:row>62</xdr:row>
      <xdr:rowOff>80267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374DA-0CB7-DF4A-B13C-CE98C49B2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38964-4CA7-A241-BE1A-00B5095B4B37}" name="Table1" displayName="Table1" ref="D37:F40" totalsRowShown="0">
  <autoFilter ref="D37:F40" xr:uid="{6D212BD6-1392-2B46-878E-4C860E08D937}"/>
  <tableColumns count="3">
    <tableColumn id="1" xr3:uid="{2E46ADBC-27C0-A440-B616-EA9F3B82778C}" name="Speed"/>
    <tableColumn id="2" xr3:uid="{1EDA4110-0F34-8E4D-9765-D4164C215402}" name="Voiced"/>
    <tableColumn id="3" xr3:uid="{FB698F48-E12A-C048-B285-93679E9F6930}" name="Voicel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FAF53B-E018-4D43-A0FE-5F9914724DDE}" name="Table2" displayName="Table2" ref="H37:J40" totalsRowShown="0">
  <autoFilter ref="H37:J40" xr:uid="{C9171CE4-204D-9641-989E-39550CC23FCF}"/>
  <tableColumns count="3">
    <tableColumn id="1" xr3:uid="{4B4B420B-DC1D-2E4D-8A44-5FC8966D6EC0}" name="Speed"/>
    <tableColumn id="2" xr3:uid="{DE2B1C57-C004-454F-8703-62E1BFE540FF}" name="Proportion">
      <calculatedColumnFormula>B37/B40</calculatedColumnFormula>
    </tableColumn>
    <tableColumn id="3" xr3:uid="{8783D501-4C42-CB45-8829-DB3744C07D74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C7FF0B-FB99-E747-8E3F-311919F976C7}" name="Table3" displayName="Table3" ref="D44:E47" totalsRowShown="0">
  <autoFilter ref="D44:E47" xr:uid="{09049E5C-4572-424E-B4FE-50A41E5DA064}"/>
  <tableColumns count="2">
    <tableColumn id="1" xr3:uid="{1B85529D-CD51-FD45-9BCC-855D96D546D8}" name="Speed"/>
    <tableColumn id="2" xr3:uid="{9A588980-EEE8-294D-B824-C2719CEB806C}" name="Difference (Vd-Vl)">
      <calculatedColumnFormula>B37-B40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928420-4C4D-DD42-97AC-FAB754FC125B}" name="Table4" displayName="Table4" ref="G44:H47" totalsRowShown="0">
  <autoFilter ref="G44:H47" xr:uid="{4702EFDE-B287-2745-85A7-E464AB4DF4EB}"/>
  <tableColumns count="2">
    <tableColumn id="1" xr3:uid="{B0034EEE-3333-6246-9770-35D91BEE28A7}" name="Speed"/>
    <tableColumn id="2" xr3:uid="{2E95FBA2-E14E-DC40-BC1C-749462AEC5BE}" name="avg. dur ">
      <calculatedColumnFormula>SUM(E38,F38)/2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3B691D-4FF9-BE41-A69C-F150487C0067}" name="Table5" displayName="Table5" ref="A1:AA16" totalsRowShown="0" dataDxfId="28">
  <autoFilter ref="A1:AA16" xr:uid="{6213966E-51AB-034B-BC58-37BE52ABE935}"/>
  <tableColumns count="27">
    <tableColumn id="1" xr3:uid="{D4096C0C-0DE8-BB45-ABDC-576A55772448}" name="AlexFast" dataDxfId="55"/>
    <tableColumn id="2" xr3:uid="{40CD4139-A5EE-C544-9844-7DBD7F624BC2}" name="AlexNormal" dataDxfId="54"/>
    <tableColumn id="3" xr3:uid="{F211B746-6C47-E945-A6CA-0096B2B5D910}" name="AlexSlow" dataDxfId="53"/>
    <tableColumn id="4" xr3:uid="{B6ED3E3A-6A48-A244-93B6-0647DDF33099}" name="EllenFast" dataDxfId="52"/>
    <tableColumn id="5" xr3:uid="{D54BC5B7-795E-5543-B152-7361C28F42A4}" name="EllenNormal" dataDxfId="51"/>
    <tableColumn id="6" xr3:uid="{43EA0BA5-49FA-2B4E-BF85-1BD84587340F}" name="EllenSlow" dataDxfId="50"/>
    <tableColumn id="7" xr3:uid="{B8632679-3576-1349-AEF6-7CE813CD4040}" name="EliseFast" dataDxfId="49"/>
    <tableColumn id="8" xr3:uid="{60E56B7F-6371-0040-8699-DE74603270DB}" name="EliseNormal" dataDxfId="48"/>
    <tableColumn id="9" xr3:uid="{51935B55-BFFE-594C-A35F-4ECB4131BA20}" name="EliseSlow" dataDxfId="47"/>
    <tableColumn id="10" xr3:uid="{8434E074-1698-7D48-B128-D0D159937DE1}" name="MichaelFast" dataDxfId="46"/>
    <tableColumn id="11" xr3:uid="{8988B654-8619-7647-8488-C7953F77392E}" name="MichaelNormal" dataDxfId="45"/>
    <tableColumn id="12" xr3:uid="{4D626A45-C4A4-8944-9CEE-BA2EC72833B1}" name="MichaelSlow" dataDxfId="44"/>
    <tableColumn id="13" xr3:uid="{09BB2B32-A5F2-3240-BB48-81833F3DBD88}" name="JasonFast" dataDxfId="43"/>
    <tableColumn id="14" xr3:uid="{4293AC91-0BB7-D143-B077-AA5A8341FF0B}" name="JasonNormal" dataDxfId="42"/>
    <tableColumn id="15" xr3:uid="{95D44105-48D3-D544-81EC-4379C5186E9B}" name="JasonSlow" dataDxfId="41"/>
    <tableColumn id="16" xr3:uid="{39AA4057-7DAA-4D45-8743-4F69C9134EA3}" name="PatFast" dataDxfId="40"/>
    <tableColumn id="17" xr3:uid="{BCEA6D88-F02E-C34B-8C6F-E842CB880FA2}" name="PatNormal" dataDxfId="39"/>
    <tableColumn id="18" xr3:uid="{B360F481-7D76-C440-8663-B28143E5D6F0}" name="PatSlow" dataDxfId="38"/>
    <tableColumn id="19" xr3:uid="{F89A7588-4934-B446-A257-1EDA72559C58}" name="ConorFast" dataDxfId="37"/>
    <tableColumn id="20" xr3:uid="{AB19DA40-6724-2A41-BAEC-3C7279240F87}" name="ConorNormal" dataDxfId="36"/>
    <tableColumn id="21" xr3:uid="{0E58C696-0024-C645-BDDF-D6845921E56B}" name="ConorSlow" dataDxfId="35"/>
    <tableColumn id="22" xr3:uid="{50C0A777-E6FC-E349-8C5B-A2EFC44EF8F1}" name="MarianneFast" dataDxfId="34"/>
    <tableColumn id="23" xr3:uid="{320782E1-BEA2-F74B-95CA-595BD5A6A8F6}" name="MarianneNormal" dataDxfId="33"/>
    <tableColumn id="24" xr3:uid="{2E6941B3-C819-F845-9C02-D40FA60B8C49}" name="MarianneSlow" dataDxfId="32"/>
    <tableColumn id="25" xr3:uid="{DC846262-A2F3-7342-89E1-AF8B3E6FAD17}" name="GenaFast" dataDxfId="31"/>
    <tableColumn id="26" xr3:uid="{25C26D87-2D16-FE40-BD74-0C03CE8276D5}" name="GenaNormal" dataDxfId="30"/>
    <tableColumn id="27" xr3:uid="{2E27356C-9EE7-F941-B5E3-0898CBC211C2}" name="GenaSlow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D51ADB-DCA8-3241-A51E-830F9556A3E1}" name="Table6" displayName="Table6" ref="A19:AA34" totalsRowShown="0" dataDxfId="0">
  <autoFilter ref="A19:AA34" xr:uid="{5341F4E6-B4BC-9745-9D3A-AC7A4756AFA1}"/>
  <tableColumns count="27">
    <tableColumn id="1" xr3:uid="{CD9812C7-D5A9-2C46-BC4B-A2E7599D365A}" name="AlexFast" dataDxfId="27"/>
    <tableColumn id="2" xr3:uid="{2049C2A9-CD19-E648-B832-39EC8113DE57}" name="AlexNormal" dataDxfId="26"/>
    <tableColumn id="3" xr3:uid="{E361D7ED-AB80-CE41-A889-9CD05E6F7693}" name="AlexSlow" dataDxfId="25"/>
    <tableColumn id="4" xr3:uid="{2F0C90FC-A0E7-B044-B04C-BE3025D5C214}" name="EllenFast" dataDxfId="24"/>
    <tableColumn id="5" xr3:uid="{6D743E02-5EE4-8649-AA52-B73BBC96C110}" name="EllenNormal" dataDxfId="23"/>
    <tableColumn id="6" xr3:uid="{8E9E4B71-6E85-BB47-B25B-73C9BA791388}" name="EllenSlow" dataDxfId="22"/>
    <tableColumn id="7" xr3:uid="{3692186B-F2C0-834F-A53E-67913FA11C7C}" name="EliseFast" dataDxfId="21"/>
    <tableColumn id="8" xr3:uid="{3E92ED0A-7CB3-8145-982E-D346F8B907E8}" name="EliseNormal" dataDxfId="20"/>
    <tableColumn id="9" xr3:uid="{D68CA5BB-EA94-FA4F-8742-AECF16DAA4EB}" name="EliseSlow" dataDxfId="19"/>
    <tableColumn id="10" xr3:uid="{EB4AB76A-4D45-5E4F-B689-CD9168B6A697}" name="MichaelFast" dataDxfId="18"/>
    <tableColumn id="11" xr3:uid="{5C1ED3BE-D0C9-164E-BBD7-2E7D1CD25FD4}" name="MichaelNormal" dataDxfId="17"/>
    <tableColumn id="12" xr3:uid="{0EA4E03F-87D2-E947-ADC2-6262A0BABE6F}" name="MichaelSlow" dataDxfId="16"/>
    <tableColumn id="13" xr3:uid="{88C310D2-39EE-6245-B409-4156C83147D8}" name="JasonFast" dataDxfId="15"/>
    <tableColumn id="14" xr3:uid="{BFBCC7E4-9E96-D847-A4DB-BA7362B483D2}" name="JasonNormal" dataDxfId="14"/>
    <tableColumn id="15" xr3:uid="{1F3EFEA3-F444-2F43-9189-3A413D9FFA95}" name="JasonSlow" dataDxfId="13"/>
    <tableColumn id="16" xr3:uid="{F5B8A587-F21D-0C40-B0D2-07830BE3C545}" name="PatFast" dataDxfId="12"/>
    <tableColumn id="17" xr3:uid="{FD65193A-6F85-314B-B9F5-C84DD10FEEB6}" name="PatNormal" dataDxfId="11"/>
    <tableColumn id="18" xr3:uid="{5EC48EE5-3549-E943-A91F-96123475AE74}" name="PatSlow" dataDxfId="10"/>
    <tableColumn id="19" xr3:uid="{6829E80D-8C7C-7843-B546-99281CC2D306}" name="ConorFast" dataDxfId="9"/>
    <tableColumn id="20" xr3:uid="{0D3B8CCB-3735-6545-8FAE-359AE840CC67}" name="ConorNormal" dataDxfId="8"/>
    <tableColumn id="21" xr3:uid="{ED398332-6340-7A49-B7AC-EE839CC0BABC}" name="ConorSlow" dataDxfId="7"/>
    <tableColumn id="22" xr3:uid="{08BB4D85-5A43-6744-BB4B-6B712B612F18}" name="MarianneFast" dataDxfId="6"/>
    <tableColumn id="23" xr3:uid="{2E9A5DC2-C2B2-7C4E-AC22-6776BCFC6BEC}" name="MarianneNormal" dataDxfId="5"/>
    <tableColumn id="24" xr3:uid="{D85E6D01-ADFA-5742-A4FB-B666A4924C45}" name="MarianneSlow" dataDxfId="4"/>
    <tableColumn id="25" xr3:uid="{0A7D30C1-AC0C-5D41-958E-7A2AAA2AD433}" name="GenaFast" dataDxfId="3"/>
    <tableColumn id="26" xr3:uid="{935A9F3B-C40C-D544-B5C3-2D17AC72F823}" name="GenaNormal" dataDxfId="2"/>
    <tableColumn id="27" xr3:uid="{A6E48C5E-5813-3F47-A884-AEEF8D44BA55}" name="GenaSlow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5866-00BD-564D-8DE4-45DBD2AA8106}">
  <dimension ref="A1:AA51"/>
  <sheetViews>
    <sheetView tabSelected="1" topLeftCell="B44" workbookViewId="0">
      <selection activeCell="E52" sqref="E52"/>
    </sheetView>
  </sheetViews>
  <sheetFormatPr baseColWidth="10" defaultRowHeight="16" x14ac:dyDescent="0.2"/>
  <cols>
    <col min="1" max="1" width="13.1640625" customWidth="1"/>
    <col min="2" max="2" width="16" customWidth="1"/>
    <col min="3" max="3" width="13.1640625" customWidth="1"/>
    <col min="4" max="4" width="13.5" customWidth="1"/>
    <col min="5" max="5" width="11.5" customWidth="1"/>
    <col min="6" max="6" width="12" customWidth="1"/>
    <col min="7" max="7" width="13.1640625" customWidth="1"/>
    <col min="8" max="8" width="15.83203125" customWidth="1"/>
    <col min="9" max="9" width="13.1640625" customWidth="1"/>
    <col min="10" max="10" width="16.1640625" customWidth="1"/>
    <col min="11" max="11" width="18.83203125" customWidth="1"/>
    <col min="12" max="12" width="16.1640625" customWidth="1"/>
    <col min="13" max="13" width="15" customWidth="1"/>
    <col min="14" max="14" width="17.5" customWidth="1"/>
    <col min="15" max="15" width="15" customWidth="1"/>
    <col min="16" max="16" width="12" customWidth="1"/>
    <col min="17" max="17" width="14.5" customWidth="1"/>
    <col min="18" max="18" width="12" customWidth="1"/>
    <col min="19" max="19" width="15" customWidth="1"/>
    <col min="20" max="20" width="17.5" customWidth="1"/>
    <col min="21" max="21" width="15" customWidth="1"/>
    <col min="22" max="22" width="18" customWidth="1"/>
    <col min="23" max="23" width="20.5" customWidth="1"/>
    <col min="24" max="24" width="18" customWidth="1"/>
    <col min="25" max="25" width="14.1640625" customWidth="1"/>
    <col min="26" max="26" width="16.6640625" customWidth="1"/>
    <col min="27" max="27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27</v>
      </c>
      <c r="Q1" t="s">
        <v>28</v>
      </c>
      <c r="R1" t="s">
        <v>29</v>
      </c>
      <c r="S1" t="s">
        <v>5</v>
      </c>
      <c r="T1" t="s">
        <v>6</v>
      </c>
      <c r="U1" t="s">
        <v>7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s="1">
        <v>123.44</v>
      </c>
      <c r="B2" s="1">
        <v>168.14</v>
      </c>
      <c r="C2" s="1">
        <v>195.15</v>
      </c>
      <c r="D2" s="1">
        <v>128.72999999999999</v>
      </c>
      <c r="E2" s="1">
        <v>156.41999999999999</v>
      </c>
      <c r="F2" s="1">
        <v>191.8</v>
      </c>
      <c r="G2" s="1">
        <v>114.68</v>
      </c>
      <c r="H2" s="1">
        <v>133.06</v>
      </c>
      <c r="I2" s="1">
        <v>235.16</v>
      </c>
      <c r="J2" s="1">
        <v>89.73</v>
      </c>
      <c r="K2" s="1">
        <v>110.41</v>
      </c>
      <c r="L2" s="1">
        <v>115.17</v>
      </c>
      <c r="M2" s="1">
        <v>99.2</v>
      </c>
      <c r="N2" s="1">
        <v>107.73</v>
      </c>
      <c r="O2" s="1">
        <v>170.5</v>
      </c>
      <c r="P2" s="1">
        <v>131.6</v>
      </c>
      <c r="Q2" s="1">
        <v>79.13</v>
      </c>
      <c r="R2" s="1">
        <v>246.6</v>
      </c>
      <c r="S2" s="1">
        <v>83.42</v>
      </c>
      <c r="T2" s="1">
        <v>43.31</v>
      </c>
      <c r="U2" s="1">
        <v>149</v>
      </c>
      <c r="V2" s="1">
        <v>79.400000000000006</v>
      </c>
      <c r="W2" s="1">
        <v>111.59</v>
      </c>
      <c r="X2" s="1">
        <v>149.68</v>
      </c>
      <c r="Y2" s="1">
        <v>144.07</v>
      </c>
      <c r="Z2" s="1">
        <v>140.62</v>
      </c>
      <c r="AA2" s="1">
        <v>299.74</v>
      </c>
    </row>
    <row r="3" spans="1:27" x14ac:dyDescent="0.2">
      <c r="A3" s="1">
        <v>126.07</v>
      </c>
      <c r="B3" s="1">
        <v>236.97</v>
      </c>
      <c r="C3" s="1">
        <v>291.43</v>
      </c>
      <c r="D3" s="1">
        <v>131.41</v>
      </c>
      <c r="E3" s="1">
        <v>149.72999999999999</v>
      </c>
      <c r="F3" s="1">
        <v>217.49</v>
      </c>
      <c r="G3" s="1">
        <v>147.74</v>
      </c>
      <c r="H3" s="1">
        <v>126.68</v>
      </c>
      <c r="I3" s="1">
        <v>181.25</v>
      </c>
      <c r="J3" s="1">
        <v>118.45</v>
      </c>
      <c r="K3" s="1">
        <v>168.46</v>
      </c>
      <c r="L3" s="1">
        <v>164.29</v>
      </c>
      <c r="M3" s="1">
        <v>52.92</v>
      </c>
      <c r="N3" s="1">
        <v>110.08</v>
      </c>
      <c r="O3" s="1">
        <v>140.66999999999999</v>
      </c>
      <c r="P3" s="1">
        <v>108.73</v>
      </c>
      <c r="Q3" s="1">
        <v>88.26</v>
      </c>
      <c r="R3" s="1">
        <v>186.71</v>
      </c>
      <c r="S3" s="1">
        <v>74.989999999999995</v>
      </c>
      <c r="T3" s="1">
        <v>77.36</v>
      </c>
      <c r="U3" s="1">
        <v>108.54</v>
      </c>
      <c r="V3" s="1">
        <v>96.95</v>
      </c>
      <c r="W3" s="1">
        <v>134.06</v>
      </c>
      <c r="X3" s="1">
        <v>216.02</v>
      </c>
      <c r="Y3" s="1">
        <v>155.97999999999999</v>
      </c>
      <c r="Z3" s="1">
        <v>183.74</v>
      </c>
      <c r="AA3" s="1">
        <v>282.58</v>
      </c>
    </row>
    <row r="4" spans="1:27" x14ac:dyDescent="0.2">
      <c r="A4" s="1">
        <v>81.69</v>
      </c>
      <c r="B4" s="1">
        <v>123.47</v>
      </c>
      <c r="C4" s="1">
        <v>98.38</v>
      </c>
      <c r="D4" s="1">
        <v>60.75</v>
      </c>
      <c r="E4" s="1">
        <v>85.75</v>
      </c>
      <c r="F4" s="1">
        <v>97.06</v>
      </c>
      <c r="G4" s="1">
        <v>78.989999999999995</v>
      </c>
      <c r="H4" s="1">
        <v>78.28</v>
      </c>
      <c r="I4" s="1">
        <v>105.57</v>
      </c>
      <c r="J4" s="1">
        <v>80.180000000000007</v>
      </c>
      <c r="K4" s="1">
        <v>89.09</v>
      </c>
      <c r="L4" s="1">
        <v>83.37</v>
      </c>
      <c r="M4" s="1">
        <v>49.81</v>
      </c>
      <c r="N4" s="1">
        <v>57.86</v>
      </c>
      <c r="O4" s="1">
        <v>77.86</v>
      </c>
      <c r="P4" s="1">
        <v>51.03</v>
      </c>
      <c r="Q4" s="1">
        <v>68.849999999999994</v>
      </c>
      <c r="R4" s="1">
        <v>126.73</v>
      </c>
      <c r="S4" s="1">
        <v>57.46</v>
      </c>
      <c r="T4" s="1">
        <v>41.15</v>
      </c>
      <c r="U4" s="1">
        <v>73.180000000000007</v>
      </c>
      <c r="V4" s="1">
        <v>62.85</v>
      </c>
      <c r="W4" s="1">
        <v>80.05</v>
      </c>
      <c r="X4" s="1">
        <v>116.99</v>
      </c>
      <c r="Y4" s="1">
        <v>55.14</v>
      </c>
      <c r="Z4" s="1">
        <v>61.84</v>
      </c>
      <c r="AA4" s="1">
        <v>151.22</v>
      </c>
    </row>
    <row r="5" spans="1:27" x14ac:dyDescent="0.2">
      <c r="A5" s="1">
        <v>270.58999999999997</v>
      </c>
      <c r="B5" s="1">
        <v>393.92</v>
      </c>
      <c r="C5" s="1">
        <v>447.58</v>
      </c>
      <c r="D5" s="1">
        <v>204.62</v>
      </c>
      <c r="E5" s="1">
        <v>315.52</v>
      </c>
      <c r="F5" s="1">
        <v>407.65</v>
      </c>
      <c r="G5" s="1">
        <v>298.81</v>
      </c>
      <c r="H5" s="1">
        <v>327.45</v>
      </c>
      <c r="I5" s="1">
        <v>465.79</v>
      </c>
      <c r="J5" s="1">
        <v>148.27000000000001</v>
      </c>
      <c r="K5" s="1">
        <v>243.08</v>
      </c>
      <c r="L5" s="1">
        <v>291.22000000000003</v>
      </c>
      <c r="M5" s="1">
        <v>132.24</v>
      </c>
      <c r="N5" s="1">
        <v>220.01</v>
      </c>
      <c r="O5" s="1">
        <v>347.65</v>
      </c>
      <c r="P5" s="1">
        <v>153.29</v>
      </c>
      <c r="Q5" s="1">
        <v>194.38</v>
      </c>
      <c r="R5" s="1">
        <v>290.7</v>
      </c>
      <c r="S5" s="1">
        <v>195.85</v>
      </c>
      <c r="T5" s="1">
        <v>164.22</v>
      </c>
      <c r="U5" s="1">
        <v>243.57</v>
      </c>
      <c r="V5" s="1">
        <v>163.16</v>
      </c>
      <c r="W5" s="1">
        <v>158.57</v>
      </c>
      <c r="X5" s="1">
        <v>564.34</v>
      </c>
      <c r="Y5" s="1">
        <v>302.87</v>
      </c>
      <c r="Z5" s="1">
        <v>251.92</v>
      </c>
      <c r="AA5" s="1">
        <v>357.32</v>
      </c>
    </row>
    <row r="6" spans="1:27" x14ac:dyDescent="0.2">
      <c r="A6" s="1">
        <v>187.55</v>
      </c>
      <c r="B6" s="1">
        <v>346.13</v>
      </c>
      <c r="C6" s="1">
        <v>353.71</v>
      </c>
      <c r="D6" s="1">
        <v>155.32</v>
      </c>
      <c r="E6" s="1">
        <v>205.53</v>
      </c>
      <c r="F6" s="1">
        <v>350.77</v>
      </c>
      <c r="G6" s="1">
        <v>215.96</v>
      </c>
      <c r="H6" s="1">
        <v>246.91</v>
      </c>
      <c r="I6" s="1">
        <v>306.95999999999998</v>
      </c>
      <c r="J6" s="1">
        <v>126.86</v>
      </c>
      <c r="K6" s="1">
        <v>213.37</v>
      </c>
      <c r="L6" s="1">
        <v>173.04</v>
      </c>
      <c r="M6" s="1">
        <v>162.88999999999999</v>
      </c>
      <c r="N6" s="1">
        <v>124.91</v>
      </c>
      <c r="O6" s="1">
        <v>284.56</v>
      </c>
      <c r="P6" s="1">
        <v>258.83999999999997</v>
      </c>
      <c r="Q6" s="1">
        <v>176.28</v>
      </c>
      <c r="R6" s="1">
        <v>381.32</v>
      </c>
      <c r="S6" s="1">
        <v>173.46</v>
      </c>
      <c r="T6" s="1">
        <v>161.03</v>
      </c>
      <c r="U6" s="1">
        <v>173.53</v>
      </c>
      <c r="V6" s="1">
        <v>139.58000000000001</v>
      </c>
      <c r="W6" s="1">
        <v>218.15</v>
      </c>
      <c r="X6" s="1">
        <v>526.27</v>
      </c>
      <c r="Y6" s="1">
        <v>124.93</v>
      </c>
      <c r="Z6" s="1">
        <v>188.65</v>
      </c>
      <c r="AA6" s="1">
        <v>264.36</v>
      </c>
    </row>
    <row r="7" spans="1:27" x14ac:dyDescent="0.2">
      <c r="A7" s="1">
        <v>160.02000000000001</v>
      </c>
      <c r="B7" s="1">
        <v>204.76</v>
      </c>
      <c r="C7" s="1">
        <v>239.18</v>
      </c>
      <c r="D7" s="1">
        <v>94.01</v>
      </c>
      <c r="E7" s="1">
        <v>131.51</v>
      </c>
      <c r="F7" s="1">
        <v>189.74</v>
      </c>
      <c r="G7" s="1">
        <v>173.43</v>
      </c>
      <c r="H7" s="1">
        <v>170.83</v>
      </c>
      <c r="I7" s="1">
        <v>205.54</v>
      </c>
      <c r="J7" s="1">
        <v>124.62</v>
      </c>
      <c r="K7" s="1">
        <v>152.49</v>
      </c>
      <c r="L7" s="1">
        <v>164.22</v>
      </c>
      <c r="M7" s="1">
        <v>77.03</v>
      </c>
      <c r="N7" s="1">
        <v>141.41</v>
      </c>
      <c r="O7" s="1">
        <v>165.78</v>
      </c>
      <c r="P7" s="1">
        <v>98.7</v>
      </c>
      <c r="Q7" s="1">
        <v>109.11</v>
      </c>
      <c r="R7" s="1">
        <v>159.72</v>
      </c>
      <c r="S7" s="1">
        <v>88.85</v>
      </c>
      <c r="T7" s="1">
        <v>97.43</v>
      </c>
      <c r="U7" s="1">
        <v>131.77000000000001</v>
      </c>
      <c r="V7" s="1">
        <v>104.89</v>
      </c>
      <c r="W7" s="1">
        <v>150.34</v>
      </c>
      <c r="X7" s="1">
        <v>279.22000000000003</v>
      </c>
      <c r="Y7" s="1">
        <v>85.65</v>
      </c>
      <c r="Z7" s="1">
        <v>143.72999999999999</v>
      </c>
      <c r="AA7" s="1">
        <v>225.11</v>
      </c>
    </row>
    <row r="8" spans="1:27" x14ac:dyDescent="0.2">
      <c r="A8" s="1">
        <v>224.01</v>
      </c>
      <c r="B8" s="1">
        <v>266.43</v>
      </c>
      <c r="C8" s="1">
        <v>297.75</v>
      </c>
      <c r="D8" s="1">
        <v>154.69999999999999</v>
      </c>
      <c r="E8" s="1">
        <v>258.01</v>
      </c>
      <c r="F8" s="1">
        <v>379.75</v>
      </c>
      <c r="G8" s="1">
        <v>251.12</v>
      </c>
      <c r="H8" s="1">
        <v>309.05</v>
      </c>
      <c r="I8" s="1">
        <v>299.81</v>
      </c>
      <c r="J8" s="1">
        <v>174.5</v>
      </c>
      <c r="K8" s="1">
        <v>198.95</v>
      </c>
      <c r="L8" s="1">
        <v>214.42</v>
      </c>
      <c r="M8" s="1">
        <v>151.16999999999999</v>
      </c>
      <c r="N8" s="1">
        <v>168.17</v>
      </c>
      <c r="O8" s="1">
        <v>274.48</v>
      </c>
      <c r="P8" s="1">
        <v>122.28</v>
      </c>
      <c r="Q8" s="1">
        <v>218.28</v>
      </c>
      <c r="R8" s="1">
        <v>316.36</v>
      </c>
      <c r="S8" s="1">
        <v>140.38999999999999</v>
      </c>
      <c r="T8" s="1">
        <v>141.03</v>
      </c>
      <c r="U8" s="1">
        <v>126.19</v>
      </c>
      <c r="V8" s="1">
        <v>114.91</v>
      </c>
      <c r="W8" s="1">
        <v>261.10000000000002</v>
      </c>
      <c r="X8" s="1">
        <v>454.12</v>
      </c>
      <c r="Y8" s="1">
        <v>294.41000000000003</v>
      </c>
      <c r="Z8" s="1">
        <v>231.06</v>
      </c>
      <c r="AA8" s="1">
        <v>309.51</v>
      </c>
    </row>
    <row r="9" spans="1:27" x14ac:dyDescent="0.2">
      <c r="A9" s="1">
        <v>101.76</v>
      </c>
      <c r="B9" s="1">
        <v>141.44</v>
      </c>
      <c r="C9" s="1">
        <v>185.77</v>
      </c>
      <c r="D9" s="1">
        <v>82.03</v>
      </c>
      <c r="E9" s="1">
        <v>61.72</v>
      </c>
      <c r="F9" s="1">
        <v>76.16</v>
      </c>
      <c r="G9" s="1">
        <v>119.21</v>
      </c>
      <c r="H9" s="1">
        <v>161.21</v>
      </c>
      <c r="I9" s="1">
        <v>129.53</v>
      </c>
      <c r="J9" s="1">
        <v>71.760000000000005</v>
      </c>
      <c r="K9" s="1">
        <v>113.16</v>
      </c>
      <c r="L9" s="1">
        <v>100.57</v>
      </c>
      <c r="M9" s="1">
        <v>51.04</v>
      </c>
      <c r="N9" s="1">
        <v>75.83</v>
      </c>
      <c r="O9" s="1">
        <v>127.97</v>
      </c>
      <c r="P9" s="1">
        <v>52</v>
      </c>
      <c r="Q9" s="1">
        <v>119.91</v>
      </c>
      <c r="R9" s="1">
        <v>158.4</v>
      </c>
      <c r="S9" s="1">
        <v>40.590000000000003</v>
      </c>
      <c r="T9" s="1">
        <v>55.4</v>
      </c>
      <c r="U9" s="1">
        <v>82.64</v>
      </c>
      <c r="V9" s="1">
        <v>80.33</v>
      </c>
      <c r="W9" s="1">
        <v>69.7</v>
      </c>
      <c r="X9" s="1">
        <v>115.98</v>
      </c>
      <c r="Y9" s="1">
        <v>44.22</v>
      </c>
      <c r="Z9" s="1">
        <v>93.42</v>
      </c>
      <c r="AA9" s="1">
        <v>95.84</v>
      </c>
    </row>
    <row r="10" spans="1:27" x14ac:dyDescent="0.2">
      <c r="A10" s="1">
        <v>192.92</v>
      </c>
      <c r="B10" s="1">
        <v>260.73</v>
      </c>
      <c r="C10" s="1">
        <v>245.86</v>
      </c>
      <c r="D10" s="1">
        <v>93.81</v>
      </c>
      <c r="E10" s="1">
        <v>113.65</v>
      </c>
      <c r="F10" s="1">
        <v>222.19</v>
      </c>
      <c r="G10" s="1">
        <v>201.4</v>
      </c>
      <c r="H10" s="1">
        <v>179.88</v>
      </c>
      <c r="I10" s="1">
        <v>172.75</v>
      </c>
      <c r="J10" s="1">
        <v>106.41</v>
      </c>
      <c r="K10" s="1">
        <v>152.08000000000001</v>
      </c>
      <c r="L10" s="1">
        <v>187.29</v>
      </c>
      <c r="M10" s="1">
        <v>59.82</v>
      </c>
      <c r="N10" s="1">
        <v>141.22</v>
      </c>
      <c r="O10" s="1">
        <v>204.74</v>
      </c>
      <c r="P10" s="1">
        <v>134.65</v>
      </c>
      <c r="Q10" s="1">
        <v>101.39</v>
      </c>
      <c r="R10" s="1">
        <v>324.37</v>
      </c>
      <c r="S10" s="1">
        <v>88</v>
      </c>
      <c r="T10" s="1">
        <v>113.93</v>
      </c>
      <c r="U10" s="1">
        <v>88.4</v>
      </c>
      <c r="V10" s="1">
        <v>96.65</v>
      </c>
      <c r="W10" s="1">
        <v>163.30000000000001</v>
      </c>
      <c r="X10" s="1">
        <v>248.74</v>
      </c>
      <c r="Y10" s="1">
        <v>106.06</v>
      </c>
      <c r="Z10" s="1">
        <v>221.06</v>
      </c>
      <c r="AA10" s="1">
        <v>247.95</v>
      </c>
    </row>
    <row r="11" spans="1:27" x14ac:dyDescent="0.2">
      <c r="A11" s="1">
        <v>100.72</v>
      </c>
      <c r="B11" s="1">
        <v>81.290000000000006</v>
      </c>
      <c r="C11" s="1">
        <v>113.31</v>
      </c>
      <c r="D11" s="1">
        <v>61.61</v>
      </c>
      <c r="E11" s="1">
        <v>66.12</v>
      </c>
      <c r="F11" s="1">
        <v>90.38</v>
      </c>
      <c r="G11" s="1">
        <v>97.87</v>
      </c>
      <c r="H11" s="1">
        <v>88.54</v>
      </c>
      <c r="I11" s="1">
        <v>97.9</v>
      </c>
      <c r="J11" s="1">
        <v>44.01</v>
      </c>
      <c r="K11" s="1">
        <v>120.01</v>
      </c>
      <c r="L11" s="1">
        <v>70.47</v>
      </c>
      <c r="M11" s="1">
        <v>36.909999999999997</v>
      </c>
      <c r="N11" s="1">
        <v>62.19</v>
      </c>
      <c r="O11" s="1">
        <v>90.95</v>
      </c>
      <c r="P11" s="1">
        <v>63.11</v>
      </c>
      <c r="Q11" s="1">
        <v>65.23</v>
      </c>
      <c r="R11" s="1">
        <v>143.99</v>
      </c>
      <c r="S11" s="1">
        <v>63.85</v>
      </c>
      <c r="T11" s="1">
        <v>50.71</v>
      </c>
      <c r="U11" s="1">
        <v>68.91</v>
      </c>
      <c r="V11" s="1">
        <v>57.16</v>
      </c>
      <c r="W11" s="1">
        <v>115.62</v>
      </c>
      <c r="X11" s="1">
        <v>149.38999999999999</v>
      </c>
      <c r="Y11" s="1">
        <v>40.29</v>
      </c>
      <c r="Z11" s="1">
        <v>110.28</v>
      </c>
      <c r="AA11" s="1">
        <v>116.39</v>
      </c>
    </row>
    <row r="12" spans="1:27" x14ac:dyDescent="0.2">
      <c r="A12" s="1">
        <v>206.82</v>
      </c>
      <c r="B12" s="1">
        <v>288.55</v>
      </c>
      <c r="C12" s="1">
        <v>359.78</v>
      </c>
      <c r="D12" s="1">
        <v>165.39</v>
      </c>
      <c r="E12" s="1">
        <v>253.23</v>
      </c>
      <c r="F12" s="1">
        <v>337.08</v>
      </c>
      <c r="G12" s="1">
        <v>145.77000000000001</v>
      </c>
      <c r="H12" s="1">
        <v>206.83</v>
      </c>
      <c r="I12" s="1">
        <v>203.51</v>
      </c>
      <c r="J12" s="1">
        <v>157.33000000000001</v>
      </c>
      <c r="K12" s="1">
        <v>122.55</v>
      </c>
      <c r="L12" s="1">
        <v>159.72999999999999</v>
      </c>
      <c r="M12" s="1">
        <v>74.81</v>
      </c>
      <c r="N12" s="1">
        <v>182.75</v>
      </c>
      <c r="O12" s="1">
        <v>294.98</v>
      </c>
      <c r="P12" s="1">
        <v>106</v>
      </c>
      <c r="Q12" s="1">
        <v>150.6</v>
      </c>
      <c r="R12" s="1">
        <v>452.67</v>
      </c>
      <c r="S12" s="1">
        <v>84.03</v>
      </c>
      <c r="T12" s="1">
        <v>85.91</v>
      </c>
      <c r="U12" s="1">
        <v>138.49</v>
      </c>
      <c r="V12" s="1">
        <v>121.5</v>
      </c>
      <c r="W12" s="1">
        <v>234.97</v>
      </c>
      <c r="X12" s="1">
        <v>465.46</v>
      </c>
      <c r="Y12" s="1">
        <v>155.97</v>
      </c>
      <c r="Z12" s="1">
        <v>183.93</v>
      </c>
      <c r="AA12" s="1">
        <v>344.65</v>
      </c>
    </row>
    <row r="13" spans="1:27" x14ac:dyDescent="0.2">
      <c r="A13" s="1">
        <v>184</v>
      </c>
      <c r="B13" s="1">
        <v>274.23</v>
      </c>
      <c r="C13" s="1">
        <v>336.07</v>
      </c>
      <c r="D13" s="1">
        <v>117.86</v>
      </c>
      <c r="E13" s="1">
        <v>208.75</v>
      </c>
      <c r="F13" s="1">
        <v>300.3</v>
      </c>
      <c r="G13" s="1">
        <v>218.17</v>
      </c>
      <c r="H13" s="1">
        <v>170.25</v>
      </c>
      <c r="I13" s="1">
        <v>218.9</v>
      </c>
      <c r="J13" s="1">
        <v>176.8</v>
      </c>
      <c r="K13" s="1">
        <v>244.74</v>
      </c>
      <c r="L13" s="1">
        <v>203.93</v>
      </c>
      <c r="M13" s="1">
        <v>208.39</v>
      </c>
      <c r="N13" s="1">
        <v>178.44</v>
      </c>
      <c r="O13" s="1">
        <v>290.93</v>
      </c>
      <c r="P13" s="1">
        <v>109.62</v>
      </c>
      <c r="Q13" s="1">
        <v>177.49</v>
      </c>
      <c r="R13" s="1">
        <v>357.52</v>
      </c>
      <c r="S13" s="1">
        <v>112.28</v>
      </c>
      <c r="T13" s="1">
        <v>91.87</v>
      </c>
      <c r="U13" s="1">
        <v>128.03</v>
      </c>
      <c r="V13" s="1">
        <v>91.11</v>
      </c>
      <c r="W13" s="1">
        <v>212.3</v>
      </c>
      <c r="X13" s="1">
        <v>508.97</v>
      </c>
      <c r="Y13" s="1">
        <v>93.49</v>
      </c>
      <c r="Z13" s="1">
        <v>206.11</v>
      </c>
      <c r="AA13" s="1">
        <v>332.93</v>
      </c>
    </row>
    <row r="14" spans="1:27" x14ac:dyDescent="0.2">
      <c r="A14" s="1">
        <v>94.93</v>
      </c>
      <c r="B14" s="1">
        <v>119.79</v>
      </c>
      <c r="C14" s="1">
        <v>150.41999999999999</v>
      </c>
      <c r="D14" s="1">
        <v>71.37</v>
      </c>
      <c r="E14" s="1">
        <v>89.88</v>
      </c>
      <c r="F14" s="1">
        <v>95.14</v>
      </c>
      <c r="G14" s="1">
        <v>105.81</v>
      </c>
      <c r="H14" s="1">
        <v>126.49</v>
      </c>
      <c r="I14" s="1">
        <v>103.99</v>
      </c>
      <c r="J14" s="1">
        <v>79.709999999999994</v>
      </c>
      <c r="K14" s="1">
        <v>87.02</v>
      </c>
      <c r="L14" s="1">
        <v>95.73</v>
      </c>
      <c r="M14" s="1">
        <v>120.83</v>
      </c>
      <c r="N14" s="1">
        <v>96.45</v>
      </c>
      <c r="O14" s="1">
        <v>126.65</v>
      </c>
      <c r="P14" s="1">
        <v>36.880000000000003</v>
      </c>
      <c r="Q14" s="1">
        <v>88.01</v>
      </c>
      <c r="R14" s="1">
        <v>157.38999999999999</v>
      </c>
      <c r="S14" s="1">
        <v>64.180000000000007</v>
      </c>
      <c r="T14" s="1">
        <v>70.62</v>
      </c>
      <c r="U14" s="1">
        <v>78.91</v>
      </c>
      <c r="V14" s="1">
        <v>117.61</v>
      </c>
      <c r="W14" s="1">
        <v>113.28</v>
      </c>
      <c r="X14" s="1">
        <v>259.66000000000003</v>
      </c>
      <c r="Y14" s="1">
        <v>94.42</v>
      </c>
      <c r="Z14" s="1">
        <v>115.91</v>
      </c>
      <c r="AA14" s="1">
        <v>151.65</v>
      </c>
    </row>
    <row r="15" spans="1:27" x14ac:dyDescent="0.2">
      <c r="A15" t="s">
        <v>8</v>
      </c>
      <c r="B15" s="1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s="1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s="1" t="s">
        <v>8</v>
      </c>
      <c r="Z15" t="s">
        <v>8</v>
      </c>
      <c r="AA15" t="s">
        <v>8</v>
      </c>
    </row>
    <row r="16" spans="1:27" x14ac:dyDescent="0.2">
      <c r="A16" s="1">
        <v>158.04</v>
      </c>
      <c r="B16" s="1">
        <v>223.53</v>
      </c>
      <c r="C16" s="1">
        <v>254.95</v>
      </c>
      <c r="D16" s="1">
        <v>117.05</v>
      </c>
      <c r="E16">
        <f t="shared" ref="E16:AA16" si="0">SUM(E2:E14)/13</f>
        <v>161.21692307692308</v>
      </c>
      <c r="F16">
        <f t="shared" si="0"/>
        <v>227.3469230769231</v>
      </c>
      <c r="G16">
        <f t="shared" si="0"/>
        <v>166.84307692307692</v>
      </c>
      <c r="H16">
        <f t="shared" si="0"/>
        <v>178.88153846153844</v>
      </c>
      <c r="I16">
        <f t="shared" si="0"/>
        <v>209.74307692307687</v>
      </c>
      <c r="J16">
        <f t="shared" si="0"/>
        <v>115.27923076923076</v>
      </c>
      <c r="K16">
        <f t="shared" si="0"/>
        <v>155.03153846153847</v>
      </c>
      <c r="L16">
        <f t="shared" si="0"/>
        <v>155.65</v>
      </c>
      <c r="M16">
        <f t="shared" si="0"/>
        <v>98.235384615384618</v>
      </c>
      <c r="N16">
        <f t="shared" si="0"/>
        <v>128.23461538461541</v>
      </c>
      <c r="O16">
        <f t="shared" si="0"/>
        <v>199.82461538461541</v>
      </c>
      <c r="P16">
        <f t="shared" si="0"/>
        <v>109.74846153846154</v>
      </c>
      <c r="Q16">
        <f t="shared" si="0"/>
        <v>125.91692307692308</v>
      </c>
      <c r="R16">
        <f t="shared" si="0"/>
        <v>254.03692307692305</v>
      </c>
      <c r="S16">
        <f t="shared" si="0"/>
        <v>97.48846153846155</v>
      </c>
      <c r="T16">
        <f t="shared" si="0"/>
        <v>91.843846153846144</v>
      </c>
      <c r="U16">
        <f t="shared" si="0"/>
        <v>122.3969230769231</v>
      </c>
      <c r="V16">
        <f t="shared" si="0"/>
        <v>102.0076923076923</v>
      </c>
      <c r="W16">
        <f t="shared" si="0"/>
        <v>155.61769230769229</v>
      </c>
      <c r="X16">
        <f t="shared" si="0"/>
        <v>311.91076923076923</v>
      </c>
      <c r="Y16">
        <f t="shared" si="0"/>
        <v>130.57692307692307</v>
      </c>
      <c r="Z16">
        <f t="shared" si="0"/>
        <v>164.02076923076922</v>
      </c>
      <c r="AA16">
        <f t="shared" si="0"/>
        <v>244.55769230769226</v>
      </c>
    </row>
    <row r="17" spans="1:27" x14ac:dyDescent="0.2">
      <c r="A17" t="s">
        <v>4</v>
      </c>
      <c r="B17" s="1"/>
    </row>
    <row r="18" spans="1:27" x14ac:dyDescent="0.2">
      <c r="A18" t="s">
        <v>3</v>
      </c>
    </row>
    <row r="19" spans="1:27" x14ac:dyDescent="0.2">
      <c r="A19" t="s">
        <v>0</v>
      </c>
      <c r="B19" t="s">
        <v>1</v>
      </c>
      <c r="C19" t="s">
        <v>2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18</v>
      </c>
      <c r="N19" t="s">
        <v>19</v>
      </c>
      <c r="O19" t="s">
        <v>20</v>
      </c>
      <c r="P19" t="s">
        <v>27</v>
      </c>
      <c r="Q19" t="s">
        <v>28</v>
      </c>
      <c r="R19" t="s">
        <v>29</v>
      </c>
      <c r="S19" t="s">
        <v>5</v>
      </c>
      <c r="T19" t="s">
        <v>6</v>
      </c>
      <c r="U19" t="s">
        <v>7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</row>
    <row r="20" spans="1:27" x14ac:dyDescent="0.2">
      <c r="A20" s="1">
        <v>70.36</v>
      </c>
      <c r="B20" s="1">
        <v>65.489999999999995</v>
      </c>
      <c r="C20" s="1">
        <v>103.09</v>
      </c>
      <c r="D20" s="1">
        <v>50.15</v>
      </c>
      <c r="E20" s="1">
        <v>50.6</v>
      </c>
      <c r="F20" s="1">
        <v>80.45</v>
      </c>
      <c r="G20" s="1">
        <v>84.01</v>
      </c>
      <c r="H20" s="1">
        <v>75.55</v>
      </c>
      <c r="I20" s="1">
        <v>107.61</v>
      </c>
      <c r="J20" s="1">
        <v>71.08</v>
      </c>
      <c r="K20" s="1">
        <v>76.33</v>
      </c>
      <c r="L20" s="1">
        <v>73.19</v>
      </c>
      <c r="M20" s="1">
        <v>60.96</v>
      </c>
      <c r="N20" s="1">
        <v>52.39</v>
      </c>
      <c r="O20" s="1">
        <v>44.6</v>
      </c>
      <c r="P20" s="1">
        <v>69.12</v>
      </c>
      <c r="Q20" s="1">
        <v>69.34</v>
      </c>
      <c r="R20" s="1">
        <v>95.44</v>
      </c>
      <c r="S20" s="1">
        <v>65.31</v>
      </c>
      <c r="T20" s="1">
        <v>49.77</v>
      </c>
      <c r="U20" s="1">
        <v>69.150000000000006</v>
      </c>
      <c r="V20" s="1">
        <v>56.51</v>
      </c>
      <c r="W20" s="1">
        <v>81.61</v>
      </c>
      <c r="X20" s="1">
        <v>100.59</v>
      </c>
      <c r="Y20" s="1">
        <v>83.71</v>
      </c>
      <c r="Z20" s="1">
        <v>70.790000000000006</v>
      </c>
      <c r="AA20" s="1">
        <v>111.53</v>
      </c>
    </row>
    <row r="21" spans="1:27" x14ac:dyDescent="0.2">
      <c r="A21" s="1">
        <v>129.16999999999999</v>
      </c>
      <c r="B21" s="1">
        <v>184.37</v>
      </c>
      <c r="C21" s="1">
        <v>222.97</v>
      </c>
      <c r="D21" s="1">
        <v>110.14</v>
      </c>
      <c r="E21" s="1">
        <v>114.29</v>
      </c>
      <c r="F21" s="1">
        <v>171.76</v>
      </c>
      <c r="G21" s="1">
        <v>130.04</v>
      </c>
      <c r="H21" s="1">
        <v>128.11000000000001</v>
      </c>
      <c r="I21" s="1">
        <v>132.72</v>
      </c>
      <c r="J21" s="1">
        <v>96.89</v>
      </c>
      <c r="K21" s="1">
        <v>103.31</v>
      </c>
      <c r="L21" s="1">
        <v>95.93</v>
      </c>
      <c r="M21" s="1">
        <v>75.989999999999995</v>
      </c>
      <c r="N21" s="1">
        <v>110.61</v>
      </c>
      <c r="O21" s="1">
        <v>122.1</v>
      </c>
      <c r="P21" s="1">
        <v>97.12</v>
      </c>
      <c r="Q21" s="1">
        <v>94.9</v>
      </c>
      <c r="R21" s="1">
        <v>221.73</v>
      </c>
      <c r="S21" s="1">
        <v>77.349999999999994</v>
      </c>
      <c r="T21" s="1">
        <v>80.010000000000005</v>
      </c>
      <c r="U21" s="1">
        <v>72.069999999999993</v>
      </c>
      <c r="V21" s="1">
        <v>86.25</v>
      </c>
      <c r="W21" s="1">
        <v>107.13</v>
      </c>
      <c r="X21" s="1">
        <v>151.13999999999999</v>
      </c>
      <c r="Y21" s="1">
        <v>114.88</v>
      </c>
      <c r="Z21" s="1">
        <v>150.27000000000001</v>
      </c>
      <c r="AA21" s="1">
        <v>254.68</v>
      </c>
    </row>
    <row r="22" spans="1:27" x14ac:dyDescent="0.2">
      <c r="A22" s="1">
        <v>69.599999999999994</v>
      </c>
      <c r="B22" s="1">
        <v>80.86</v>
      </c>
      <c r="C22" s="1">
        <v>88.92</v>
      </c>
      <c r="D22" s="1">
        <v>42.05</v>
      </c>
      <c r="E22" s="1">
        <v>63.51</v>
      </c>
      <c r="F22" s="1">
        <v>71.67</v>
      </c>
      <c r="G22" s="1">
        <v>68.010000000000005</v>
      </c>
      <c r="H22" s="1">
        <v>71.27</v>
      </c>
      <c r="I22" s="1">
        <v>109.18</v>
      </c>
      <c r="J22" s="1">
        <v>51.35</v>
      </c>
      <c r="K22" s="1">
        <v>67.77</v>
      </c>
      <c r="L22" s="1">
        <v>57.94</v>
      </c>
      <c r="M22" s="1">
        <v>38.68</v>
      </c>
      <c r="N22" s="1">
        <v>50.59</v>
      </c>
      <c r="O22" s="1">
        <v>59.28</v>
      </c>
      <c r="P22" s="1">
        <v>39.96</v>
      </c>
      <c r="Q22" s="1">
        <v>54.88</v>
      </c>
      <c r="R22" s="1">
        <v>90.52</v>
      </c>
      <c r="S22" s="1">
        <v>56.66</v>
      </c>
      <c r="T22" s="1">
        <v>51.5</v>
      </c>
      <c r="U22" s="1">
        <v>59</v>
      </c>
      <c r="V22" s="1">
        <v>32.79</v>
      </c>
      <c r="W22" s="1">
        <v>76.28</v>
      </c>
      <c r="X22" s="1">
        <v>76.760000000000005</v>
      </c>
      <c r="Y22" s="1">
        <v>30.23</v>
      </c>
      <c r="Z22" s="1">
        <v>61.44</v>
      </c>
      <c r="AA22" s="1">
        <v>85.81</v>
      </c>
    </row>
    <row r="23" spans="1:27" x14ac:dyDescent="0.2">
      <c r="A23" s="1">
        <v>139.37</v>
      </c>
      <c r="B23" s="1">
        <v>194.7</v>
      </c>
      <c r="C23" s="1">
        <v>180.26</v>
      </c>
      <c r="D23" s="1">
        <v>95.58</v>
      </c>
      <c r="E23" s="1">
        <v>111.14</v>
      </c>
      <c r="F23" s="1">
        <v>235.51</v>
      </c>
      <c r="G23" s="1">
        <v>150.35</v>
      </c>
      <c r="H23" s="1">
        <v>153.80000000000001</v>
      </c>
      <c r="I23" s="1">
        <v>144.91</v>
      </c>
      <c r="J23" s="1">
        <v>114.17</v>
      </c>
      <c r="K23" s="1">
        <v>127.06</v>
      </c>
      <c r="L23" s="1">
        <v>135.46</v>
      </c>
      <c r="M23" s="1">
        <v>89.31</v>
      </c>
      <c r="N23" s="1">
        <v>116.63</v>
      </c>
      <c r="O23" s="1">
        <v>160.03</v>
      </c>
      <c r="P23" s="1">
        <v>68.48</v>
      </c>
      <c r="Q23" s="1">
        <v>105.55</v>
      </c>
      <c r="R23" s="1">
        <v>187.21</v>
      </c>
      <c r="S23" s="1">
        <v>83.12</v>
      </c>
      <c r="T23" s="1">
        <v>69.75</v>
      </c>
      <c r="U23" s="1">
        <v>67.95</v>
      </c>
      <c r="V23" s="1">
        <v>96.61</v>
      </c>
      <c r="W23" s="1">
        <v>109.51</v>
      </c>
      <c r="X23" s="1">
        <v>344.3</v>
      </c>
      <c r="Y23" s="1">
        <v>114.79</v>
      </c>
      <c r="Z23" s="1">
        <v>152.81</v>
      </c>
      <c r="AA23" s="1">
        <v>245.12</v>
      </c>
    </row>
    <row r="24" spans="1:27" x14ac:dyDescent="0.2">
      <c r="A24" s="1">
        <v>128.44</v>
      </c>
      <c r="B24" s="1">
        <v>143.41999999999999</v>
      </c>
      <c r="C24" s="1">
        <v>159.08000000000001</v>
      </c>
      <c r="D24" s="1">
        <v>80.03</v>
      </c>
      <c r="E24" s="1">
        <v>84.08</v>
      </c>
      <c r="F24" s="1">
        <v>109.73</v>
      </c>
      <c r="G24" s="1">
        <v>114.05</v>
      </c>
      <c r="H24" s="1">
        <v>150.53</v>
      </c>
      <c r="I24" s="1">
        <v>87.58</v>
      </c>
      <c r="J24" s="1">
        <v>78.61</v>
      </c>
      <c r="K24" s="1">
        <v>127.78</v>
      </c>
      <c r="L24" s="1">
        <v>118.52</v>
      </c>
      <c r="M24" s="1">
        <v>90.44</v>
      </c>
      <c r="N24" s="1">
        <v>62.95</v>
      </c>
      <c r="O24" s="1">
        <v>112.05</v>
      </c>
      <c r="P24" s="1">
        <v>88.79</v>
      </c>
      <c r="Q24" s="1">
        <v>73.39</v>
      </c>
      <c r="R24" s="1">
        <v>214.63</v>
      </c>
      <c r="S24" s="1">
        <v>68.680000000000007</v>
      </c>
      <c r="T24" s="1">
        <v>75.069999999999993</v>
      </c>
      <c r="U24" s="1">
        <v>80.010000000000005</v>
      </c>
      <c r="V24" s="1">
        <v>52.29</v>
      </c>
      <c r="W24" s="1">
        <v>89.81</v>
      </c>
      <c r="X24" s="1">
        <v>120.75</v>
      </c>
      <c r="Y24" s="1">
        <v>54.93</v>
      </c>
      <c r="Z24" s="1">
        <v>91.22</v>
      </c>
      <c r="AA24" s="1">
        <v>258.57</v>
      </c>
    </row>
    <row r="25" spans="1:27" x14ac:dyDescent="0.2">
      <c r="A25" s="1">
        <v>88.75</v>
      </c>
      <c r="B25" s="1">
        <v>92.84</v>
      </c>
      <c r="C25" s="1">
        <v>108.04</v>
      </c>
      <c r="D25" s="1">
        <v>75.27</v>
      </c>
      <c r="E25" s="1">
        <v>63.16</v>
      </c>
      <c r="F25" s="1">
        <v>93.88</v>
      </c>
      <c r="G25" s="1">
        <v>94.62</v>
      </c>
      <c r="H25" s="1">
        <v>91.93</v>
      </c>
      <c r="I25" s="1">
        <v>122.84</v>
      </c>
      <c r="J25" s="1">
        <v>71.02</v>
      </c>
      <c r="K25" s="1">
        <v>90.32</v>
      </c>
      <c r="L25" s="1">
        <v>55.27</v>
      </c>
      <c r="M25" s="1">
        <v>68.83</v>
      </c>
      <c r="N25" s="1">
        <v>95.82</v>
      </c>
      <c r="O25" s="1">
        <v>87.54</v>
      </c>
      <c r="P25" s="1">
        <v>56.4</v>
      </c>
      <c r="Q25" s="1">
        <v>94.17</v>
      </c>
      <c r="R25" s="1">
        <v>114.62</v>
      </c>
      <c r="S25" s="1">
        <v>63.67</v>
      </c>
      <c r="T25" s="1">
        <v>75.58</v>
      </c>
      <c r="U25" s="1">
        <v>70.56</v>
      </c>
      <c r="V25" s="1">
        <v>106.56</v>
      </c>
      <c r="W25" s="1">
        <v>131.36000000000001</v>
      </c>
      <c r="X25" s="1">
        <v>210.08</v>
      </c>
      <c r="Y25" s="1">
        <v>75.36</v>
      </c>
      <c r="Z25" s="1">
        <v>90.03</v>
      </c>
      <c r="AA25" s="1">
        <v>92.07</v>
      </c>
    </row>
    <row r="26" spans="1:27" x14ac:dyDescent="0.2">
      <c r="A26" s="1">
        <v>103.94</v>
      </c>
      <c r="B26" s="1">
        <v>130.75</v>
      </c>
      <c r="C26" s="1">
        <v>150.69</v>
      </c>
      <c r="D26" s="1">
        <v>76.03</v>
      </c>
      <c r="E26" s="1">
        <v>81.489999999999995</v>
      </c>
      <c r="F26" s="1">
        <v>88.69</v>
      </c>
      <c r="G26" s="1">
        <v>118.03</v>
      </c>
      <c r="H26" s="1">
        <v>114.16</v>
      </c>
      <c r="I26" s="1">
        <v>123.02</v>
      </c>
      <c r="J26" s="1">
        <v>74.5</v>
      </c>
      <c r="K26" s="1">
        <v>109.22</v>
      </c>
      <c r="L26" s="1">
        <v>94.65</v>
      </c>
      <c r="M26" s="1">
        <v>56.56</v>
      </c>
      <c r="N26" s="1">
        <v>131.27000000000001</v>
      </c>
      <c r="O26" s="1">
        <v>101.66</v>
      </c>
      <c r="P26" s="1">
        <v>64.75</v>
      </c>
      <c r="Q26" s="1">
        <v>78.05</v>
      </c>
      <c r="R26" s="1">
        <v>239.48</v>
      </c>
      <c r="S26" s="1">
        <v>57.3</v>
      </c>
      <c r="T26" s="1">
        <v>55.77</v>
      </c>
      <c r="U26" s="1">
        <v>73.77</v>
      </c>
      <c r="V26" s="1">
        <v>40.450000000000003</v>
      </c>
      <c r="W26" s="1">
        <v>83.97</v>
      </c>
      <c r="X26" s="1">
        <v>96.74</v>
      </c>
      <c r="Y26" s="1">
        <v>57.51</v>
      </c>
      <c r="Z26" s="1">
        <v>115.51</v>
      </c>
      <c r="AA26" s="1">
        <v>177.15</v>
      </c>
    </row>
    <row r="27" spans="1:27" x14ac:dyDescent="0.2">
      <c r="A27" s="1">
        <v>160.43</v>
      </c>
      <c r="B27" s="1">
        <v>178.81</v>
      </c>
      <c r="C27" s="1">
        <v>160.9</v>
      </c>
      <c r="D27" s="1">
        <v>95.51</v>
      </c>
      <c r="E27" s="1">
        <v>107.72</v>
      </c>
      <c r="F27" s="1">
        <v>126.72</v>
      </c>
      <c r="G27" s="1">
        <v>143.19999999999999</v>
      </c>
      <c r="H27" s="1">
        <v>129.76</v>
      </c>
      <c r="I27" s="1">
        <v>146.12</v>
      </c>
      <c r="J27" s="1">
        <v>91.7</v>
      </c>
      <c r="K27" s="1">
        <v>130.13999999999999</v>
      </c>
      <c r="L27" s="1">
        <v>137.61000000000001</v>
      </c>
      <c r="M27" s="1">
        <v>74.87</v>
      </c>
      <c r="N27" s="1">
        <v>114.74</v>
      </c>
      <c r="O27" s="1">
        <v>130.47999999999999</v>
      </c>
      <c r="P27" s="1">
        <v>118.33</v>
      </c>
      <c r="Q27" s="1">
        <v>107.77</v>
      </c>
      <c r="R27" s="1">
        <v>158.07</v>
      </c>
      <c r="S27" s="1">
        <v>69.12</v>
      </c>
      <c r="T27" s="1">
        <v>85.33</v>
      </c>
      <c r="U27" s="1">
        <v>108.4</v>
      </c>
      <c r="V27" s="1">
        <v>102.51</v>
      </c>
      <c r="W27" s="1">
        <v>128.28</v>
      </c>
      <c r="X27" s="1">
        <v>200.01</v>
      </c>
      <c r="Y27" s="1">
        <v>102.73</v>
      </c>
      <c r="Z27" s="1">
        <v>128.94999999999999</v>
      </c>
      <c r="AA27" s="1">
        <v>126.3</v>
      </c>
    </row>
    <row r="28" spans="1:27" x14ac:dyDescent="0.2">
      <c r="A28" s="1">
        <v>164.54</v>
      </c>
      <c r="B28" s="1">
        <v>168.57</v>
      </c>
      <c r="C28" s="1">
        <v>178.59</v>
      </c>
      <c r="D28" s="1">
        <v>87.82</v>
      </c>
      <c r="E28" s="1">
        <v>54.35</v>
      </c>
      <c r="F28" s="1">
        <v>174.23</v>
      </c>
      <c r="G28" s="1">
        <v>112.25</v>
      </c>
      <c r="H28" s="1">
        <v>153.9</v>
      </c>
      <c r="I28" s="1">
        <v>166.2</v>
      </c>
      <c r="J28" s="1">
        <v>78.13</v>
      </c>
      <c r="K28" s="1">
        <v>83.91</v>
      </c>
      <c r="L28" s="1">
        <v>98.12</v>
      </c>
      <c r="M28" s="1">
        <v>46.01</v>
      </c>
      <c r="N28" s="1">
        <v>93.87</v>
      </c>
      <c r="O28" s="1">
        <v>96.96</v>
      </c>
      <c r="P28" s="1">
        <v>83.46</v>
      </c>
      <c r="Q28" s="1">
        <v>88.07</v>
      </c>
      <c r="R28" s="1">
        <v>189.41</v>
      </c>
      <c r="S28" s="1">
        <v>43.01</v>
      </c>
      <c r="T28" s="1">
        <v>81.760000000000005</v>
      </c>
      <c r="U28" s="1">
        <v>70.5</v>
      </c>
      <c r="V28" s="1">
        <v>102</v>
      </c>
      <c r="W28" s="1">
        <v>103.69</v>
      </c>
      <c r="X28" s="1">
        <v>164.61</v>
      </c>
      <c r="Y28" s="1">
        <v>40.729999999999997</v>
      </c>
      <c r="Z28" s="1">
        <v>105.96</v>
      </c>
      <c r="AA28" s="1">
        <v>300.93</v>
      </c>
    </row>
    <row r="29" spans="1:27" x14ac:dyDescent="0.2">
      <c r="A29" s="1">
        <v>190.4</v>
      </c>
      <c r="B29" s="1">
        <v>235.85</v>
      </c>
      <c r="C29" s="1">
        <v>277.88</v>
      </c>
      <c r="D29" s="1">
        <v>130.94999999999999</v>
      </c>
      <c r="E29" s="1">
        <v>117.65</v>
      </c>
      <c r="F29" s="1">
        <v>224.4</v>
      </c>
      <c r="G29" s="1">
        <v>477.44</v>
      </c>
      <c r="H29" s="1">
        <v>211.83</v>
      </c>
      <c r="I29" s="1">
        <v>184.44</v>
      </c>
      <c r="J29" s="1">
        <v>113.84</v>
      </c>
      <c r="K29" s="1">
        <v>189.53</v>
      </c>
      <c r="L29" s="1">
        <v>164.68</v>
      </c>
      <c r="M29" s="1">
        <v>116.87</v>
      </c>
      <c r="N29" s="1">
        <v>137.22999999999999</v>
      </c>
      <c r="O29" s="1">
        <v>216.28</v>
      </c>
      <c r="P29" s="1">
        <v>147.77000000000001</v>
      </c>
      <c r="Q29" s="1">
        <v>144.63999999999999</v>
      </c>
      <c r="R29" s="1">
        <v>293.08</v>
      </c>
      <c r="S29" s="1">
        <v>103.05</v>
      </c>
      <c r="T29" s="1">
        <v>118.5</v>
      </c>
      <c r="U29" s="1">
        <v>129.76</v>
      </c>
      <c r="V29" s="1">
        <v>126.77</v>
      </c>
      <c r="W29" s="1">
        <v>193.43</v>
      </c>
      <c r="X29" s="1">
        <v>390.72</v>
      </c>
      <c r="Y29" s="1">
        <v>106.74</v>
      </c>
      <c r="Z29" s="1">
        <v>171.4</v>
      </c>
      <c r="AA29" s="1">
        <v>312.02</v>
      </c>
    </row>
    <row r="30" spans="1:27" x14ac:dyDescent="0.2">
      <c r="A30" s="1">
        <v>162.91</v>
      </c>
      <c r="B30" s="1">
        <v>191.13</v>
      </c>
      <c r="C30" s="1">
        <v>206.81</v>
      </c>
      <c r="D30" s="1">
        <v>140.68</v>
      </c>
      <c r="E30" s="1">
        <v>156.4</v>
      </c>
      <c r="F30" s="1">
        <v>190.63</v>
      </c>
      <c r="G30" s="1">
        <v>175.91</v>
      </c>
      <c r="H30" s="1">
        <v>164.6</v>
      </c>
      <c r="I30" s="1">
        <v>201.64</v>
      </c>
      <c r="J30" s="1">
        <v>162.59</v>
      </c>
      <c r="K30" s="1">
        <v>168.24</v>
      </c>
      <c r="L30" s="1">
        <v>164.49</v>
      </c>
      <c r="M30" s="1">
        <v>94.33</v>
      </c>
      <c r="N30" s="1">
        <v>108.23</v>
      </c>
      <c r="O30" s="1">
        <v>143.55000000000001</v>
      </c>
      <c r="P30" s="1">
        <v>214.94</v>
      </c>
      <c r="Q30" s="1">
        <v>167.27</v>
      </c>
      <c r="R30" s="1">
        <v>362.92</v>
      </c>
      <c r="S30" s="1">
        <v>122.83</v>
      </c>
      <c r="T30" s="1">
        <v>78.239999999999995</v>
      </c>
      <c r="U30" s="1">
        <v>117.79</v>
      </c>
      <c r="V30" s="1">
        <v>108.44</v>
      </c>
      <c r="W30" s="1">
        <v>161.16999999999999</v>
      </c>
      <c r="X30" s="1">
        <v>284.29000000000002</v>
      </c>
      <c r="Y30" s="1">
        <v>81.16</v>
      </c>
      <c r="Z30" s="1">
        <v>213.25</v>
      </c>
      <c r="AA30" s="1">
        <v>245.19</v>
      </c>
    </row>
    <row r="31" spans="1:27" x14ac:dyDescent="0.2">
      <c r="A31" s="1">
        <v>167.91</v>
      </c>
      <c r="B31" s="1">
        <v>216.78</v>
      </c>
      <c r="C31" s="1">
        <v>272.31</v>
      </c>
      <c r="D31" s="1">
        <v>130.05000000000001</v>
      </c>
      <c r="E31" s="1">
        <v>164.24</v>
      </c>
      <c r="F31" s="1">
        <v>208.06</v>
      </c>
      <c r="G31" s="1">
        <v>140.66999999999999</v>
      </c>
      <c r="H31" s="1">
        <v>178.46</v>
      </c>
      <c r="I31" s="1">
        <v>215.43</v>
      </c>
      <c r="J31" s="1">
        <v>158.61000000000001</v>
      </c>
      <c r="K31" s="1">
        <v>193.26</v>
      </c>
      <c r="L31" s="1">
        <v>164.51</v>
      </c>
      <c r="M31" s="1">
        <v>93.63</v>
      </c>
      <c r="N31" s="1">
        <v>134.22</v>
      </c>
      <c r="O31" s="1">
        <v>238.91</v>
      </c>
      <c r="P31" s="1">
        <v>112.09</v>
      </c>
      <c r="Q31" s="1">
        <v>166.61</v>
      </c>
      <c r="R31" s="1">
        <v>280.8</v>
      </c>
      <c r="S31" s="1">
        <v>122.98</v>
      </c>
      <c r="T31" s="1">
        <v>135.4</v>
      </c>
      <c r="U31" s="1">
        <v>165.01</v>
      </c>
      <c r="V31" s="1">
        <v>125</v>
      </c>
      <c r="W31" s="1">
        <v>210.69</v>
      </c>
      <c r="X31" s="1">
        <v>235.24</v>
      </c>
      <c r="Y31" s="1">
        <v>125.43</v>
      </c>
      <c r="Z31" s="1">
        <v>189.27</v>
      </c>
      <c r="AA31" s="1">
        <v>270.27999999999997</v>
      </c>
    </row>
    <row r="32" spans="1:27" x14ac:dyDescent="0.2">
      <c r="A32" s="1">
        <v>58.37</v>
      </c>
      <c r="B32" s="1">
        <v>62.88</v>
      </c>
      <c r="C32" s="1">
        <v>59.47</v>
      </c>
      <c r="D32" s="1">
        <v>53.99</v>
      </c>
      <c r="E32" s="1">
        <v>46.9</v>
      </c>
      <c r="F32" s="1">
        <v>53.15</v>
      </c>
      <c r="G32" s="1">
        <v>111.05</v>
      </c>
      <c r="H32" s="1">
        <v>60.9</v>
      </c>
      <c r="I32" s="1">
        <v>62</v>
      </c>
      <c r="J32" s="1">
        <v>53.42</v>
      </c>
      <c r="K32" s="1">
        <v>62.19</v>
      </c>
      <c r="L32" s="1">
        <v>89.71</v>
      </c>
      <c r="M32" s="1">
        <v>30.49</v>
      </c>
      <c r="N32" s="1">
        <v>32.18</v>
      </c>
      <c r="O32" s="1">
        <v>40.119999999999997</v>
      </c>
      <c r="P32" s="1">
        <v>51.02</v>
      </c>
      <c r="Q32" s="1">
        <v>47.79</v>
      </c>
      <c r="R32" s="1">
        <v>52.46</v>
      </c>
      <c r="S32" s="1">
        <v>21.8</v>
      </c>
      <c r="T32" s="1">
        <v>49.06</v>
      </c>
      <c r="U32" s="1">
        <v>79.27</v>
      </c>
      <c r="V32" s="1">
        <v>47.75</v>
      </c>
      <c r="W32" s="1">
        <v>72.760000000000005</v>
      </c>
      <c r="X32" s="1">
        <v>85</v>
      </c>
      <c r="Y32" s="1">
        <v>78.989999999999995</v>
      </c>
      <c r="Z32" s="1">
        <v>142.53</v>
      </c>
      <c r="AA32" s="1">
        <v>97.27</v>
      </c>
    </row>
    <row r="33" spans="1:27" x14ac:dyDescent="0.2">
      <c r="A33" t="s">
        <v>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s="1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t="s">
        <v>8</v>
      </c>
      <c r="Y33" t="s">
        <v>8</v>
      </c>
      <c r="Z33" t="s">
        <v>8</v>
      </c>
      <c r="AA33" t="s">
        <v>8</v>
      </c>
    </row>
    <row r="34" spans="1:27" x14ac:dyDescent="0.2">
      <c r="A34" s="1">
        <v>125.71</v>
      </c>
      <c r="B34" s="1">
        <v>149.72999999999999</v>
      </c>
      <c r="C34" s="1">
        <v>166.84</v>
      </c>
      <c r="D34">
        <f t="shared" ref="D34:AA34" si="1">SUM(D20:D32)/13</f>
        <v>89.865384615384613</v>
      </c>
      <c r="E34">
        <f t="shared" si="1"/>
        <v>93.50230769230771</v>
      </c>
      <c r="F34">
        <f t="shared" si="1"/>
        <v>140.68307692307692</v>
      </c>
      <c r="G34">
        <f t="shared" si="1"/>
        <v>147.66384615384615</v>
      </c>
      <c r="H34">
        <f t="shared" si="1"/>
        <v>129.6</v>
      </c>
      <c r="I34">
        <f t="shared" si="1"/>
        <v>138.74538461538464</v>
      </c>
      <c r="J34">
        <f t="shared" si="1"/>
        <v>93.531538461538489</v>
      </c>
      <c r="K34">
        <f t="shared" si="1"/>
        <v>117.61999999999999</v>
      </c>
      <c r="L34">
        <f t="shared" si="1"/>
        <v>111.54461538461538</v>
      </c>
      <c r="M34">
        <f t="shared" si="1"/>
        <v>72.074615384615385</v>
      </c>
      <c r="N34">
        <f t="shared" si="1"/>
        <v>95.440769230769234</v>
      </c>
      <c r="O34">
        <f t="shared" si="1"/>
        <v>119.50461538461538</v>
      </c>
      <c r="P34">
        <f t="shared" si="1"/>
        <v>93.248461538461541</v>
      </c>
      <c r="Q34">
        <f t="shared" si="1"/>
        <v>99.417692307692292</v>
      </c>
      <c r="R34">
        <f t="shared" si="1"/>
        <v>192.33615384615385</v>
      </c>
      <c r="S34">
        <f t="shared" si="1"/>
        <v>73.452307692307699</v>
      </c>
      <c r="T34">
        <f t="shared" si="1"/>
        <v>77.364615384615391</v>
      </c>
      <c r="U34">
        <f t="shared" si="1"/>
        <v>89.47999999999999</v>
      </c>
      <c r="V34">
        <f t="shared" si="1"/>
        <v>83.379230769230773</v>
      </c>
      <c r="W34">
        <f t="shared" si="1"/>
        <v>119.2069230769231</v>
      </c>
      <c r="X34">
        <f t="shared" si="1"/>
        <v>189.24846153846158</v>
      </c>
      <c r="Y34">
        <f t="shared" si="1"/>
        <v>82.091538461538462</v>
      </c>
      <c r="Z34">
        <f t="shared" si="1"/>
        <v>129.4946153846154</v>
      </c>
      <c r="AA34">
        <f t="shared" si="1"/>
        <v>198.22461538461536</v>
      </c>
    </row>
    <row r="37" spans="1:27" x14ac:dyDescent="0.2">
      <c r="A37" t="s">
        <v>30</v>
      </c>
      <c r="B37">
        <f>SUM(A16,D16,G16,J16,M16,P16,S16,V16,Y16)/9</f>
        <v>121.69658119658119</v>
      </c>
      <c r="D37" t="s">
        <v>39</v>
      </c>
      <c r="E37" t="s">
        <v>40</v>
      </c>
      <c r="F37" t="s">
        <v>41</v>
      </c>
      <c r="H37" t="s">
        <v>39</v>
      </c>
      <c r="I37" t="s">
        <v>42</v>
      </c>
      <c r="J37" t="s">
        <v>50</v>
      </c>
    </row>
    <row r="38" spans="1:27" x14ac:dyDescent="0.2">
      <c r="A38" t="s">
        <v>31</v>
      </c>
      <c r="B38">
        <f>SUM(B16,E16,H16,K16,N16,Q16,T16,W16,Z16)/9</f>
        <v>153.81042735042737</v>
      </c>
      <c r="D38" t="s">
        <v>36</v>
      </c>
      <c r="E38">
        <v>121.7</v>
      </c>
      <c r="F38">
        <v>95.69</v>
      </c>
      <c r="H38" t="s">
        <v>36</v>
      </c>
      <c r="I38">
        <f>B37/B40</f>
        <v>1.2720646963072286</v>
      </c>
      <c r="K38" t="s">
        <v>49</v>
      </c>
    </row>
    <row r="39" spans="1:27" x14ac:dyDescent="0.2">
      <c r="A39" t="s">
        <v>32</v>
      </c>
      <c r="B39">
        <f>SUM(C16,F16,I16,L16,O16,R16,U16,X16,AA16)/9</f>
        <v>220.04632478632479</v>
      </c>
      <c r="D39" t="s">
        <v>37</v>
      </c>
      <c r="E39">
        <v>153.81</v>
      </c>
      <c r="F39">
        <v>112.38</v>
      </c>
      <c r="H39" t="s">
        <v>37</v>
      </c>
      <c r="I39">
        <f>B38/B41</f>
        <v>1.3687220012321362</v>
      </c>
    </row>
    <row r="40" spans="1:27" x14ac:dyDescent="0.2">
      <c r="A40" t="s">
        <v>33</v>
      </c>
      <c r="B40">
        <f>SUM(A34,D34,G34,J34,M34,P34,S34,V34,Y34)/9</f>
        <v>95.668547008547023</v>
      </c>
      <c r="D40" t="s">
        <v>38</v>
      </c>
      <c r="E40">
        <v>220.05</v>
      </c>
      <c r="F40">
        <v>149.62</v>
      </c>
      <c r="H40" t="s">
        <v>38</v>
      </c>
      <c r="I40">
        <f>B39/B42</f>
        <v>1.4706718710102715</v>
      </c>
      <c r="K40" t="s">
        <v>51</v>
      </c>
    </row>
    <row r="41" spans="1:27" x14ac:dyDescent="0.2">
      <c r="A41" t="s">
        <v>34</v>
      </c>
      <c r="B41">
        <f>SUM(B34,E34,H34,K34,N34,Q34,T34,W34,Z34)/9</f>
        <v>112.37521367521367</v>
      </c>
    </row>
    <row r="42" spans="1:27" x14ac:dyDescent="0.2">
      <c r="A42" t="s">
        <v>35</v>
      </c>
      <c r="B42">
        <f>SUM(C34,F34,I34,L34,O34,R34,U34,X34,AA34)/9</f>
        <v>149.62299145299144</v>
      </c>
    </row>
    <row r="44" spans="1:27" x14ac:dyDescent="0.2">
      <c r="D44" t="s">
        <v>39</v>
      </c>
      <c r="E44" t="s">
        <v>43</v>
      </c>
      <c r="G44" t="s">
        <v>39</v>
      </c>
      <c r="H44" t="s">
        <v>44</v>
      </c>
      <c r="J44" t="s">
        <v>46</v>
      </c>
      <c r="L44" t="s">
        <v>47</v>
      </c>
    </row>
    <row r="45" spans="1:27" x14ac:dyDescent="0.2">
      <c r="D45" t="s">
        <v>36</v>
      </c>
      <c r="E45">
        <f>B37-B40</f>
        <v>26.028034188034169</v>
      </c>
      <c r="G45" t="s">
        <v>36</v>
      </c>
      <c r="H45">
        <f>SUM(E38,F38)/2</f>
        <v>108.69499999999999</v>
      </c>
      <c r="J45">
        <v>1.22448135</v>
      </c>
      <c r="L45" s="2">
        <v>0.18329999999999999</v>
      </c>
      <c r="P45" s="2"/>
    </row>
    <row r="46" spans="1:27" x14ac:dyDescent="0.2">
      <c r="D46" t="s">
        <v>37</v>
      </c>
      <c r="E46">
        <f>B38-B41</f>
        <v>41.435213675213703</v>
      </c>
      <c r="G46" t="s">
        <v>37</v>
      </c>
      <c r="H46">
        <f>SUM(E39,F39)/2</f>
        <v>133.095</v>
      </c>
    </row>
    <row r="47" spans="1:27" x14ac:dyDescent="0.2">
      <c r="D47" t="s">
        <v>38</v>
      </c>
      <c r="E47">
        <f>B39-B42</f>
        <v>70.423333333333346</v>
      </c>
      <c r="G47" t="s">
        <v>38</v>
      </c>
      <c r="H47">
        <f>SUM(E40,F40)/2</f>
        <v>184.83500000000001</v>
      </c>
      <c r="J47">
        <v>0.72007465999999998</v>
      </c>
      <c r="L47" s="2">
        <v>0.38900000000000001</v>
      </c>
    </row>
    <row r="48" spans="1:27" x14ac:dyDescent="0.2">
      <c r="J48" t="s">
        <v>45</v>
      </c>
      <c r="L48" t="s">
        <v>48</v>
      </c>
    </row>
    <row r="49" spans="4:5" x14ac:dyDescent="0.2">
      <c r="D49" t="s">
        <v>36</v>
      </c>
      <c r="E49" t="s">
        <v>52</v>
      </c>
    </row>
    <row r="51" spans="4:5" x14ac:dyDescent="0.2">
      <c r="E51" t="s">
        <v>53</v>
      </c>
    </row>
  </sheetData>
  <pageMargins left="0.7" right="0.7" top="0.75" bottom="0.75" header="0.3" footer="0.3"/>
  <pageSetup orientation="portrait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Marvin, Russell Paul</dc:creator>
  <cp:lastModifiedBy>Marvin, Russell Paul</cp:lastModifiedBy>
  <dcterms:created xsi:type="dcterms:W3CDTF">2021-08-23T17:22:31Z</dcterms:created>
  <dcterms:modified xsi:type="dcterms:W3CDTF">2021-10-29T19:09:52Z</dcterms:modified>
</cp:coreProperties>
</file>