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puter System\Lab4_Handouts_20200504_161045\"/>
    </mc:Choice>
  </mc:AlternateContent>
  <xr:revisionPtr revIDLastSave="0" documentId="13_ncr:1_{8047CE97-A6C3-4F30-B974-0266DBA04DB8}" xr6:coauthVersionLast="44" xr6:coauthVersionMax="45" xr10:uidLastSave="{00000000-0000-0000-0000-000000000000}"/>
  <bookViews>
    <workbookView xWindow="-108" yWindow="-108" windowWidth="22068" windowHeight="13176" xr2:uid="{416469FF-195B-4E25-90E6-86334C6BE5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  <c r="B30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1" i="1"/>
  <c r="AB32" i="1"/>
  <c r="AB33" i="1"/>
  <c r="AC30" i="1" l="1"/>
  <c r="AC31" i="1"/>
  <c r="AC32" i="1"/>
  <c r="AC33" i="1"/>
  <c r="AC34" i="1"/>
  <c r="AC35" i="1"/>
  <c r="AC36" i="1"/>
  <c r="AC37" i="1"/>
  <c r="AC38" i="1"/>
  <c r="AC39" i="1"/>
  <c r="AC40" i="1"/>
  <c r="AC4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AB34" i="1" l="1"/>
  <c r="AB35" i="1"/>
  <c r="AB36" i="1"/>
  <c r="AB37" i="1"/>
  <c r="AB38" i="1"/>
  <c r="AB39" i="1"/>
  <c r="AB40" i="1"/>
  <c r="B25" i="1" l="1"/>
  <c r="B2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2" i="1"/>
</calcChain>
</file>

<file path=xl/sharedStrings.xml><?xml version="1.0" encoding="utf-8"?>
<sst xmlns="http://schemas.openxmlformats.org/spreadsheetml/2006/main" count="159" uniqueCount="58">
  <si>
    <t>PC_i</t>
    <phoneticPr fontId="2" type="noConversion"/>
  </si>
  <si>
    <t>IR_i</t>
    <phoneticPr fontId="2" type="noConversion"/>
  </si>
  <si>
    <t>MAR_i</t>
    <phoneticPr fontId="2" type="noConversion"/>
  </si>
  <si>
    <t>MDR_i</t>
    <phoneticPr fontId="2" type="noConversion"/>
  </si>
  <si>
    <t>ACC_i</t>
    <phoneticPr fontId="2" type="noConversion"/>
  </si>
  <si>
    <t>SP_i</t>
    <phoneticPr fontId="2" type="noConversion"/>
  </si>
  <si>
    <t>R_i</t>
    <phoneticPr fontId="2" type="noConversion"/>
  </si>
  <si>
    <t>ALUSel</t>
    <phoneticPr fontId="2" type="noConversion"/>
  </si>
  <si>
    <t>PCSel</t>
    <phoneticPr fontId="2" type="noConversion"/>
  </si>
  <si>
    <t>MDRSel</t>
    <phoneticPr fontId="2" type="noConversion"/>
  </si>
  <si>
    <t>MemRead</t>
    <phoneticPr fontId="2" type="noConversion"/>
  </si>
  <si>
    <t>MemWrite</t>
    <phoneticPr fontId="2" type="noConversion"/>
  </si>
  <si>
    <t>PC_o</t>
    <phoneticPr fontId="2" type="noConversion"/>
  </si>
  <si>
    <t>MDR_o</t>
    <phoneticPr fontId="2" type="noConversion"/>
  </si>
  <si>
    <t>ACC_o</t>
    <phoneticPr fontId="2" type="noConversion"/>
  </si>
  <si>
    <t>SP_o</t>
    <phoneticPr fontId="2" type="noConversion"/>
  </si>
  <si>
    <t>R_o</t>
    <phoneticPr fontId="2" type="noConversion"/>
  </si>
  <si>
    <t>十进制地址</t>
    <phoneticPr fontId="2" type="noConversion"/>
  </si>
  <si>
    <t>十六进制地址</t>
    <phoneticPr fontId="2" type="noConversion"/>
  </si>
  <si>
    <t>微程序名</t>
    <phoneticPr fontId="2" type="noConversion"/>
  </si>
  <si>
    <t>nextAddrSel</t>
    <phoneticPr fontId="2" type="noConversion"/>
  </si>
  <si>
    <t>操作</t>
    <phoneticPr fontId="2" type="noConversion"/>
  </si>
  <si>
    <t>condJMP</t>
    <phoneticPr fontId="2" type="noConversion"/>
  </si>
  <si>
    <t>condSel</t>
    <phoneticPr fontId="2" type="noConversion"/>
  </si>
  <si>
    <t>addr</t>
    <phoneticPr fontId="2" type="noConversion"/>
  </si>
  <si>
    <t>00</t>
    <phoneticPr fontId="2" type="noConversion"/>
  </si>
  <si>
    <t>IR&lt;-MDR</t>
    <phoneticPr fontId="2" type="noConversion"/>
  </si>
  <si>
    <t>R&lt;-MDR</t>
    <phoneticPr fontId="2" type="noConversion"/>
  </si>
  <si>
    <t>MAR&lt;-PC, MemRead&lt;-1</t>
    <phoneticPr fontId="2" type="noConversion"/>
  </si>
  <si>
    <t>PC&lt;-PC+1, MDR&lt;-M[MAR]</t>
    <phoneticPr fontId="2" type="noConversion"/>
  </si>
  <si>
    <t>microcode</t>
    <phoneticPr fontId="2" type="noConversion"/>
  </si>
  <si>
    <t>CU&lt;- OP(IR)</t>
    <phoneticPr fontId="2" type="noConversion"/>
  </si>
  <si>
    <t>LOAD[ADDR]</t>
    <phoneticPr fontId="2" type="noConversion"/>
  </si>
  <si>
    <t>MAR&lt;-MDR</t>
    <phoneticPr fontId="2" type="noConversion"/>
  </si>
  <si>
    <t>MAR&lt;-MDR, MemRead &lt;- 1</t>
    <phoneticPr fontId="2" type="noConversion"/>
  </si>
  <si>
    <t>MDR&lt;-M[MAR]</t>
    <phoneticPr fontId="2" type="noConversion"/>
  </si>
  <si>
    <t>STORE[ADDR]</t>
    <phoneticPr fontId="2" type="noConversion"/>
  </si>
  <si>
    <t>MDR&lt;-ACC, MemWrite &lt;- 1</t>
    <phoneticPr fontId="2" type="noConversion"/>
  </si>
  <si>
    <t>MOVE</t>
    <phoneticPr fontId="2" type="noConversion"/>
  </si>
  <si>
    <t>ADD</t>
    <phoneticPr fontId="2" type="noConversion"/>
  </si>
  <si>
    <t>AND</t>
    <phoneticPr fontId="2" type="noConversion"/>
  </si>
  <si>
    <t>JUMP IMM</t>
    <phoneticPr fontId="2" type="noConversion"/>
  </si>
  <si>
    <t>PC&lt;-MDR</t>
    <phoneticPr fontId="2" type="noConversion"/>
  </si>
  <si>
    <t>JUMPZ IMM</t>
    <phoneticPr fontId="2" type="noConversion"/>
  </si>
  <si>
    <t>JUMPNZ IMM</t>
    <phoneticPr fontId="2" type="noConversion"/>
  </si>
  <si>
    <t>ACCSel</t>
    <phoneticPr fontId="2" type="noConversion"/>
  </si>
  <si>
    <t>取指</t>
    <phoneticPr fontId="2" type="noConversion"/>
  </si>
  <si>
    <t>00000000</t>
  </si>
  <si>
    <t>ACC &lt;- MDR</t>
    <phoneticPr fontId="2" type="noConversion"/>
  </si>
  <si>
    <t>LOADR</t>
    <phoneticPr fontId="2" type="noConversion"/>
  </si>
  <si>
    <t>校验</t>
    <phoneticPr fontId="2" type="noConversion"/>
  </si>
  <si>
    <t>NOP</t>
    <phoneticPr fontId="2" type="noConversion"/>
  </si>
  <si>
    <t>空</t>
    <phoneticPr fontId="2" type="noConversion"/>
  </si>
  <si>
    <t>00</t>
  </si>
  <si>
    <t>保留位[31:30]</t>
    <phoneticPr fontId="2" type="noConversion"/>
  </si>
  <si>
    <t>0</t>
  </si>
  <si>
    <t>10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</si>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</sst>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  <font>
      <sz val="11"/>
      <color indexed="8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AD47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4" fillId="2" borderId="3" xfId="1" applyNumberFormat="1" applyFont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 wrapText="1"/>
    </xf>
    <xf numFmtId="49" fontId="3" fillId="8" borderId="13" xfId="0" applyNumberFormat="1" applyFont="1" applyFill="1" applyBorder="1" applyAlignment="1">
      <alignment horizontal="center" vertical="center" wrapText="1"/>
    </xf>
    <xf numFmtId="49" fontId="0" fillId="7" borderId="15" xfId="0" applyNumberFormat="1" applyFill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5" fillId="9" borderId="17" xfId="0" applyNumberFormat="1" applyFont="1" applyFill="1" applyBorder="1" applyAlignment="1" applyProtection="1">
      <alignment horizontal="center" vertical="center"/>
    </xf>
    <xf numFmtId="0" fontId="5" fillId="9" borderId="16" xfId="0" applyNumberFormat="1" applyFont="1" applyFill="1" applyBorder="1" applyAlignment="1" applyProtection="1">
      <alignment horizontal="center" vertical="center"/>
    </xf>
    <xf numFmtId="49" fontId="5" fillId="9" borderId="16" xfId="0" applyNumberFormat="1" applyFont="1" applyFill="1" applyBorder="1" applyAlignment="1" applyProtection="1">
      <alignment horizontal="center" vertical="center"/>
    </xf>
  </cellXfs>
  <cellStyles count="2">
    <cellStyle name="差" xfId="1" builtinId="27"/>
    <cellStyle name="常规" xfId="0" builtinId="0"/>
  </cellStyles>
  <dxfs count="1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646B-0684-4A23-BDE9-14254729B04A}">
  <dimension ref="A1:AC41"/>
  <sheetViews>
    <sheetView tabSelected="1" zoomScale="85" zoomScaleNormal="85" workbookViewId="0">
      <pane xSplit="4" ySplit="1" topLeftCell="R2" activePane="bottomRight" state="frozen"/>
      <selection pane="topRight" activeCell="E1" sqref="E1"/>
      <selection pane="bottomLeft" activeCell="A2" sqref="A2"/>
      <selection pane="bottomRight" activeCell="AB31" sqref="AB31"/>
    </sheetView>
  </sheetViews>
  <sheetFormatPr defaultColWidth="9" defaultRowHeight="13.8" x14ac:dyDescent="0.25"/>
  <cols>
    <col min="1" max="1" width="13.109375" style="16" customWidth="1"/>
    <col min="2" max="3" width="12.88671875" style="1" customWidth="1"/>
    <col min="4" max="4" width="32.44140625" style="17" customWidth="1"/>
    <col min="5" max="5" width="12" style="31" customWidth="1"/>
    <col min="6" max="6" width="9" style="15"/>
    <col min="7" max="16" width="9" style="2"/>
    <col min="17" max="17" width="10.44140625" style="2" customWidth="1"/>
    <col min="18" max="21" width="9" style="2"/>
    <col min="22" max="22" width="10" style="2" customWidth="1"/>
    <col min="23" max="25" width="11.21875" style="2" customWidth="1"/>
    <col min="26" max="26" width="15.21875" style="3" customWidth="1"/>
    <col min="27" max="27" width="12.88671875" style="3" customWidth="1"/>
    <col min="28" max="28" width="37.77734375" style="1" bestFit="1" customWidth="1"/>
    <col min="29" max="29" width="11" style="1" customWidth="1"/>
    <col min="30" max="16384" width="9" style="1"/>
  </cols>
  <sheetData>
    <row r="1" spans="1:29" s="13" customFormat="1" ht="28.8" thickTop="1" thickBot="1" x14ac:dyDescent="0.3">
      <c r="A1" s="21" t="s">
        <v>17</v>
      </c>
      <c r="B1" s="22" t="s">
        <v>18</v>
      </c>
      <c r="C1" s="22" t="s">
        <v>19</v>
      </c>
      <c r="D1" s="23" t="s">
        <v>21</v>
      </c>
      <c r="E1" s="29" t="s">
        <v>54</v>
      </c>
      <c r="F1" s="14" t="s">
        <v>0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8</v>
      </c>
      <c r="S1" s="9" t="s">
        <v>9</v>
      </c>
      <c r="T1" s="9" t="s">
        <v>45</v>
      </c>
      <c r="U1" s="9" t="s">
        <v>7</v>
      </c>
      <c r="V1" s="9" t="s">
        <v>10</v>
      </c>
      <c r="W1" s="9" t="s">
        <v>11</v>
      </c>
      <c r="X1" s="10" t="s">
        <v>22</v>
      </c>
      <c r="Y1" s="10" t="s">
        <v>23</v>
      </c>
      <c r="Z1" s="11" t="s">
        <v>20</v>
      </c>
      <c r="AA1" s="11" t="s">
        <v>24</v>
      </c>
      <c r="AB1" s="12" t="s">
        <v>30</v>
      </c>
      <c r="AC1" s="25" t="s">
        <v>50</v>
      </c>
    </row>
    <row r="2" spans="1:29" s="7" customFormat="1" ht="14.4" thickTop="1" x14ac:dyDescent="0.25">
      <c r="A2" s="18">
        <v>0</v>
      </c>
      <c r="B2" s="19" t="str">
        <f>DEC2HEX(A2)</f>
        <v>0</v>
      </c>
      <c r="C2" s="35" t="s">
        <v>46</v>
      </c>
      <c r="D2" s="20" t="s">
        <v>28</v>
      </c>
      <c r="E2" s="28" t="s">
        <v>25</v>
      </c>
      <c r="F2" s="15">
        <v>0</v>
      </c>
      <c r="G2" s="2">
        <v>0</v>
      </c>
      <c r="H2" s="2">
        <v>1</v>
      </c>
      <c r="I2" s="2">
        <v>0</v>
      </c>
      <c r="J2" s="2">
        <v>0</v>
      </c>
      <c r="K2" s="2">
        <v>0</v>
      </c>
      <c r="L2" s="2">
        <v>0</v>
      </c>
      <c r="M2" s="15">
        <v>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15">
        <v>0</v>
      </c>
      <c r="U2" s="2">
        <v>0</v>
      </c>
      <c r="V2" s="2">
        <v>1</v>
      </c>
      <c r="W2" s="2">
        <v>0</v>
      </c>
      <c r="X2" s="36" t="s">
        <v>55</v>
      </c>
      <c r="Y2" s="36" t="s">
        <v>55</v>
      </c>
      <c r="Z2" s="36" t="s">
        <v>53</v>
      </c>
      <c r="AA2" s="36" t="s">
        <v>47</v>
      </c>
      <c r="AB2" s="8" t="str">
        <f>_xlfn.CONCAT(E2:AA2)</f>
        <v>00001000010000000010000000000000</v>
      </c>
      <c r="AC2" s="1" t="str">
        <f>IF(LEN(AB2) = 32,"完整","不完整")</f>
        <v>完整</v>
      </c>
    </row>
    <row r="3" spans="1:29" x14ac:dyDescent="0.25">
      <c r="A3" s="18">
        <v>1</v>
      </c>
      <c r="B3" s="19" t="str">
        <f t="shared" ref="B3:B40" si="0">DEC2HEX(A3)</f>
        <v>1</v>
      </c>
      <c r="C3" s="35"/>
      <c r="D3" s="20" t="s">
        <v>29</v>
      </c>
      <c r="E3" s="30" t="s">
        <v>25</v>
      </c>
      <c r="F3" s="15">
        <v>1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15">
        <v>0</v>
      </c>
      <c r="N3" s="2">
        <v>0</v>
      </c>
      <c r="O3" s="2">
        <v>0</v>
      </c>
      <c r="P3" s="2">
        <v>0</v>
      </c>
      <c r="Q3" s="2">
        <v>0</v>
      </c>
      <c r="R3" s="2">
        <v>1</v>
      </c>
      <c r="S3" s="2">
        <v>1</v>
      </c>
      <c r="T3" s="15">
        <v>0</v>
      </c>
      <c r="U3" s="2">
        <v>0</v>
      </c>
      <c r="V3" s="2">
        <v>0</v>
      </c>
      <c r="W3" s="2">
        <v>0</v>
      </c>
      <c r="X3" s="37">
        <v>0</v>
      </c>
      <c r="Y3" s="37">
        <v>0</v>
      </c>
      <c r="Z3" s="38" t="s">
        <v>53</v>
      </c>
      <c r="AA3" s="38" t="s">
        <v>47</v>
      </c>
      <c r="AB3" s="8" t="str">
        <f t="shared" ref="AB3:AB29" si="1">_xlfn.CONCAT(E3:AA3)</f>
        <v>00100100000000110000000000000000</v>
      </c>
      <c r="AC3" s="1" t="str">
        <f t="shared" ref="AC3:AC41" si="2">IF(LEN(AB3) = 32,"完整","不完整")</f>
        <v>完整</v>
      </c>
    </row>
    <row r="4" spans="1:29" x14ac:dyDescent="0.25">
      <c r="A4" s="18">
        <v>2</v>
      </c>
      <c r="B4" s="19" t="str">
        <f t="shared" si="0"/>
        <v>2</v>
      </c>
      <c r="C4" s="35"/>
      <c r="D4" s="20" t="s">
        <v>26</v>
      </c>
      <c r="E4" s="28" t="s">
        <v>53</v>
      </c>
      <c r="F4" s="15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15">
        <v>0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15">
        <v>0</v>
      </c>
      <c r="U4" s="2">
        <v>0</v>
      </c>
      <c r="V4" s="2">
        <v>0</v>
      </c>
      <c r="W4" s="2">
        <v>0</v>
      </c>
      <c r="X4" s="37">
        <v>0</v>
      </c>
      <c r="Y4" s="37">
        <v>0</v>
      </c>
      <c r="Z4" s="38" t="s">
        <v>53</v>
      </c>
      <c r="AA4" s="38" t="s">
        <v>47</v>
      </c>
      <c r="AB4" s="8" t="str">
        <f t="shared" si="1"/>
        <v>00010000001000000000000000000000</v>
      </c>
      <c r="AC4" s="1" t="str">
        <f t="shared" si="2"/>
        <v>完整</v>
      </c>
    </row>
    <row r="5" spans="1:29" x14ac:dyDescent="0.25">
      <c r="A5" s="18">
        <v>3</v>
      </c>
      <c r="B5" s="19" t="str">
        <f t="shared" si="0"/>
        <v>3</v>
      </c>
      <c r="C5" s="35"/>
      <c r="D5" s="20" t="s">
        <v>31</v>
      </c>
      <c r="E5" s="30" t="s">
        <v>53</v>
      </c>
      <c r="F5" s="1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5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15">
        <v>0</v>
      </c>
      <c r="U5" s="2">
        <v>0</v>
      </c>
      <c r="V5" s="2">
        <v>0</v>
      </c>
      <c r="W5" s="2">
        <v>0</v>
      </c>
      <c r="X5" s="37">
        <v>0</v>
      </c>
      <c r="Y5" s="37">
        <v>0</v>
      </c>
      <c r="Z5" s="38" t="s">
        <v>56</v>
      </c>
      <c r="AA5" s="38" t="s">
        <v>47</v>
      </c>
      <c r="AB5" s="8" t="str">
        <f t="shared" si="1"/>
        <v>00000000000000000000001000000000</v>
      </c>
      <c r="AC5" s="1" t="str">
        <f t="shared" si="2"/>
        <v>完整</v>
      </c>
    </row>
    <row r="6" spans="1:29" x14ac:dyDescent="0.25">
      <c r="A6" s="18">
        <v>4</v>
      </c>
      <c r="B6" s="19" t="str">
        <f t="shared" si="0"/>
        <v>4</v>
      </c>
      <c r="C6" s="35" t="s">
        <v>49</v>
      </c>
      <c r="D6" s="20" t="s">
        <v>28</v>
      </c>
      <c r="E6" s="28" t="s">
        <v>53</v>
      </c>
      <c r="F6" s="15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>
        <v>0</v>
      </c>
      <c r="M6" s="15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15">
        <v>0</v>
      </c>
      <c r="U6" s="2">
        <v>0</v>
      </c>
      <c r="V6" s="2">
        <v>1</v>
      </c>
      <c r="W6" s="2">
        <v>0</v>
      </c>
      <c r="X6" s="37">
        <v>0</v>
      </c>
      <c r="Y6" s="37">
        <v>0</v>
      </c>
      <c r="Z6" s="38" t="s">
        <v>53</v>
      </c>
      <c r="AA6" s="38" t="s">
        <v>47</v>
      </c>
      <c r="AB6" s="8" t="str">
        <f t="shared" si="1"/>
        <v>00001000010000000010000000000000</v>
      </c>
      <c r="AC6" s="1" t="str">
        <f t="shared" si="2"/>
        <v>完整</v>
      </c>
    </row>
    <row r="7" spans="1:29" x14ac:dyDescent="0.25">
      <c r="A7" s="18">
        <v>5</v>
      </c>
      <c r="B7" s="19" t="str">
        <f t="shared" si="0"/>
        <v>5</v>
      </c>
      <c r="C7" s="35"/>
      <c r="D7" s="20" t="s">
        <v>29</v>
      </c>
      <c r="E7" s="30" t="s">
        <v>53</v>
      </c>
      <c r="F7" s="15">
        <v>1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15">
        <v>0</v>
      </c>
      <c r="N7" s="2">
        <v>0</v>
      </c>
      <c r="O7" s="2">
        <v>0</v>
      </c>
      <c r="P7" s="2">
        <v>0</v>
      </c>
      <c r="Q7" s="2">
        <v>0</v>
      </c>
      <c r="R7" s="2">
        <v>1</v>
      </c>
      <c r="S7" s="2">
        <v>1</v>
      </c>
      <c r="T7" s="15">
        <v>0</v>
      </c>
      <c r="U7" s="2">
        <v>0</v>
      </c>
      <c r="V7" s="2">
        <v>0</v>
      </c>
      <c r="W7" s="2">
        <v>0</v>
      </c>
      <c r="X7" s="37">
        <v>0</v>
      </c>
      <c r="Y7" s="37">
        <v>0</v>
      </c>
      <c r="Z7" s="38" t="s">
        <v>53</v>
      </c>
      <c r="AA7" s="38" t="s">
        <v>47</v>
      </c>
      <c r="AB7" s="8" t="str">
        <f t="shared" si="1"/>
        <v>00100100000000110000000000000000</v>
      </c>
      <c r="AC7" s="1" t="str">
        <f t="shared" si="2"/>
        <v>完整</v>
      </c>
    </row>
    <row r="8" spans="1:29" x14ac:dyDescent="0.25">
      <c r="A8" s="18">
        <v>6</v>
      </c>
      <c r="B8" s="19" t="str">
        <f t="shared" si="0"/>
        <v>6</v>
      </c>
      <c r="C8" s="35"/>
      <c r="D8" s="20" t="s">
        <v>27</v>
      </c>
      <c r="E8" s="28" t="s">
        <v>53</v>
      </c>
      <c r="F8" s="15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1</v>
      </c>
      <c r="M8" s="15">
        <v>0</v>
      </c>
      <c r="N8" s="2">
        <v>1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15">
        <v>0</v>
      </c>
      <c r="U8" s="2">
        <v>0</v>
      </c>
      <c r="V8" s="2">
        <v>0</v>
      </c>
      <c r="W8" s="2">
        <v>0</v>
      </c>
      <c r="X8" s="37">
        <v>0</v>
      </c>
      <c r="Y8" s="37">
        <v>0</v>
      </c>
      <c r="Z8" s="38" t="s">
        <v>57</v>
      </c>
      <c r="AA8" s="38" t="s">
        <v>47</v>
      </c>
      <c r="AB8" s="8" t="str">
        <f t="shared" si="1"/>
        <v>00000000101000000000000100000000</v>
      </c>
      <c r="AC8" s="1" t="str">
        <f t="shared" si="2"/>
        <v>完整</v>
      </c>
    </row>
    <row r="9" spans="1:29" x14ac:dyDescent="0.25">
      <c r="A9" s="18">
        <v>7</v>
      </c>
      <c r="B9" s="19" t="str">
        <f t="shared" si="0"/>
        <v>7</v>
      </c>
      <c r="C9" s="35" t="s">
        <v>32</v>
      </c>
      <c r="D9" s="20" t="s">
        <v>28</v>
      </c>
      <c r="E9" s="30" t="s">
        <v>53</v>
      </c>
      <c r="F9" s="15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15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15">
        <v>0</v>
      </c>
      <c r="U9" s="2">
        <v>0</v>
      </c>
      <c r="V9" s="2">
        <v>1</v>
      </c>
      <c r="W9" s="2">
        <v>0</v>
      </c>
      <c r="X9" s="37">
        <v>0</v>
      </c>
      <c r="Y9" s="37">
        <v>0</v>
      </c>
      <c r="Z9" s="38" t="s">
        <v>53</v>
      </c>
      <c r="AA9" s="38" t="s">
        <v>47</v>
      </c>
      <c r="AB9" s="8" t="str">
        <f t="shared" si="1"/>
        <v>00001000010000000010000000000000</v>
      </c>
      <c r="AC9" s="1" t="str">
        <f t="shared" si="2"/>
        <v>完整</v>
      </c>
    </row>
    <row r="10" spans="1:29" x14ac:dyDescent="0.25">
      <c r="A10" s="18">
        <v>8</v>
      </c>
      <c r="B10" s="19" t="str">
        <f t="shared" si="0"/>
        <v>8</v>
      </c>
      <c r="C10" s="35"/>
      <c r="D10" s="20" t="s">
        <v>29</v>
      </c>
      <c r="E10" s="28" t="s">
        <v>53</v>
      </c>
      <c r="F10" s="15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15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15">
        <v>0</v>
      </c>
      <c r="U10" s="2">
        <v>0</v>
      </c>
      <c r="V10" s="2">
        <v>0</v>
      </c>
      <c r="W10" s="2">
        <v>0</v>
      </c>
      <c r="X10" s="37">
        <v>0</v>
      </c>
      <c r="Y10" s="37">
        <v>0</v>
      </c>
      <c r="Z10" s="38" t="s">
        <v>53</v>
      </c>
      <c r="AA10" s="38" t="s">
        <v>47</v>
      </c>
      <c r="AB10" s="8" t="str">
        <f t="shared" si="1"/>
        <v>00100100000000110000000000000000</v>
      </c>
      <c r="AC10" s="1" t="str">
        <f t="shared" si="2"/>
        <v>完整</v>
      </c>
    </row>
    <row r="11" spans="1:29" x14ac:dyDescent="0.25">
      <c r="A11" s="18">
        <v>9</v>
      </c>
      <c r="B11" s="19" t="str">
        <f t="shared" si="0"/>
        <v>9</v>
      </c>
      <c r="C11" s="35"/>
      <c r="D11" s="20" t="s">
        <v>34</v>
      </c>
      <c r="E11" s="30" t="s">
        <v>53</v>
      </c>
      <c r="F11" s="15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15">
        <v>0</v>
      </c>
      <c r="N11" s="2">
        <v>1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15">
        <v>0</v>
      </c>
      <c r="U11" s="2">
        <v>0</v>
      </c>
      <c r="V11" s="2">
        <v>1</v>
      </c>
      <c r="W11" s="2">
        <v>0</v>
      </c>
      <c r="X11" s="37">
        <v>0</v>
      </c>
      <c r="Y11" s="37">
        <v>0</v>
      </c>
      <c r="Z11" s="38" t="s">
        <v>53</v>
      </c>
      <c r="AA11" s="38" t="s">
        <v>47</v>
      </c>
      <c r="AB11" s="8" t="str">
        <f t="shared" si="1"/>
        <v>00001000001000000010000000000000</v>
      </c>
      <c r="AC11" s="1" t="str">
        <f t="shared" si="2"/>
        <v>完整</v>
      </c>
    </row>
    <row r="12" spans="1:29" x14ac:dyDescent="0.25">
      <c r="A12" s="18">
        <v>10</v>
      </c>
      <c r="B12" s="19" t="str">
        <f t="shared" si="0"/>
        <v>A</v>
      </c>
      <c r="C12" s="35"/>
      <c r="D12" s="20" t="s">
        <v>35</v>
      </c>
      <c r="E12" s="28" t="s">
        <v>53</v>
      </c>
      <c r="F12" s="15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15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</v>
      </c>
      <c r="T12" s="15">
        <v>0</v>
      </c>
      <c r="U12" s="2">
        <v>0</v>
      </c>
      <c r="V12" s="2">
        <v>0</v>
      </c>
      <c r="W12" s="2">
        <v>0</v>
      </c>
      <c r="X12" s="37">
        <v>0</v>
      </c>
      <c r="Y12" s="37">
        <v>0</v>
      </c>
      <c r="Z12" s="38" t="s">
        <v>53</v>
      </c>
      <c r="AA12" s="38" t="s">
        <v>47</v>
      </c>
      <c r="AB12" s="8" t="str">
        <f t="shared" si="1"/>
        <v>00000100000000010000000000000000</v>
      </c>
      <c r="AC12" s="1" t="str">
        <f t="shared" si="2"/>
        <v>完整</v>
      </c>
    </row>
    <row r="13" spans="1:29" x14ac:dyDescent="0.25">
      <c r="A13" s="18">
        <v>11</v>
      </c>
      <c r="B13" s="19" t="str">
        <f t="shared" si="0"/>
        <v>B</v>
      </c>
      <c r="C13" s="35"/>
      <c r="D13" s="20" t="s">
        <v>48</v>
      </c>
      <c r="E13" s="30" t="s">
        <v>53</v>
      </c>
      <c r="F13" s="15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15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15">
        <v>0</v>
      </c>
      <c r="U13" s="2">
        <v>0</v>
      </c>
      <c r="V13" s="2">
        <v>0</v>
      </c>
      <c r="W13" s="2">
        <v>0</v>
      </c>
      <c r="X13" s="37">
        <v>0</v>
      </c>
      <c r="Y13" s="37">
        <v>0</v>
      </c>
      <c r="Z13" s="38" t="s">
        <v>57</v>
      </c>
      <c r="AA13" s="38" t="s">
        <v>47</v>
      </c>
      <c r="AB13" s="8" t="str">
        <f t="shared" si="1"/>
        <v>00000010001000000000000100000000</v>
      </c>
      <c r="AC13" s="1" t="str">
        <f t="shared" si="2"/>
        <v>完整</v>
      </c>
    </row>
    <row r="14" spans="1:29" x14ac:dyDescent="0.25">
      <c r="A14" s="18">
        <v>12</v>
      </c>
      <c r="B14" s="19" t="str">
        <f t="shared" si="0"/>
        <v>C</v>
      </c>
      <c r="C14" s="35" t="s">
        <v>36</v>
      </c>
      <c r="D14" s="20" t="s">
        <v>28</v>
      </c>
      <c r="E14" s="28" t="s">
        <v>53</v>
      </c>
      <c r="F14" s="15">
        <v>0</v>
      </c>
      <c r="G14" s="2">
        <v>0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15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15">
        <v>0</v>
      </c>
      <c r="U14" s="2">
        <v>0</v>
      </c>
      <c r="V14" s="2">
        <v>1</v>
      </c>
      <c r="W14" s="2">
        <v>0</v>
      </c>
      <c r="X14" s="37">
        <v>0</v>
      </c>
      <c r="Y14" s="37">
        <v>0</v>
      </c>
      <c r="Z14" s="38" t="s">
        <v>53</v>
      </c>
      <c r="AA14" s="38" t="s">
        <v>47</v>
      </c>
      <c r="AB14" s="8" t="str">
        <f t="shared" si="1"/>
        <v>00001000010000000010000000000000</v>
      </c>
      <c r="AC14" s="1" t="str">
        <f t="shared" si="2"/>
        <v>完整</v>
      </c>
    </row>
    <row r="15" spans="1:29" x14ac:dyDescent="0.25">
      <c r="A15" s="18">
        <v>13</v>
      </c>
      <c r="B15" s="19" t="str">
        <f t="shared" si="0"/>
        <v>D</v>
      </c>
      <c r="C15" s="35"/>
      <c r="D15" s="20" t="s">
        <v>29</v>
      </c>
      <c r="E15" s="30" t="s">
        <v>53</v>
      </c>
      <c r="F15" s="15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15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1</v>
      </c>
      <c r="T15" s="15">
        <v>0</v>
      </c>
      <c r="U15" s="2">
        <v>0</v>
      </c>
      <c r="V15" s="2">
        <v>0</v>
      </c>
      <c r="W15" s="2">
        <v>0</v>
      </c>
      <c r="X15" s="37">
        <v>0</v>
      </c>
      <c r="Y15" s="37">
        <v>0</v>
      </c>
      <c r="Z15" s="38" t="s">
        <v>53</v>
      </c>
      <c r="AA15" s="38" t="s">
        <v>47</v>
      </c>
      <c r="AB15" s="8" t="str">
        <f t="shared" si="1"/>
        <v>00100100000000110000000000000000</v>
      </c>
      <c r="AC15" s="1" t="str">
        <f t="shared" si="2"/>
        <v>完整</v>
      </c>
    </row>
    <row r="16" spans="1:29" x14ac:dyDescent="0.25">
      <c r="A16" s="18">
        <v>14</v>
      </c>
      <c r="B16" s="19" t="str">
        <f t="shared" si="0"/>
        <v>E</v>
      </c>
      <c r="C16" s="35"/>
      <c r="D16" s="20" t="s">
        <v>33</v>
      </c>
      <c r="E16" s="28" t="s">
        <v>53</v>
      </c>
      <c r="F16" s="15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15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15">
        <v>0</v>
      </c>
      <c r="U16" s="2">
        <v>0</v>
      </c>
      <c r="V16" s="2">
        <v>0</v>
      </c>
      <c r="W16" s="2">
        <v>0</v>
      </c>
      <c r="X16" s="37">
        <v>0</v>
      </c>
      <c r="Y16" s="37">
        <v>0</v>
      </c>
      <c r="Z16" s="38" t="s">
        <v>53</v>
      </c>
      <c r="AA16" s="38" t="s">
        <v>47</v>
      </c>
      <c r="AB16" s="8" t="str">
        <f t="shared" si="1"/>
        <v>00001000001000000000000000000000</v>
      </c>
      <c r="AC16" s="1" t="str">
        <f t="shared" si="2"/>
        <v>完整</v>
      </c>
    </row>
    <row r="17" spans="1:29" x14ac:dyDescent="0.25">
      <c r="A17" s="18">
        <v>15</v>
      </c>
      <c r="B17" s="19" t="str">
        <f t="shared" si="0"/>
        <v>F</v>
      </c>
      <c r="C17" s="35"/>
      <c r="D17" s="20" t="s">
        <v>37</v>
      </c>
      <c r="E17" s="30" t="s">
        <v>53</v>
      </c>
      <c r="F17" s="15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15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15">
        <v>0</v>
      </c>
      <c r="U17" s="2">
        <v>0</v>
      </c>
      <c r="V17" s="2">
        <v>0</v>
      </c>
      <c r="W17" s="2">
        <v>1</v>
      </c>
      <c r="X17" s="37">
        <v>0</v>
      </c>
      <c r="Y17" s="37">
        <v>0</v>
      </c>
      <c r="Z17" s="38" t="s">
        <v>57</v>
      </c>
      <c r="AA17" s="38" t="s">
        <v>47</v>
      </c>
      <c r="AB17" s="8" t="str">
        <f t="shared" si="1"/>
        <v>00000100000100000001000100000000</v>
      </c>
      <c r="AC17" s="1" t="str">
        <f t="shared" si="2"/>
        <v>完整</v>
      </c>
    </row>
    <row r="18" spans="1:29" x14ac:dyDescent="0.25">
      <c r="A18" s="18">
        <v>16</v>
      </c>
      <c r="B18" s="24" t="str">
        <f t="shared" si="0"/>
        <v>10</v>
      </c>
      <c r="C18" s="24" t="s">
        <v>38</v>
      </c>
      <c r="D18" s="20"/>
      <c r="E18" s="28" t="s">
        <v>53</v>
      </c>
      <c r="F18" s="15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1</v>
      </c>
      <c r="M18" s="15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15">
        <v>0</v>
      </c>
      <c r="U18" s="2">
        <v>0</v>
      </c>
      <c r="V18" s="2">
        <v>0</v>
      </c>
      <c r="W18" s="2">
        <v>0</v>
      </c>
      <c r="X18" s="37">
        <v>0</v>
      </c>
      <c r="Y18" s="37">
        <v>0</v>
      </c>
      <c r="Z18" s="38" t="s">
        <v>57</v>
      </c>
      <c r="AA18" s="38" t="s">
        <v>47</v>
      </c>
      <c r="AB18" s="8" t="str">
        <f>_xlfn.CONCAT(E18:AA18)</f>
        <v>00000000100100000000000100000000</v>
      </c>
      <c r="AC18" s="1" t="str">
        <f t="shared" si="2"/>
        <v>完整</v>
      </c>
    </row>
    <row r="19" spans="1:29" x14ac:dyDescent="0.25">
      <c r="A19" s="18">
        <v>17</v>
      </c>
      <c r="B19" s="24" t="str">
        <f t="shared" si="0"/>
        <v>11</v>
      </c>
      <c r="C19" s="24" t="s">
        <v>39</v>
      </c>
      <c r="D19" s="20"/>
      <c r="E19" s="30" t="s">
        <v>53</v>
      </c>
      <c r="F19" s="15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15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15">
        <v>1</v>
      </c>
      <c r="U19" s="2">
        <v>1</v>
      </c>
      <c r="V19" s="2">
        <v>0</v>
      </c>
      <c r="W19" s="2">
        <v>0</v>
      </c>
      <c r="X19" s="37">
        <v>0</v>
      </c>
      <c r="Y19" s="37">
        <v>0</v>
      </c>
      <c r="Z19" s="38" t="s">
        <v>57</v>
      </c>
      <c r="AA19" s="38" t="s">
        <v>47</v>
      </c>
      <c r="AB19" s="8" t="str">
        <f t="shared" si="1"/>
        <v>00000010000001001100000100000000</v>
      </c>
      <c r="AC19" s="1" t="str">
        <f t="shared" si="2"/>
        <v>完整</v>
      </c>
    </row>
    <row r="20" spans="1:29" x14ac:dyDescent="0.25">
      <c r="A20" s="18">
        <v>18</v>
      </c>
      <c r="B20" s="24" t="str">
        <f t="shared" si="0"/>
        <v>12</v>
      </c>
      <c r="C20" s="24" t="s">
        <v>40</v>
      </c>
      <c r="D20" s="20"/>
      <c r="E20" s="28" t="s">
        <v>53</v>
      </c>
      <c r="F20" s="15">
        <v>0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15">
        <v>0</v>
      </c>
      <c r="N20" s="2">
        <v>0</v>
      </c>
      <c r="O20" s="2">
        <v>0</v>
      </c>
      <c r="P20" s="2">
        <v>0</v>
      </c>
      <c r="Q20" s="2">
        <v>1</v>
      </c>
      <c r="R20" s="2">
        <v>0</v>
      </c>
      <c r="S20" s="2">
        <v>0</v>
      </c>
      <c r="T20" s="15">
        <v>1</v>
      </c>
      <c r="U20" s="2">
        <v>0</v>
      </c>
      <c r="V20" s="2">
        <v>0</v>
      </c>
      <c r="W20" s="2">
        <v>0</v>
      </c>
      <c r="X20" s="37">
        <v>0</v>
      </c>
      <c r="Y20" s="37">
        <v>0</v>
      </c>
      <c r="Z20" s="38" t="s">
        <v>57</v>
      </c>
      <c r="AA20" s="38" t="s">
        <v>47</v>
      </c>
      <c r="AB20" s="8" t="str">
        <f t="shared" si="1"/>
        <v>00000010000001001000000100000000</v>
      </c>
      <c r="AC20" s="1" t="str">
        <f t="shared" si="2"/>
        <v>完整</v>
      </c>
    </row>
    <row r="21" spans="1:29" x14ac:dyDescent="0.25">
      <c r="A21" s="18">
        <v>19</v>
      </c>
      <c r="B21" s="24" t="str">
        <f t="shared" si="0"/>
        <v>13</v>
      </c>
      <c r="C21" s="32" t="s">
        <v>41</v>
      </c>
      <c r="D21" s="20" t="s">
        <v>28</v>
      </c>
      <c r="E21" s="30" t="s">
        <v>53</v>
      </c>
      <c r="F21" s="15">
        <v>0</v>
      </c>
      <c r="G21" s="2">
        <v>0</v>
      </c>
      <c r="H21" s="2">
        <v>1</v>
      </c>
      <c r="I21" s="2">
        <v>0</v>
      </c>
      <c r="J21" s="2">
        <v>0</v>
      </c>
      <c r="K21" s="2">
        <v>0</v>
      </c>
      <c r="L21" s="2">
        <v>0</v>
      </c>
      <c r="M21" s="15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15">
        <v>0</v>
      </c>
      <c r="U21" s="2">
        <v>0</v>
      </c>
      <c r="V21" s="2">
        <v>1</v>
      </c>
      <c r="W21" s="2">
        <v>0</v>
      </c>
      <c r="X21" s="37">
        <v>0</v>
      </c>
      <c r="Y21" s="37">
        <v>0</v>
      </c>
      <c r="Z21" s="38" t="s">
        <v>53</v>
      </c>
      <c r="AA21" s="38" t="s">
        <v>47</v>
      </c>
      <c r="AB21" s="8" t="str">
        <f t="shared" si="1"/>
        <v>00001000010000000010000000000000</v>
      </c>
      <c r="AC21" s="1" t="str">
        <f t="shared" si="2"/>
        <v>完整</v>
      </c>
    </row>
    <row r="22" spans="1:29" x14ac:dyDescent="0.25">
      <c r="A22" s="18">
        <v>20</v>
      </c>
      <c r="B22" s="24" t="str">
        <f t="shared" si="0"/>
        <v>14</v>
      </c>
      <c r="C22" s="33"/>
      <c r="D22" s="20" t="s">
        <v>29</v>
      </c>
      <c r="E22" s="28" t="s">
        <v>53</v>
      </c>
      <c r="F22" s="15"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15">
        <v>0</v>
      </c>
      <c r="N22" s="2">
        <v>0</v>
      </c>
      <c r="O22" s="2">
        <v>0</v>
      </c>
      <c r="P22" s="2">
        <v>0</v>
      </c>
      <c r="Q22" s="2">
        <v>0</v>
      </c>
      <c r="R22" s="2">
        <v>1</v>
      </c>
      <c r="S22" s="2">
        <v>1</v>
      </c>
      <c r="T22" s="15">
        <v>0</v>
      </c>
      <c r="U22" s="2">
        <v>0</v>
      </c>
      <c r="V22" s="2">
        <v>0</v>
      </c>
      <c r="W22" s="2">
        <v>0</v>
      </c>
      <c r="X22" s="37">
        <v>0</v>
      </c>
      <c r="Y22" s="37">
        <v>0</v>
      </c>
      <c r="Z22" s="38" t="s">
        <v>53</v>
      </c>
      <c r="AA22" s="38" t="s">
        <v>47</v>
      </c>
      <c r="AB22" s="8" t="str">
        <f t="shared" si="1"/>
        <v>00100100000000110000000000000000</v>
      </c>
      <c r="AC22" s="1" t="str">
        <f t="shared" si="2"/>
        <v>完整</v>
      </c>
    </row>
    <row r="23" spans="1:29" x14ac:dyDescent="0.25">
      <c r="A23" s="18">
        <v>21</v>
      </c>
      <c r="B23" s="24" t="str">
        <f t="shared" si="0"/>
        <v>15</v>
      </c>
      <c r="C23" s="34"/>
      <c r="D23" s="20" t="s">
        <v>42</v>
      </c>
      <c r="E23" s="30" t="s">
        <v>53</v>
      </c>
      <c r="F23" s="15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15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15">
        <v>0</v>
      </c>
      <c r="U23" s="2">
        <v>0</v>
      </c>
      <c r="V23" s="2">
        <v>0</v>
      </c>
      <c r="W23" s="2">
        <v>0</v>
      </c>
      <c r="X23" s="37">
        <v>0</v>
      </c>
      <c r="Y23" s="37">
        <v>0</v>
      </c>
      <c r="Z23" s="38" t="s">
        <v>57</v>
      </c>
      <c r="AA23" s="38" t="s">
        <v>47</v>
      </c>
      <c r="AB23" s="8" t="str">
        <f t="shared" si="1"/>
        <v>00100000001000000000000100000000</v>
      </c>
      <c r="AC23" s="1" t="str">
        <f t="shared" si="2"/>
        <v>完整</v>
      </c>
    </row>
    <row r="24" spans="1:29" x14ac:dyDescent="0.25">
      <c r="A24" s="18">
        <v>22</v>
      </c>
      <c r="B24" s="24" t="str">
        <f t="shared" si="0"/>
        <v>16</v>
      </c>
      <c r="C24" s="32" t="s">
        <v>43</v>
      </c>
      <c r="D24" s="20"/>
      <c r="E24" s="28" t="s">
        <v>53</v>
      </c>
      <c r="F24" s="15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15">
        <v>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15">
        <v>0</v>
      </c>
      <c r="U24" s="2">
        <v>0</v>
      </c>
      <c r="V24" s="2">
        <v>1</v>
      </c>
      <c r="W24" s="2">
        <v>0</v>
      </c>
      <c r="X24" s="37">
        <v>0</v>
      </c>
      <c r="Y24" s="37">
        <v>0</v>
      </c>
      <c r="Z24" s="38" t="s">
        <v>53</v>
      </c>
      <c r="AA24" s="38" t="s">
        <v>47</v>
      </c>
      <c r="AB24" s="8" t="str">
        <f t="shared" si="1"/>
        <v>00001000010000000010000000000000</v>
      </c>
      <c r="AC24" s="1" t="str">
        <f t="shared" si="2"/>
        <v>完整</v>
      </c>
    </row>
    <row r="25" spans="1:29" x14ac:dyDescent="0.25">
      <c r="A25" s="18">
        <v>23</v>
      </c>
      <c r="B25" s="24" t="str">
        <f t="shared" si="0"/>
        <v>17</v>
      </c>
      <c r="C25" s="33"/>
      <c r="D25" s="20"/>
      <c r="E25" s="30" t="s">
        <v>53</v>
      </c>
      <c r="F25" s="15">
        <v>1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15">
        <v>0</v>
      </c>
      <c r="N25" s="2">
        <v>0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15">
        <v>0</v>
      </c>
      <c r="U25" s="2">
        <v>0</v>
      </c>
      <c r="V25" s="2">
        <v>0</v>
      </c>
      <c r="W25" s="2">
        <v>0</v>
      </c>
      <c r="X25" s="37">
        <v>1</v>
      </c>
      <c r="Y25" s="37">
        <v>0</v>
      </c>
      <c r="Z25" s="38" t="s">
        <v>53</v>
      </c>
      <c r="AA25" s="38" t="s">
        <v>47</v>
      </c>
      <c r="AB25" s="8" t="str">
        <f t="shared" si="1"/>
        <v>00100100000000110000100000000000</v>
      </c>
      <c r="AC25" s="1" t="str">
        <f t="shared" si="2"/>
        <v>完整</v>
      </c>
    </row>
    <row r="26" spans="1:29" x14ac:dyDescent="0.25">
      <c r="A26" s="18">
        <v>24</v>
      </c>
      <c r="B26" s="24" t="str">
        <f t="shared" si="0"/>
        <v>18</v>
      </c>
      <c r="C26" s="34"/>
      <c r="D26" s="20"/>
      <c r="E26" s="28" t="s">
        <v>53</v>
      </c>
      <c r="F26" s="15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15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15">
        <v>0</v>
      </c>
      <c r="U26" s="2">
        <v>0</v>
      </c>
      <c r="V26" s="2">
        <v>0</v>
      </c>
      <c r="W26" s="2">
        <v>0</v>
      </c>
      <c r="X26" s="37">
        <v>0</v>
      </c>
      <c r="Y26" s="37">
        <v>0</v>
      </c>
      <c r="Z26" s="38" t="s">
        <v>57</v>
      </c>
      <c r="AA26" s="38" t="s">
        <v>47</v>
      </c>
      <c r="AB26" s="8" t="str">
        <f t="shared" si="1"/>
        <v>00100000001000000000000100000000</v>
      </c>
      <c r="AC26" s="1" t="str">
        <f t="shared" si="2"/>
        <v>完整</v>
      </c>
    </row>
    <row r="27" spans="1:29" x14ac:dyDescent="0.25">
      <c r="A27" s="18">
        <v>25</v>
      </c>
      <c r="B27" s="24" t="str">
        <f t="shared" si="0"/>
        <v>19</v>
      </c>
      <c r="C27" s="32" t="s">
        <v>44</v>
      </c>
      <c r="D27" s="20"/>
      <c r="E27" s="30" t="s">
        <v>53</v>
      </c>
      <c r="F27" s="15">
        <v>0</v>
      </c>
      <c r="G27" s="2">
        <v>0</v>
      </c>
      <c r="H27" s="2">
        <v>1</v>
      </c>
      <c r="I27" s="2">
        <v>0</v>
      </c>
      <c r="J27" s="2">
        <v>0</v>
      </c>
      <c r="K27" s="2">
        <v>0</v>
      </c>
      <c r="L27" s="2">
        <v>0</v>
      </c>
      <c r="M27" s="15">
        <v>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15">
        <v>0</v>
      </c>
      <c r="U27" s="2">
        <v>0</v>
      </c>
      <c r="V27" s="2">
        <v>1</v>
      </c>
      <c r="W27" s="2">
        <v>0</v>
      </c>
      <c r="X27" s="37">
        <v>0</v>
      </c>
      <c r="Y27" s="37">
        <v>0</v>
      </c>
      <c r="Z27" s="38" t="s">
        <v>53</v>
      </c>
      <c r="AA27" s="38" t="s">
        <v>47</v>
      </c>
      <c r="AB27" s="8" t="str">
        <f t="shared" si="1"/>
        <v>00001000010000000010000000000000</v>
      </c>
      <c r="AC27" s="1" t="str">
        <f t="shared" si="2"/>
        <v>完整</v>
      </c>
    </row>
    <row r="28" spans="1:29" x14ac:dyDescent="0.25">
      <c r="A28" s="18">
        <v>26</v>
      </c>
      <c r="B28" s="24" t="str">
        <f t="shared" si="0"/>
        <v>1A</v>
      </c>
      <c r="C28" s="33"/>
      <c r="D28" s="20"/>
      <c r="E28" s="28" t="s">
        <v>53</v>
      </c>
      <c r="F28" s="15">
        <v>1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M28" s="15">
        <v>0</v>
      </c>
      <c r="N28" s="2">
        <v>0</v>
      </c>
      <c r="O28" s="2">
        <v>0</v>
      </c>
      <c r="P28" s="2">
        <v>0</v>
      </c>
      <c r="Q28" s="2">
        <v>0</v>
      </c>
      <c r="R28" s="2">
        <v>1</v>
      </c>
      <c r="S28" s="2">
        <v>1</v>
      </c>
      <c r="T28" s="15">
        <v>0</v>
      </c>
      <c r="U28" s="2">
        <v>0</v>
      </c>
      <c r="V28" s="2">
        <v>0</v>
      </c>
      <c r="W28" s="2">
        <v>0</v>
      </c>
      <c r="X28" s="37">
        <v>1</v>
      </c>
      <c r="Y28" s="37">
        <v>1</v>
      </c>
      <c r="Z28" s="38" t="s">
        <v>53</v>
      </c>
      <c r="AA28" s="38" t="s">
        <v>47</v>
      </c>
      <c r="AB28" s="8" t="str">
        <f t="shared" si="1"/>
        <v>00100100000000110000110000000000</v>
      </c>
      <c r="AC28" s="1" t="str">
        <f t="shared" si="2"/>
        <v>完整</v>
      </c>
    </row>
    <row r="29" spans="1:29" x14ac:dyDescent="0.25">
      <c r="A29" s="18">
        <v>27</v>
      </c>
      <c r="B29" s="24" t="str">
        <f t="shared" si="0"/>
        <v>1B</v>
      </c>
      <c r="C29" s="34"/>
      <c r="D29" s="20"/>
      <c r="E29" s="30" t="s">
        <v>53</v>
      </c>
      <c r="F29" s="15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15">
        <v>0</v>
      </c>
      <c r="N29" s="2">
        <v>1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15">
        <v>0</v>
      </c>
      <c r="U29" s="2">
        <v>0</v>
      </c>
      <c r="V29" s="2">
        <v>0</v>
      </c>
      <c r="W29" s="2">
        <v>0</v>
      </c>
      <c r="X29" s="37">
        <v>0</v>
      </c>
      <c r="Y29" s="37">
        <v>0</v>
      </c>
      <c r="Z29" s="38" t="s">
        <v>57</v>
      </c>
      <c r="AA29" s="38" t="s">
        <v>47</v>
      </c>
      <c r="AB29" s="8" t="str">
        <f t="shared" si="1"/>
        <v>00100000001000000000000100000000</v>
      </c>
      <c r="AC29" s="1" t="str">
        <f t="shared" si="2"/>
        <v>完整</v>
      </c>
    </row>
    <row r="30" spans="1:29" x14ac:dyDescent="0.25">
      <c r="A30" s="18">
        <v>28</v>
      </c>
      <c r="B30" s="27" t="str">
        <f t="shared" si="0"/>
        <v>1C</v>
      </c>
      <c r="C30" s="26" t="s">
        <v>51</v>
      </c>
      <c r="D30" s="20" t="s">
        <v>52</v>
      </c>
      <c r="E30" s="28" t="s">
        <v>53</v>
      </c>
      <c r="F30" s="15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15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15">
        <v>0</v>
      </c>
      <c r="U30" s="2">
        <v>0</v>
      </c>
      <c r="V30" s="2">
        <v>0</v>
      </c>
      <c r="W30" s="2">
        <v>0</v>
      </c>
      <c r="X30" s="37">
        <v>0</v>
      </c>
      <c r="Y30" s="37">
        <v>0</v>
      </c>
      <c r="Z30" s="38" t="s">
        <v>57</v>
      </c>
      <c r="AA30" s="38" t="s">
        <v>47</v>
      </c>
      <c r="AB30" s="4" t="str">
        <f>E30&amp;F30&amp;G30&amp;H30&amp;I30&amp;J30&amp;K30&amp;L30&amp;M30&amp;N30&amp;O30&amp;P30&amp;Q30&amp;R30&amp;S30&amp;T30&amp;U30&amp;V30&amp;W30&amp;X30&amp;Y30&amp;Z30&amp;AA30</f>
        <v>00000000000000000000000100000000</v>
      </c>
      <c r="AC30" s="1" t="str">
        <f>IF(LEN(AB30) = 32,"完整","不完整")</f>
        <v>完整</v>
      </c>
    </row>
    <row r="31" spans="1:29" x14ac:dyDescent="0.25">
      <c r="A31" s="16">
        <v>29</v>
      </c>
      <c r="B31" s="1" t="str">
        <f t="shared" si="0"/>
        <v>1D</v>
      </c>
      <c r="E31" s="30" t="s">
        <v>53</v>
      </c>
      <c r="X31" s="6"/>
      <c r="Y31" s="6"/>
      <c r="Z31" s="5"/>
      <c r="AA31" s="5"/>
      <c r="AB31" s="4" t="str">
        <f t="shared" ref="AB30:AB40" si="3">_xlfn.CONCAT(F31:AA31)</f>
        <v/>
      </c>
      <c r="AC31" s="1" t="str">
        <f t="shared" si="2"/>
        <v>不完整</v>
      </c>
    </row>
    <row r="32" spans="1:29" x14ac:dyDescent="0.25">
      <c r="A32" s="16">
        <v>30</v>
      </c>
      <c r="B32" s="1" t="str">
        <f t="shared" si="0"/>
        <v>1E</v>
      </c>
      <c r="E32" s="28" t="s">
        <v>53</v>
      </c>
      <c r="X32" s="6"/>
      <c r="Y32" s="6"/>
      <c r="Z32" s="5"/>
      <c r="AA32" s="5"/>
      <c r="AB32" s="4" t="str">
        <f t="shared" si="3"/>
        <v/>
      </c>
      <c r="AC32" s="1" t="str">
        <f t="shared" si="2"/>
        <v>不完整</v>
      </c>
    </row>
    <row r="33" spans="1:29" x14ac:dyDescent="0.25">
      <c r="A33" s="16">
        <v>31</v>
      </c>
      <c r="B33" s="1" t="str">
        <f t="shared" si="0"/>
        <v>1F</v>
      </c>
      <c r="E33" s="30" t="s">
        <v>53</v>
      </c>
      <c r="X33" s="6"/>
      <c r="Y33" s="6"/>
      <c r="Z33" s="5"/>
      <c r="AA33" s="5"/>
      <c r="AB33" s="4" t="str">
        <f t="shared" si="3"/>
        <v/>
      </c>
      <c r="AC33" s="1" t="str">
        <f t="shared" si="2"/>
        <v>不完整</v>
      </c>
    </row>
    <row r="34" spans="1:29" x14ac:dyDescent="0.25">
      <c r="A34" s="16">
        <v>32</v>
      </c>
      <c r="B34" s="1" t="str">
        <f t="shared" si="0"/>
        <v>20</v>
      </c>
      <c r="E34" s="28" t="s">
        <v>53</v>
      </c>
      <c r="X34" s="6"/>
      <c r="Y34" s="6"/>
      <c r="Z34" s="5"/>
      <c r="AA34" s="5"/>
      <c r="AB34" s="4" t="str">
        <f t="shared" si="3"/>
        <v/>
      </c>
      <c r="AC34" s="1" t="str">
        <f t="shared" si="2"/>
        <v>不完整</v>
      </c>
    </row>
    <row r="35" spans="1:29" x14ac:dyDescent="0.25">
      <c r="A35" s="16">
        <v>33</v>
      </c>
      <c r="B35" s="1" t="str">
        <f t="shared" si="0"/>
        <v>21</v>
      </c>
      <c r="E35" s="30" t="s">
        <v>53</v>
      </c>
      <c r="X35" s="6"/>
      <c r="Y35" s="6"/>
      <c r="Z35" s="5"/>
      <c r="AA35" s="5"/>
      <c r="AB35" s="4" t="str">
        <f t="shared" si="3"/>
        <v/>
      </c>
      <c r="AC35" s="1" t="str">
        <f t="shared" si="2"/>
        <v>不完整</v>
      </c>
    </row>
    <row r="36" spans="1:29" x14ac:dyDescent="0.25">
      <c r="A36" s="16">
        <v>34</v>
      </c>
      <c r="B36" s="1" t="str">
        <f t="shared" si="0"/>
        <v>22</v>
      </c>
      <c r="E36" s="28" t="s">
        <v>53</v>
      </c>
      <c r="X36" s="6"/>
      <c r="Y36" s="6"/>
      <c r="Z36" s="5"/>
      <c r="AA36" s="5"/>
      <c r="AB36" s="4" t="str">
        <f t="shared" si="3"/>
        <v/>
      </c>
      <c r="AC36" s="1" t="str">
        <f t="shared" si="2"/>
        <v>不完整</v>
      </c>
    </row>
    <row r="37" spans="1:29" x14ac:dyDescent="0.25">
      <c r="A37" s="16">
        <v>35</v>
      </c>
      <c r="B37" s="1" t="str">
        <f t="shared" si="0"/>
        <v>23</v>
      </c>
      <c r="E37" s="30" t="s">
        <v>53</v>
      </c>
      <c r="X37" s="6"/>
      <c r="Y37" s="6"/>
      <c r="Z37" s="5"/>
      <c r="AA37" s="5"/>
      <c r="AB37" s="4" t="str">
        <f t="shared" si="3"/>
        <v/>
      </c>
      <c r="AC37" s="1" t="str">
        <f t="shared" si="2"/>
        <v>不完整</v>
      </c>
    </row>
    <row r="38" spans="1:29" x14ac:dyDescent="0.25">
      <c r="A38" s="16">
        <v>36</v>
      </c>
      <c r="B38" s="1" t="str">
        <f t="shared" si="0"/>
        <v>24</v>
      </c>
      <c r="E38" s="28" t="s">
        <v>53</v>
      </c>
      <c r="X38" s="6"/>
      <c r="Y38" s="6"/>
      <c r="Z38" s="5"/>
      <c r="AA38" s="5"/>
      <c r="AB38" s="4" t="str">
        <f t="shared" si="3"/>
        <v/>
      </c>
      <c r="AC38" s="1" t="str">
        <f t="shared" si="2"/>
        <v>不完整</v>
      </c>
    </row>
    <row r="39" spans="1:29" x14ac:dyDescent="0.25">
      <c r="A39" s="16">
        <v>37</v>
      </c>
      <c r="B39" s="1" t="str">
        <f t="shared" si="0"/>
        <v>25</v>
      </c>
      <c r="E39" s="30" t="s">
        <v>53</v>
      </c>
      <c r="X39" s="6"/>
      <c r="Y39" s="6"/>
      <c r="Z39" s="5"/>
      <c r="AA39" s="5"/>
      <c r="AB39" s="4" t="str">
        <f t="shared" si="3"/>
        <v/>
      </c>
      <c r="AC39" s="1" t="str">
        <f t="shared" si="2"/>
        <v>不完整</v>
      </c>
    </row>
    <row r="40" spans="1:29" x14ac:dyDescent="0.25">
      <c r="A40" s="16">
        <v>38</v>
      </c>
      <c r="B40" s="1" t="str">
        <f t="shared" si="0"/>
        <v>26</v>
      </c>
      <c r="E40" s="28" t="s">
        <v>53</v>
      </c>
      <c r="X40" s="6"/>
      <c r="Y40" s="6"/>
      <c r="Z40" s="5"/>
      <c r="AA40" s="5"/>
      <c r="AB40" s="4" t="str">
        <f t="shared" si="3"/>
        <v/>
      </c>
      <c r="AC40" s="1" t="str">
        <f t="shared" si="2"/>
        <v>不完整</v>
      </c>
    </row>
    <row r="41" spans="1:29" x14ac:dyDescent="0.25">
      <c r="X41" s="6"/>
      <c r="Y41" s="6"/>
      <c r="Z41" s="5"/>
      <c r="AA41" s="5"/>
      <c r="AB41" s="4"/>
      <c r="AC41" s="1" t="str">
        <f t="shared" si="2"/>
        <v>不完整</v>
      </c>
    </row>
  </sheetData>
  <mergeCells count="7">
    <mergeCell ref="C27:C29"/>
    <mergeCell ref="C21:C23"/>
    <mergeCell ref="C24:C26"/>
    <mergeCell ref="C6:C8"/>
    <mergeCell ref="C2:C5"/>
    <mergeCell ref="C9:C13"/>
    <mergeCell ref="C14:C17"/>
  </mergeCells>
  <phoneticPr fontId="2" type="noConversion"/>
  <conditionalFormatting sqref="F31:W41">
    <cfRule type="cellIs" dxfId="12" priority="10" operator="equal">
      <formula>0</formula>
    </cfRule>
    <cfRule type="cellIs" dxfId="11" priority="11" operator="equal">
      <formula>1</formula>
    </cfRule>
  </conditionalFormatting>
  <conditionalFormatting sqref="AC2:AC41">
    <cfRule type="cellIs" dxfId="6" priority="5" operator="equal">
      <formula>"不完整"</formula>
    </cfRule>
  </conditionalFormatting>
  <conditionalFormatting sqref="AC1:AC1048576">
    <cfRule type="cellIs" dxfId="5" priority="3" operator="equal">
      <formula>"完整"</formula>
    </cfRule>
    <cfRule type="cellIs" dxfId="4" priority="4" operator="equal">
      <formula>"不完整"</formula>
    </cfRule>
  </conditionalFormatting>
  <conditionalFormatting sqref="F2:W30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tuohuang</cp:lastModifiedBy>
  <dcterms:created xsi:type="dcterms:W3CDTF">2020-04-23T03:08:41Z</dcterms:created>
  <dcterms:modified xsi:type="dcterms:W3CDTF">2020-05-11T14:44:26Z</dcterms:modified>
</cp:coreProperties>
</file>