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계정\Desktop\중금속\대기중금속측정망\대기중금속 (2024)\3. 업로드\자료실\"/>
    </mc:Choice>
  </mc:AlternateContent>
  <bookViews>
    <workbookView xWindow="240" yWindow="60" windowWidth="28035" windowHeight="5805"/>
  </bookViews>
  <sheets>
    <sheet name="업로드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63" i="1" s="1"/>
  <c r="C14" i="1"/>
  <c r="C62" i="1" s="1"/>
  <c r="C13" i="1"/>
  <c r="C61" i="1" s="1"/>
  <c r="C12" i="1"/>
  <c r="C60" i="1" s="1"/>
  <c r="C11" i="1"/>
  <c r="C59" i="1" s="1"/>
  <c r="C10" i="1"/>
  <c r="C58" i="1" s="1"/>
  <c r="C9" i="1"/>
  <c r="C57" i="1" s="1"/>
  <c r="C8" i="1"/>
  <c r="C56" i="1" s="1"/>
  <c r="C7" i="1"/>
  <c r="C55" i="1" s="1"/>
  <c r="C6" i="1"/>
  <c r="C54" i="1" s="1"/>
  <c r="C5" i="1"/>
  <c r="C53" i="1" s="1"/>
  <c r="C4" i="1"/>
  <c r="C52" i="1" s="1"/>
  <c r="O62" i="1" l="1"/>
  <c r="O60" i="1"/>
  <c r="O56" i="1"/>
  <c r="O54" i="1"/>
  <c r="O53" i="1" l="1"/>
  <c r="O57" i="1"/>
  <c r="O59" i="1"/>
  <c r="O63" i="1"/>
  <c r="O52" i="1"/>
  <c r="O55" i="1"/>
  <c r="O58" i="1"/>
  <c r="O61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" i="1"/>
  <c r="O6" i="1"/>
  <c r="O7" i="1"/>
  <c r="O8" i="1"/>
  <c r="O9" i="1"/>
  <c r="O10" i="1"/>
  <c r="O11" i="1"/>
  <c r="O12" i="1"/>
  <c r="O13" i="1"/>
  <c r="O14" i="1"/>
  <c r="O15" i="1"/>
  <c r="O4" i="1"/>
</calcChain>
</file>

<file path=xl/sharedStrings.xml><?xml version="1.0" encoding="utf-8"?>
<sst xmlns="http://schemas.openxmlformats.org/spreadsheetml/2006/main" count="83" uniqueCount="40">
  <si>
    <t>**PM10기준</t>
    <phoneticPr fontId="4" type="noConversion"/>
  </si>
  <si>
    <r>
      <t>(단위:㎍/Sm</t>
    </r>
    <r>
      <rPr>
        <b/>
        <vertAlign val="superscript"/>
        <sz val="11"/>
        <rFont val="맑은 고딕"/>
        <family val="3"/>
        <charset val="129"/>
      </rPr>
      <t>3</t>
    </r>
    <r>
      <rPr>
        <b/>
        <sz val="11"/>
        <rFont val="맑은 고딕"/>
        <family val="3"/>
        <charset val="129"/>
      </rPr>
      <t>)</t>
    </r>
    <phoneticPr fontId="4" type="noConversion"/>
  </si>
  <si>
    <t>측정소</t>
  </si>
  <si>
    <t>항목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</si>
  <si>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</si>
  <si>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</si>
  <si>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</si>
  <si>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</si>
  <si>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</si>
  <si>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</si>
  <si>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</si>
  <si>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</si>
  <si>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</si>
  <si>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</si>
  <si>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</si>
  <si>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</si>
  <si>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평균</t>
  </si>
  <si>
    <t>구성동</t>
    <phoneticPr fontId="4" type="noConversion"/>
  </si>
  <si>
    <t>Pb</t>
  </si>
  <si>
    <t>Cd</t>
  </si>
  <si>
    <t>Cr</t>
  </si>
  <si>
    <t>Cu</t>
  </si>
  <si>
    <t>Mn</t>
  </si>
  <si>
    <t>Fe</t>
  </si>
  <si>
    <t>Ni</t>
  </si>
  <si>
    <t>Al</t>
    <phoneticPr fontId="4" type="noConversion"/>
  </si>
  <si>
    <t>Ca</t>
    <phoneticPr fontId="4" type="noConversion"/>
  </si>
  <si>
    <t>Mg</t>
    <phoneticPr fontId="4" type="noConversion"/>
  </si>
  <si>
    <t>As</t>
  </si>
  <si>
    <t>Be</t>
  </si>
  <si>
    <t>정림동</t>
  </si>
  <si>
    <t>Al</t>
    <phoneticPr fontId="4" type="noConversion"/>
  </si>
  <si>
    <t>문창동</t>
  </si>
  <si>
    <t>Mg</t>
    <phoneticPr fontId="4" type="noConversion"/>
  </si>
  <si>
    <t>읍내동</t>
  </si>
  <si>
    <t>평 균</t>
  </si>
  <si>
    <t>Al</t>
  </si>
  <si>
    <t>Ca</t>
  </si>
  <si>
    <t>Mg</t>
  </si>
  <si>
    <t>2024년 월별 대기 중 중금속 오염도 현황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</si>
</sst>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000_ 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0"/>
      <color indexed="12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8"/>
      <name val="맑은 고딕"/>
      <family val="3"/>
      <charset val="129"/>
    </font>
    <font>
      <b/>
      <vertAlign val="superscript"/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color indexed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</cellStyleXfs>
  <cellXfs count="60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right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/>
    </xf>
    <xf numFmtId="0" fontId="1" fillId="4" borderId="0" xfId="1" applyFill="1" applyAlignment="1">
      <alignment horizontal="center" vertical="center"/>
    </xf>
    <xf numFmtId="177" fontId="11" fillId="0" borderId="7" xfId="1" applyNumberFormat="1" applyFont="1" applyBorder="1" applyAlignment="1">
      <alignment horizontal="center" vertical="center"/>
    </xf>
    <xf numFmtId="177" fontId="11" fillId="0" borderId="8" xfId="1" applyNumberFormat="1" applyFont="1" applyBorder="1" applyAlignment="1">
      <alignment horizontal="center" vertical="center"/>
    </xf>
    <xf numFmtId="177" fontId="11" fillId="0" borderId="9" xfId="1" applyNumberFormat="1" applyFont="1" applyBorder="1" applyAlignment="1">
      <alignment horizontal="center" vertical="center"/>
    </xf>
    <xf numFmtId="177" fontId="12" fillId="0" borderId="10" xfId="1" applyNumberFormat="1" applyFont="1" applyBorder="1" applyAlignment="1">
      <alignment horizontal="center" vertical="center"/>
    </xf>
    <xf numFmtId="177" fontId="11" fillId="0" borderId="13" xfId="1" applyNumberFormat="1" applyFont="1" applyBorder="1" applyAlignment="1">
      <alignment horizontal="center" vertical="center"/>
    </xf>
    <xf numFmtId="177" fontId="11" fillId="0" borderId="14" xfId="1" applyNumberFormat="1" applyFont="1" applyBorder="1" applyAlignment="1">
      <alignment horizontal="center" vertical="center"/>
    </xf>
    <xf numFmtId="177" fontId="11" fillId="0" borderId="15" xfId="1" applyNumberFormat="1" applyFont="1" applyBorder="1" applyAlignment="1">
      <alignment horizontal="center" vertical="center"/>
    </xf>
    <xf numFmtId="177" fontId="12" fillId="0" borderId="16" xfId="1" applyNumberFormat="1" applyFont="1" applyBorder="1" applyAlignment="1">
      <alignment horizontal="center" vertical="center"/>
    </xf>
    <xf numFmtId="177" fontId="11" fillId="0" borderId="19" xfId="1" applyNumberFormat="1" applyFont="1" applyBorder="1" applyAlignment="1">
      <alignment horizontal="center" vertical="center"/>
    </xf>
    <xf numFmtId="177" fontId="11" fillId="0" borderId="20" xfId="1" applyNumberFormat="1" applyFont="1" applyBorder="1" applyAlignment="1">
      <alignment horizontal="center" vertical="center"/>
    </xf>
    <xf numFmtId="177" fontId="11" fillId="0" borderId="21" xfId="1" applyNumberFormat="1" applyFont="1" applyBorder="1" applyAlignment="1">
      <alignment horizontal="center" vertical="center"/>
    </xf>
    <xf numFmtId="177" fontId="12" fillId="0" borderId="22" xfId="1" applyNumberFormat="1" applyFont="1" applyBorder="1" applyAlignment="1">
      <alignment horizontal="center" vertical="center"/>
    </xf>
    <xf numFmtId="177" fontId="12" fillId="2" borderId="8" xfId="1" applyNumberFormat="1" applyFont="1" applyFill="1" applyBorder="1" applyAlignment="1">
      <alignment horizontal="center" vertical="center"/>
    </xf>
    <xf numFmtId="177" fontId="12" fillId="2" borderId="14" xfId="1" applyNumberFormat="1" applyFont="1" applyFill="1" applyBorder="1" applyAlignment="1">
      <alignment horizontal="center" vertical="center"/>
    </xf>
    <xf numFmtId="177" fontId="12" fillId="2" borderId="20" xfId="1" applyNumberFormat="1" applyFont="1" applyFill="1" applyBorder="1" applyAlignment="1">
      <alignment horizontal="center" vertical="center"/>
    </xf>
    <xf numFmtId="177" fontId="11" fillId="0" borderId="23" xfId="1" applyNumberFormat="1" applyFont="1" applyBorder="1" applyAlignment="1">
      <alignment horizontal="center" vertical="center"/>
    </xf>
    <xf numFmtId="0" fontId="9" fillId="2" borderId="24" xfId="1" applyFont="1" applyFill="1" applyBorder="1" applyAlignment="1">
      <alignment horizontal="center" vertical="center"/>
    </xf>
    <xf numFmtId="177" fontId="12" fillId="0" borderId="25" xfId="1" applyNumberFormat="1" applyFont="1" applyBorder="1" applyAlignment="1">
      <alignment horizontal="center" vertical="center"/>
    </xf>
    <xf numFmtId="177" fontId="12" fillId="2" borderId="7" xfId="1" applyNumberFormat="1" applyFont="1" applyFill="1" applyBorder="1" applyAlignment="1">
      <alignment horizontal="center" vertical="center"/>
    </xf>
    <xf numFmtId="177" fontId="12" fillId="2" borderId="13" xfId="1" applyNumberFormat="1" applyFont="1" applyFill="1" applyBorder="1" applyAlignment="1">
      <alignment horizontal="center" vertical="center"/>
    </xf>
    <xf numFmtId="177" fontId="12" fillId="2" borderId="19" xfId="1" applyNumberFormat="1" applyFont="1" applyFill="1" applyBorder="1" applyAlignment="1">
      <alignment horizontal="center" vertical="center"/>
    </xf>
    <xf numFmtId="177" fontId="12" fillId="2" borderId="10" xfId="1" applyNumberFormat="1" applyFont="1" applyFill="1" applyBorder="1" applyAlignment="1">
      <alignment horizontal="center" vertical="center"/>
    </xf>
    <xf numFmtId="177" fontId="12" fillId="2" borderId="16" xfId="1" applyNumberFormat="1" applyFont="1" applyFill="1" applyBorder="1" applyAlignment="1">
      <alignment horizontal="center" vertical="center"/>
    </xf>
    <xf numFmtId="177" fontId="12" fillId="2" borderId="22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77" fontId="11" fillId="0" borderId="14" xfId="1" applyNumberFormat="1" applyFont="1" applyFill="1" applyBorder="1" applyAlignment="1">
      <alignment horizontal="center" vertical="center"/>
    </xf>
    <xf numFmtId="177" fontId="11" fillId="0" borderId="20" xfId="1" applyNumberFormat="1" applyFont="1" applyFill="1" applyBorder="1" applyAlignment="1">
      <alignment horizontal="center" vertical="center"/>
    </xf>
    <xf numFmtId="177" fontId="11" fillId="0" borderId="8" xfId="1" applyNumberFormat="1" applyFont="1" applyFill="1" applyBorder="1" applyAlignment="1">
      <alignment horizontal="center" vertical="center"/>
    </xf>
    <xf numFmtId="177" fontId="11" fillId="0" borderId="13" xfId="1" applyNumberFormat="1" applyFont="1" applyFill="1" applyBorder="1" applyAlignment="1">
      <alignment horizontal="center" vertical="center"/>
    </xf>
    <xf numFmtId="177" fontId="11" fillId="0" borderId="19" xfId="1" applyNumberFormat="1" applyFont="1" applyFill="1" applyBorder="1" applyAlignment="1">
      <alignment horizontal="center" vertical="center"/>
    </xf>
    <xf numFmtId="177" fontId="11" fillId="0" borderId="7" xfId="1" applyNumberFormat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17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5" fillId="3" borderId="17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_2008측정소별월평균중금속농도(1월~9월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228;&#51221;/Desktop/&#51473;&#44552;&#49549;/&#45824;&#44592;&#51473;&#44552;&#49549;&#52769;&#51221;&#47581;/&#45824;&#44592;&#51473;&#44552;&#49549;%20(2024)/1.%20Data/&#45824;&#44592;&#51473;&#44552;&#49549;%20&#52769;&#51221;&#47581;%20(2024.1.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DATA"/>
      <sheetName val="DATA"/>
      <sheetName val="DATA (시험내역서)"/>
      <sheetName val="성적서(1)"/>
      <sheetName val="시험내역서(수정)"/>
      <sheetName val="시험기록부(3)"/>
      <sheetName val="월별업로드(2)"/>
      <sheetName val="시료채취기록부 (5)"/>
      <sheetName val="채취기록부"/>
      <sheetName val="업로드"/>
      <sheetName val="NAMIS"/>
      <sheetName val="데이터계"/>
      <sheetName val="그래프"/>
      <sheetName val="월평균통계"/>
      <sheetName val="Sheet2"/>
    </sheetNames>
    <sheetDataSet>
      <sheetData sheetId="0"/>
      <sheetData sheetId="1">
        <row r="8">
          <cell r="P8">
            <v>1.243E-2</v>
          </cell>
          <cell r="Q8">
            <v>2.7E-4</v>
          </cell>
          <cell r="R8">
            <v>8.4999999999999995E-4</v>
          </cell>
          <cell r="S8">
            <v>3.8800000000000002E-3</v>
          </cell>
          <cell r="T8">
            <v>6.6299999999999996E-3</v>
          </cell>
          <cell r="U8">
            <v>0.14069000000000001</v>
          </cell>
          <cell r="V8">
            <v>3.6999999999999999E-4</v>
          </cell>
          <cell r="W8">
            <v>4.3970000000000002E-2</v>
          </cell>
          <cell r="X8">
            <v>0.14771000000000001</v>
          </cell>
          <cell r="Y8">
            <v>4.1680000000000002E-2</v>
          </cell>
          <cell r="Z8">
            <v>0</v>
          </cell>
          <cell r="AA8">
            <v>6.3099999999999996E-3</v>
          </cell>
        </row>
        <row r="14">
          <cell r="P14">
            <v>1.3310000000000001E-2</v>
          </cell>
          <cell r="Q14">
            <v>3.1E-4</v>
          </cell>
          <cell r="R14">
            <v>1.09E-3</v>
          </cell>
          <cell r="S14">
            <v>4.3800000000000002E-3</v>
          </cell>
          <cell r="T14">
            <v>1.0279999999999999E-2</v>
          </cell>
          <cell r="U14">
            <v>0.20288999999999999</v>
          </cell>
          <cell r="V14">
            <v>4.0999999999999999E-4</v>
          </cell>
          <cell r="W14">
            <v>8.1629999999999994E-2</v>
          </cell>
          <cell r="X14">
            <v>0.29976000000000003</v>
          </cell>
          <cell r="Y14">
            <v>6.8309999999999996E-2</v>
          </cell>
          <cell r="Z14">
            <v>0</v>
          </cell>
          <cell r="AA14">
            <v>5.8900000000000003E-3</v>
          </cell>
        </row>
        <row r="20">
          <cell r="P20">
            <v>1.333E-2</v>
          </cell>
          <cell r="Q20">
            <v>2.9E-4</v>
          </cell>
          <cell r="R20">
            <v>6.7000000000000002E-4</v>
          </cell>
          <cell r="S20">
            <v>4.7200000000000002E-3</v>
          </cell>
          <cell r="T20">
            <v>7.79E-3</v>
          </cell>
          <cell r="U20">
            <v>0.17360999999999999</v>
          </cell>
          <cell r="V20">
            <v>2.9999999999999997E-4</v>
          </cell>
          <cell r="W20">
            <v>6.0510000000000001E-2</v>
          </cell>
          <cell r="X20">
            <v>0.23677999999999999</v>
          </cell>
          <cell r="Y20">
            <v>5.2569999999999999E-2</v>
          </cell>
          <cell r="Z20">
            <v>0</v>
          </cell>
          <cell r="AA20">
            <v>5.9500000000000004E-3</v>
          </cell>
        </row>
        <row r="26">
          <cell r="P26">
            <v>1.9179999999999999E-2</v>
          </cell>
          <cell r="Q26">
            <v>5.9000000000000003E-4</v>
          </cell>
          <cell r="R26">
            <v>2.4599999999999999E-3</v>
          </cell>
          <cell r="S26">
            <v>1.108E-2</v>
          </cell>
          <cell r="T26">
            <v>1.915E-2</v>
          </cell>
          <cell r="U26">
            <v>0.40561999999999998</v>
          </cell>
          <cell r="V26">
            <v>1.57E-3</v>
          </cell>
          <cell r="W26">
            <v>9.3340000000000006E-2</v>
          </cell>
          <cell r="X26">
            <v>0.38102999999999998</v>
          </cell>
          <cell r="Y26">
            <v>8.2140000000000005E-2</v>
          </cell>
          <cell r="Z26">
            <v>0</v>
          </cell>
          <cell r="AA26">
            <v>9.1400000000000006E-3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4"/>
  </sheetPr>
  <dimension ref="A1:P64"/>
  <sheetViews>
    <sheetView tabSelected="1" topLeftCell="A25" zoomScaleNormal="100" workbookViewId="0">
      <selection activeCell="M55" sqref="M55"/>
    </sheetView>
  </sheetViews>
  <sheetFormatPr defaultRowHeight="13.5" x14ac:dyDescent="0.3"/>
  <cols>
    <col min="1" max="1" width="7.375" style="1" customWidth="1"/>
    <col min="2" max="2" width="6.5" style="1" customWidth="1"/>
    <col min="3" max="14" width="7.125" style="1" customWidth="1"/>
    <col min="15" max="15" width="8.625" style="1" customWidth="1"/>
    <col min="16" max="16384" width="9" style="1"/>
  </cols>
  <sheetData>
    <row r="1" spans="1:16" ht="31.5" x14ac:dyDescent="0.3">
      <c r="A1" s="50" t="s">
        <v>39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6" ht="17.25" thickBot="1" x14ac:dyDescent="0.3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5" t="s">
        <v>1</v>
      </c>
    </row>
    <row r="3" spans="1:16" ht="28.5" customHeight="1" thickBot="1" x14ac:dyDescent="0.35">
      <c r="A3" s="6" t="s">
        <v>2</v>
      </c>
      <c r="B3" s="7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10" t="s">
        <v>15</v>
      </c>
      <c r="O3" s="32" t="s">
        <v>16</v>
      </c>
    </row>
    <row r="4" spans="1:16" ht="18" customHeight="1" x14ac:dyDescent="0.3">
      <c r="A4" s="51" t="s">
        <v>17</v>
      </c>
      <c r="B4" s="11" t="s">
        <v>18</v>
      </c>
      <c r="C4" s="16">
        <f>[1]DATA!$P$8</f>
        <v>1.243E-2</v>
      </c>
      <c r="D4" s="17">
        <v>1.004E-2</v>
      </c>
      <c r="E4" s="17">
        <v>6.3600000000000002E-3</v>
      </c>
      <c r="F4" s="17">
        <v>4.8799999999999998E-3</v>
      </c>
      <c r="G4" s="17">
        <v>2.7100000000000002E-3</v>
      </c>
      <c r="H4" s="17">
        <v>2.15E-3</v>
      </c>
      <c r="I4" s="17">
        <v>2.3900000000000002E-3</v>
      </c>
      <c r="J4" s="17">
        <v>2.4599999999999999E-3</v>
      </c>
      <c r="K4" s="17">
        <v>7.3099999999999997E-3</v>
      </c>
      <c r="L4" s="17"/>
      <c r="M4" s="17"/>
      <c r="N4" s="18"/>
      <c r="O4" s="19">
        <f>AVERAGE(C4:N4)</f>
        <v>5.6366666666666666E-3</v>
      </c>
      <c r="P4" s="12"/>
    </row>
    <row r="5" spans="1:16" ht="18" customHeight="1" x14ac:dyDescent="0.3">
      <c r="A5" s="52"/>
      <c r="B5" s="13" t="s">
        <v>19</v>
      </c>
      <c r="C5" s="20">
        <f>[1]DATA!$Q$8</f>
        <v>2.7E-4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2.0000000000000001E-4</v>
      </c>
      <c r="L5" s="21"/>
      <c r="M5" s="21"/>
      <c r="N5" s="22"/>
      <c r="O5" s="23">
        <f t="shared" ref="O5:O51" si="0">AVERAGE(C5:N5)</f>
        <v>5.2222222222222227E-5</v>
      </c>
      <c r="P5" s="12"/>
    </row>
    <row r="6" spans="1:16" ht="18" customHeight="1" x14ac:dyDescent="0.3">
      <c r="A6" s="52"/>
      <c r="B6" s="13" t="s">
        <v>20</v>
      </c>
      <c r="C6" s="20">
        <f>[1]DATA!$R$8</f>
        <v>8.4999999999999995E-4</v>
      </c>
      <c r="D6" s="21">
        <v>2.0000000000000002E-5</v>
      </c>
      <c r="E6" s="21">
        <v>2.9199999999999999E-3</v>
      </c>
      <c r="F6" s="21">
        <v>4.5300000000000002E-3</v>
      </c>
      <c r="G6" s="21">
        <v>2.9999999999999997E-4</v>
      </c>
      <c r="H6" s="21">
        <v>6.4999999999999997E-4</v>
      </c>
      <c r="I6" s="21">
        <v>2.0899999999999998E-3</v>
      </c>
      <c r="J6" s="21">
        <v>2.7000000000000001E-3</v>
      </c>
      <c r="K6" s="21">
        <v>1.48E-3</v>
      </c>
      <c r="L6" s="21"/>
      <c r="M6" s="21"/>
      <c r="N6" s="22"/>
      <c r="O6" s="23">
        <f t="shared" si="0"/>
        <v>1.7266666666666667E-3</v>
      </c>
      <c r="P6" s="12"/>
    </row>
    <row r="7" spans="1:16" ht="18" customHeight="1" x14ac:dyDescent="0.3">
      <c r="A7" s="52"/>
      <c r="B7" s="13" t="s">
        <v>21</v>
      </c>
      <c r="C7" s="20">
        <f>[1]DATA!$S$8</f>
        <v>3.8800000000000002E-3</v>
      </c>
      <c r="D7" s="21">
        <v>2.0500000000000002E-3</v>
      </c>
      <c r="E7" s="21">
        <v>4.7200000000000002E-3</v>
      </c>
      <c r="F7" s="21">
        <v>5.2599999999999999E-3</v>
      </c>
      <c r="G7" s="21">
        <v>3.4399999999999999E-3</v>
      </c>
      <c r="H7" s="21">
        <v>2.8E-3</v>
      </c>
      <c r="I7" s="21">
        <v>2.9299999999999999E-3</v>
      </c>
      <c r="J7" s="21">
        <v>3.9699999999999996E-3</v>
      </c>
      <c r="K7" s="21">
        <v>6.0299999999999998E-3</v>
      </c>
      <c r="L7" s="21"/>
      <c r="M7" s="21"/>
      <c r="N7" s="22"/>
      <c r="O7" s="23">
        <f t="shared" si="0"/>
        <v>3.8977777777777778E-3</v>
      </c>
      <c r="P7" s="12"/>
    </row>
    <row r="8" spans="1:16" ht="18" customHeight="1" x14ac:dyDescent="0.3">
      <c r="A8" s="52"/>
      <c r="B8" s="13" t="s">
        <v>22</v>
      </c>
      <c r="C8" s="20">
        <f>[1]DATA!$T$8</f>
        <v>6.6299999999999996E-3</v>
      </c>
      <c r="D8" s="21">
        <v>2.9099999999999998E-3</v>
      </c>
      <c r="E8" s="21">
        <v>8.2900000000000005E-3</v>
      </c>
      <c r="F8" s="21">
        <v>1.2019999999999999E-2</v>
      </c>
      <c r="G8" s="21">
        <v>8.2199999999999999E-3</v>
      </c>
      <c r="H8" s="21">
        <v>6.1999999999999998E-3</v>
      </c>
      <c r="I8" s="21">
        <v>2.8700000000000002E-3</v>
      </c>
      <c r="J8" s="21">
        <v>5.2199999999999998E-3</v>
      </c>
      <c r="K8" s="21">
        <v>1.1259999999999999E-2</v>
      </c>
      <c r="L8" s="21"/>
      <c r="M8" s="21"/>
      <c r="N8" s="22"/>
      <c r="O8" s="23">
        <f t="shared" si="0"/>
        <v>7.0688888888888884E-3</v>
      </c>
      <c r="P8" s="12"/>
    </row>
    <row r="9" spans="1:16" ht="18" customHeight="1" x14ac:dyDescent="0.3">
      <c r="A9" s="52"/>
      <c r="B9" s="13" t="s">
        <v>23</v>
      </c>
      <c r="C9" s="20">
        <f>[1]DATA!$U$8</f>
        <v>0.14069000000000001</v>
      </c>
      <c r="D9" s="21">
        <v>4.9869999999999998E-2</v>
      </c>
      <c r="E9" s="21">
        <v>0.24933</v>
      </c>
      <c r="F9" s="21">
        <v>0.34904000000000002</v>
      </c>
      <c r="G9" s="21">
        <v>0.16325000000000001</v>
      </c>
      <c r="H9" s="21">
        <v>0.12171999999999999</v>
      </c>
      <c r="I9" s="21">
        <v>6.8680000000000005E-2</v>
      </c>
      <c r="J9" s="21">
        <v>0.11092</v>
      </c>
      <c r="K9" s="21">
        <v>0.22634000000000001</v>
      </c>
      <c r="L9" s="21"/>
      <c r="M9" s="21"/>
      <c r="N9" s="22"/>
      <c r="O9" s="23">
        <f t="shared" si="0"/>
        <v>0.16442666666666667</v>
      </c>
      <c r="P9" s="12"/>
    </row>
    <row r="10" spans="1:16" ht="18" customHeight="1" x14ac:dyDescent="0.3">
      <c r="A10" s="52"/>
      <c r="B10" s="13" t="s">
        <v>24</v>
      </c>
      <c r="C10" s="20">
        <f>[1]DATA!$V$8</f>
        <v>3.6999999999999999E-4</v>
      </c>
      <c r="D10" s="21">
        <v>0</v>
      </c>
      <c r="E10" s="21">
        <v>1.0399999999999999E-3</v>
      </c>
      <c r="F10" s="21">
        <v>2.64E-3</v>
      </c>
      <c r="G10" s="21">
        <v>1.24E-3</v>
      </c>
      <c r="H10" s="21">
        <v>1E-4</v>
      </c>
      <c r="I10" s="21">
        <v>1.48E-3</v>
      </c>
      <c r="J10" s="21">
        <v>1.1000000000000001E-3</v>
      </c>
      <c r="K10" s="21">
        <v>8.1999999999999998E-4</v>
      </c>
      <c r="L10" s="21"/>
      <c r="M10" s="21"/>
      <c r="N10" s="22"/>
      <c r="O10" s="23">
        <f t="shared" si="0"/>
        <v>9.7666666666666648E-4</v>
      </c>
      <c r="P10" s="12"/>
    </row>
    <row r="11" spans="1:16" ht="18" customHeight="1" x14ac:dyDescent="0.3">
      <c r="A11" s="52"/>
      <c r="B11" s="13" t="s">
        <v>25</v>
      </c>
      <c r="C11" s="20">
        <f>[1]DATA!$W$8</f>
        <v>4.3970000000000002E-2</v>
      </c>
      <c r="D11" s="21">
        <v>2.3349999999999999E-2</v>
      </c>
      <c r="E11" s="21">
        <v>0.11024</v>
      </c>
      <c r="F11" s="21">
        <v>0.18615999999999999</v>
      </c>
      <c r="G11" s="21">
        <v>0.10682999999999999</v>
      </c>
      <c r="H11" s="21">
        <v>5.4330000000000003E-2</v>
      </c>
      <c r="I11" s="21">
        <v>1.167E-2</v>
      </c>
      <c r="J11" s="21">
        <v>2.1360000000000001E-2</v>
      </c>
      <c r="K11" s="21">
        <v>8.5239999999999996E-2</v>
      </c>
      <c r="L11" s="21"/>
      <c r="M11" s="21"/>
      <c r="N11" s="22"/>
      <c r="O11" s="23">
        <f t="shared" si="0"/>
        <v>7.1461111111111114E-2</v>
      </c>
      <c r="P11" s="12"/>
    </row>
    <row r="12" spans="1:16" ht="18" customHeight="1" x14ac:dyDescent="0.3">
      <c r="A12" s="52"/>
      <c r="B12" s="13" t="s">
        <v>26</v>
      </c>
      <c r="C12" s="20">
        <f>[1]DATA!$X$8</f>
        <v>0.14771000000000001</v>
      </c>
      <c r="D12" s="21">
        <v>7.5340000000000004E-2</v>
      </c>
      <c r="E12" s="21">
        <v>0.30825999999999998</v>
      </c>
      <c r="F12" s="21">
        <v>0.45338000000000001</v>
      </c>
      <c r="G12" s="21">
        <v>0.50226000000000004</v>
      </c>
      <c r="H12" s="21">
        <v>7.6819999999999999E-2</v>
      </c>
      <c r="I12" s="21">
        <v>4.1640000000000003E-2</v>
      </c>
      <c r="J12" s="21">
        <v>6.8260000000000001E-2</v>
      </c>
      <c r="K12" s="21">
        <v>0.18565999999999999</v>
      </c>
      <c r="L12" s="21"/>
      <c r="M12" s="21"/>
      <c r="N12" s="22"/>
      <c r="O12" s="23">
        <f t="shared" si="0"/>
        <v>0.20659222222222218</v>
      </c>
      <c r="P12" s="12"/>
    </row>
    <row r="13" spans="1:16" ht="18" customHeight="1" x14ac:dyDescent="0.3">
      <c r="A13" s="52"/>
      <c r="B13" s="13" t="s">
        <v>27</v>
      </c>
      <c r="C13" s="20">
        <f>[1]DATA!$Y$8</f>
        <v>4.1680000000000002E-2</v>
      </c>
      <c r="D13" s="21">
        <v>1.5949999999999999E-2</v>
      </c>
      <c r="E13" s="21">
        <v>9.4020000000000006E-2</v>
      </c>
      <c r="F13" s="21">
        <v>0.19120999999999999</v>
      </c>
      <c r="G13" s="21">
        <v>0.10265000000000001</v>
      </c>
      <c r="H13" s="21">
        <v>2.5839999999999998E-2</v>
      </c>
      <c r="I13" s="21">
        <v>1.128E-2</v>
      </c>
      <c r="J13" s="21">
        <v>2.002E-2</v>
      </c>
      <c r="K13" s="21">
        <v>6.6239999999999993E-2</v>
      </c>
      <c r="L13" s="21"/>
      <c r="M13" s="21"/>
      <c r="N13" s="22"/>
      <c r="O13" s="23">
        <f t="shared" si="0"/>
        <v>6.3210000000000002E-2</v>
      </c>
      <c r="P13" s="12"/>
    </row>
    <row r="14" spans="1:16" ht="18" customHeight="1" x14ac:dyDescent="0.3">
      <c r="A14" s="52"/>
      <c r="B14" s="13" t="s">
        <v>28</v>
      </c>
      <c r="C14" s="20">
        <f>[1]DATA!$AA$8</f>
        <v>6.3099999999999996E-3</v>
      </c>
      <c r="D14" s="21">
        <v>5.2900000000000004E-3</v>
      </c>
      <c r="E14" s="21">
        <v>4.4999999999999999E-4</v>
      </c>
      <c r="F14" s="21">
        <v>1.7700000000000001E-3</v>
      </c>
      <c r="G14" s="21">
        <v>7.6999999999999996E-4</v>
      </c>
      <c r="H14" s="21">
        <v>1.1000000000000001E-3</v>
      </c>
      <c r="I14" s="21">
        <v>1.2999999999999999E-3</v>
      </c>
      <c r="J14" s="21">
        <v>6.8999999999999997E-4</v>
      </c>
      <c r="K14" s="21">
        <v>2.65E-3</v>
      </c>
      <c r="L14" s="21"/>
      <c r="M14" s="21"/>
      <c r="N14" s="22"/>
      <c r="O14" s="23">
        <f t="shared" si="0"/>
        <v>2.2588888888888884E-3</v>
      </c>
      <c r="P14" s="12"/>
    </row>
    <row r="15" spans="1:16" ht="18" customHeight="1" thickBot="1" x14ac:dyDescent="0.35">
      <c r="A15" s="53"/>
      <c r="B15" s="14" t="s">
        <v>29</v>
      </c>
      <c r="C15" s="24">
        <f>[1]DATA!$Z$8</f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1.0000000000000001E-5</v>
      </c>
      <c r="L15" s="25"/>
      <c r="M15" s="25"/>
      <c r="N15" s="26"/>
      <c r="O15" s="27">
        <f t="shared" si="0"/>
        <v>1.1111111111111112E-6</v>
      </c>
      <c r="P15" s="12"/>
    </row>
    <row r="16" spans="1:16" ht="18" customHeight="1" x14ac:dyDescent="0.3">
      <c r="A16" s="54" t="s">
        <v>30</v>
      </c>
      <c r="B16" s="11" t="s">
        <v>18</v>
      </c>
      <c r="C16" s="16">
        <f>[1]DATA!$P$14</f>
        <v>1.3310000000000001E-2</v>
      </c>
      <c r="D16" s="17">
        <v>9.1999999999999998E-3</v>
      </c>
      <c r="E16" s="17">
        <v>7.8100000000000001E-3</v>
      </c>
      <c r="F16" s="17">
        <v>4.8900000000000002E-3</v>
      </c>
      <c r="G16" s="17">
        <v>2.4599999999999999E-3</v>
      </c>
      <c r="H16" s="17">
        <v>3.32E-3</v>
      </c>
      <c r="I16" s="17">
        <v>2.4399999999999999E-3</v>
      </c>
      <c r="J16" s="17">
        <v>2.2499999999999998E-3</v>
      </c>
      <c r="K16" s="17">
        <v>4.7400000000000003E-3</v>
      </c>
      <c r="L16" s="17"/>
      <c r="M16" s="17"/>
      <c r="N16" s="18"/>
      <c r="O16" s="33">
        <f t="shared" si="0"/>
        <v>5.602222222222222E-3</v>
      </c>
      <c r="P16" s="12"/>
    </row>
    <row r="17" spans="1:16" ht="18" customHeight="1" x14ac:dyDescent="0.3">
      <c r="A17" s="55"/>
      <c r="B17" s="13" t="s">
        <v>19</v>
      </c>
      <c r="C17" s="20">
        <f>[1]DATA!$Q$14</f>
        <v>3.1E-4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1.7000000000000001E-4</v>
      </c>
      <c r="L17" s="21"/>
      <c r="M17" s="21"/>
      <c r="N17" s="22"/>
      <c r="O17" s="23">
        <f t="shared" si="0"/>
        <v>5.3333333333333333E-5</v>
      </c>
      <c r="P17" s="12"/>
    </row>
    <row r="18" spans="1:16" ht="18" customHeight="1" x14ac:dyDescent="0.3">
      <c r="A18" s="55"/>
      <c r="B18" s="13" t="s">
        <v>20</v>
      </c>
      <c r="C18" s="20">
        <f>[1]DATA!$R$14</f>
        <v>1.09E-3</v>
      </c>
      <c r="D18" s="21">
        <v>2.7E-4</v>
      </c>
      <c r="E18" s="21">
        <v>2.31E-3</v>
      </c>
      <c r="F18" s="21">
        <v>1.9300000000000001E-3</v>
      </c>
      <c r="G18" s="21">
        <v>9.1E-4</v>
      </c>
      <c r="H18" s="21">
        <v>1.0300000000000001E-3</v>
      </c>
      <c r="I18" s="21">
        <v>2.7699999999999999E-3</v>
      </c>
      <c r="J18" s="21">
        <v>1.74E-3</v>
      </c>
      <c r="K18" s="21">
        <v>5.5999999999999995E-4</v>
      </c>
      <c r="L18" s="21"/>
      <c r="M18" s="21"/>
      <c r="N18" s="22"/>
      <c r="O18" s="23">
        <f t="shared" si="0"/>
        <v>1.401111111111111E-3</v>
      </c>
      <c r="P18" s="12"/>
    </row>
    <row r="19" spans="1:16" ht="18" customHeight="1" x14ac:dyDescent="0.3">
      <c r="A19" s="55"/>
      <c r="B19" s="13" t="s">
        <v>21</v>
      </c>
      <c r="C19" s="20">
        <f>[1]DATA!$S$14</f>
        <v>4.3800000000000002E-3</v>
      </c>
      <c r="D19" s="21">
        <v>1.9599999999999999E-3</v>
      </c>
      <c r="E19" s="21">
        <v>2.8700000000000002E-3</v>
      </c>
      <c r="F19" s="21">
        <v>4.7600000000000003E-3</v>
      </c>
      <c r="G19" s="21">
        <v>2.3E-3</v>
      </c>
      <c r="H19" s="21">
        <v>2.5799999999999998E-3</v>
      </c>
      <c r="I19" s="21">
        <v>2.3800000000000002E-3</v>
      </c>
      <c r="J19" s="21">
        <v>3.4099999999999998E-3</v>
      </c>
      <c r="K19" s="21">
        <v>4.2900000000000004E-3</v>
      </c>
      <c r="L19" s="21"/>
      <c r="M19" s="21"/>
      <c r="N19" s="22"/>
      <c r="O19" s="23">
        <f t="shared" si="0"/>
        <v>3.2144444444444443E-3</v>
      </c>
      <c r="P19" s="12"/>
    </row>
    <row r="20" spans="1:16" ht="18" customHeight="1" x14ac:dyDescent="0.3">
      <c r="A20" s="55"/>
      <c r="B20" s="13" t="s">
        <v>22</v>
      </c>
      <c r="C20" s="20">
        <f>[1]DATA!$T$14</f>
        <v>1.0279999999999999E-2</v>
      </c>
      <c r="D20" s="21">
        <v>3.81E-3</v>
      </c>
      <c r="E20" s="21">
        <v>8.4799999999999997E-3</v>
      </c>
      <c r="F20" s="21">
        <v>1.341E-2</v>
      </c>
      <c r="G20" s="21">
        <v>6.6800000000000002E-3</v>
      </c>
      <c r="H20" s="21">
        <v>6.4400000000000004E-3</v>
      </c>
      <c r="I20" s="21">
        <v>1.7899999999999999E-3</v>
      </c>
      <c r="J20" s="21">
        <v>5.0600000000000003E-3</v>
      </c>
      <c r="K20" s="21">
        <v>7.79E-3</v>
      </c>
      <c r="L20" s="21"/>
      <c r="M20" s="21"/>
      <c r="N20" s="22"/>
      <c r="O20" s="23">
        <f t="shared" si="0"/>
        <v>7.0822222222222224E-3</v>
      </c>
      <c r="P20" s="12"/>
    </row>
    <row r="21" spans="1:16" ht="18" customHeight="1" x14ac:dyDescent="0.3">
      <c r="A21" s="55"/>
      <c r="B21" s="13" t="s">
        <v>23</v>
      </c>
      <c r="C21" s="20">
        <f>[1]DATA!$U$14</f>
        <v>0.20288999999999999</v>
      </c>
      <c r="D21" s="21">
        <v>0.1013</v>
      </c>
      <c r="E21" s="21">
        <v>0.25875999999999999</v>
      </c>
      <c r="F21" s="21">
        <v>0.41871999999999998</v>
      </c>
      <c r="G21" s="21">
        <v>0.13843</v>
      </c>
      <c r="H21" s="21">
        <v>0.18004999999999999</v>
      </c>
      <c r="I21" s="21">
        <v>7.6009999999999994E-2</v>
      </c>
      <c r="J21" s="21">
        <v>0.12224</v>
      </c>
      <c r="K21" s="21">
        <v>0.21651999999999999</v>
      </c>
      <c r="L21" s="21"/>
      <c r="M21" s="21"/>
      <c r="N21" s="22"/>
      <c r="O21" s="23">
        <f t="shared" si="0"/>
        <v>0.19054666666666664</v>
      </c>
      <c r="P21" s="12"/>
    </row>
    <row r="22" spans="1:16" ht="18" customHeight="1" x14ac:dyDescent="0.3">
      <c r="A22" s="55"/>
      <c r="B22" s="13" t="s">
        <v>24</v>
      </c>
      <c r="C22" s="20">
        <f>[1]DATA!$V$14</f>
        <v>4.0999999999999999E-4</v>
      </c>
      <c r="D22" s="21">
        <v>0</v>
      </c>
      <c r="E22" s="21">
        <v>1.0499999999999999E-3</v>
      </c>
      <c r="F22" s="21">
        <v>1.16E-3</v>
      </c>
      <c r="G22" s="21">
        <v>1.06E-3</v>
      </c>
      <c r="H22" s="21">
        <v>1.2999999999999999E-4</v>
      </c>
      <c r="I22" s="21">
        <v>2.0600000000000002E-3</v>
      </c>
      <c r="J22" s="21">
        <v>6.7000000000000002E-4</v>
      </c>
      <c r="K22" s="21">
        <v>1.6000000000000001E-4</v>
      </c>
      <c r="L22" s="21"/>
      <c r="M22" s="21"/>
      <c r="N22" s="22"/>
      <c r="O22" s="23">
        <f t="shared" si="0"/>
        <v>7.444444444444446E-4</v>
      </c>
      <c r="P22" s="12"/>
    </row>
    <row r="23" spans="1:16" ht="18" customHeight="1" x14ac:dyDescent="0.3">
      <c r="A23" s="55"/>
      <c r="B23" s="13" t="s">
        <v>31</v>
      </c>
      <c r="C23" s="20">
        <f>[1]DATA!$W$14</f>
        <v>8.1629999999999994E-2</v>
      </c>
      <c r="D23" s="21">
        <v>5.0610000000000002E-2</v>
      </c>
      <c r="E23" s="21">
        <v>0.13555</v>
      </c>
      <c r="F23" s="21">
        <v>0.24052999999999999</v>
      </c>
      <c r="G23" s="21">
        <v>7.6329999999999995E-2</v>
      </c>
      <c r="H23" s="21">
        <v>9.4619999999999996E-2</v>
      </c>
      <c r="I23" s="21">
        <v>1.934E-2</v>
      </c>
      <c r="J23" s="21">
        <v>3.424E-2</v>
      </c>
      <c r="K23" s="21">
        <v>0.10712000000000001</v>
      </c>
      <c r="L23" s="21"/>
      <c r="M23" s="21"/>
      <c r="N23" s="22"/>
      <c r="O23" s="23">
        <f t="shared" si="0"/>
        <v>9.333000000000001E-2</v>
      </c>
      <c r="P23" s="12"/>
    </row>
    <row r="24" spans="1:16" ht="18" customHeight="1" x14ac:dyDescent="0.3">
      <c r="A24" s="55"/>
      <c r="B24" s="13" t="s">
        <v>26</v>
      </c>
      <c r="C24" s="20">
        <f>[1]DATA!$X$14</f>
        <v>0.29976000000000003</v>
      </c>
      <c r="D24" s="21">
        <v>0.15470999999999999</v>
      </c>
      <c r="E24" s="21">
        <v>0.33323999999999998</v>
      </c>
      <c r="F24" s="21">
        <v>0.64044000000000001</v>
      </c>
      <c r="G24" s="21">
        <v>0.14474999999999999</v>
      </c>
      <c r="H24" s="21">
        <v>0.17444999999999999</v>
      </c>
      <c r="I24" s="21">
        <v>4.9419999999999999E-2</v>
      </c>
      <c r="J24" s="21">
        <v>0.12415</v>
      </c>
      <c r="K24" s="21">
        <v>0.25753999999999999</v>
      </c>
      <c r="L24" s="21"/>
      <c r="M24" s="21"/>
      <c r="N24" s="22"/>
      <c r="O24" s="23">
        <f t="shared" si="0"/>
        <v>0.24205111111111111</v>
      </c>
      <c r="P24" s="12"/>
    </row>
    <row r="25" spans="1:16" ht="18" customHeight="1" x14ac:dyDescent="0.3">
      <c r="A25" s="55"/>
      <c r="B25" s="13" t="s">
        <v>27</v>
      </c>
      <c r="C25" s="46">
        <f>[1]DATA!$Y$14</f>
        <v>6.8309999999999996E-2</v>
      </c>
      <c r="D25" s="21">
        <v>3.4869999999999998E-2</v>
      </c>
      <c r="E25" s="21">
        <v>0.11047999999999999</v>
      </c>
      <c r="F25" s="21">
        <v>0.22089</v>
      </c>
      <c r="G25" s="21">
        <v>6.0909999999999999E-2</v>
      </c>
      <c r="H25" s="21">
        <v>5.8020000000000002E-2</v>
      </c>
      <c r="I25" s="21">
        <v>1.6379999999999999E-2</v>
      </c>
      <c r="J25" s="21">
        <v>2.9899999999999999E-2</v>
      </c>
      <c r="K25" s="21">
        <v>8.3599999999999994E-2</v>
      </c>
      <c r="L25" s="21"/>
      <c r="M25" s="21"/>
      <c r="N25" s="43"/>
      <c r="O25" s="23">
        <f t="shared" si="0"/>
        <v>7.5928888888888879E-2</v>
      </c>
      <c r="P25" s="12"/>
    </row>
    <row r="26" spans="1:16" ht="18" customHeight="1" x14ac:dyDescent="0.3">
      <c r="A26" s="55"/>
      <c r="B26" s="13" t="s">
        <v>28</v>
      </c>
      <c r="C26" s="46">
        <f>[1]DATA!$AA$14</f>
        <v>5.8900000000000003E-3</v>
      </c>
      <c r="D26" s="21">
        <v>4.1999999999999997E-3</v>
      </c>
      <c r="E26" s="21">
        <v>6.9999999999999999E-4</v>
      </c>
      <c r="F26" s="21">
        <v>1.0200000000000001E-3</v>
      </c>
      <c r="G26" s="21">
        <v>1.4999999999999999E-4</v>
      </c>
      <c r="H26" s="21">
        <v>1.9400000000000001E-3</v>
      </c>
      <c r="I26" s="21">
        <v>1.23E-3</v>
      </c>
      <c r="J26" s="21">
        <v>8.8999999999999995E-4</v>
      </c>
      <c r="K26" s="21">
        <v>1.9599999999999999E-3</v>
      </c>
      <c r="L26" s="21"/>
      <c r="M26" s="21"/>
      <c r="N26" s="43"/>
      <c r="O26" s="23">
        <f t="shared" si="0"/>
        <v>1.9977777777777776E-3</v>
      </c>
      <c r="P26" s="12"/>
    </row>
    <row r="27" spans="1:16" ht="18" customHeight="1" thickBot="1" x14ac:dyDescent="0.35">
      <c r="A27" s="56"/>
      <c r="B27" s="14" t="s">
        <v>29</v>
      </c>
      <c r="C27" s="47">
        <f>[1]DATA!$Z$14</f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1.0000000000000001E-5</v>
      </c>
      <c r="L27" s="25"/>
      <c r="M27" s="25"/>
      <c r="N27" s="44"/>
      <c r="O27" s="27">
        <f t="shared" si="0"/>
        <v>1.1111111111111112E-6</v>
      </c>
      <c r="P27" s="12"/>
    </row>
    <row r="28" spans="1:16" ht="18" customHeight="1" x14ac:dyDescent="0.3">
      <c r="A28" s="51" t="s">
        <v>32</v>
      </c>
      <c r="B28" s="11" t="s">
        <v>18</v>
      </c>
      <c r="C28" s="48">
        <f>[1]DATA!$P$20</f>
        <v>1.333E-2</v>
      </c>
      <c r="D28" s="17">
        <v>1.391E-2</v>
      </c>
      <c r="E28" s="17">
        <v>6.7200000000000003E-3</v>
      </c>
      <c r="F28" s="17">
        <v>4.1099999999999999E-3</v>
      </c>
      <c r="G28" s="17">
        <v>4.5199999999999997E-3</v>
      </c>
      <c r="H28" s="17">
        <v>3.0200000000000001E-3</v>
      </c>
      <c r="I28" s="17">
        <v>3.5000000000000001E-3</v>
      </c>
      <c r="J28" s="17">
        <v>2.2599999999999999E-3</v>
      </c>
      <c r="K28" s="17">
        <v>4.6600000000000001E-3</v>
      </c>
      <c r="L28" s="17"/>
      <c r="M28" s="17"/>
      <c r="N28" s="45"/>
      <c r="O28" s="33">
        <f t="shared" si="0"/>
        <v>6.2255555555555562E-3</v>
      </c>
      <c r="P28" s="12"/>
    </row>
    <row r="29" spans="1:16" ht="18" customHeight="1" x14ac:dyDescent="0.3">
      <c r="A29" s="52"/>
      <c r="B29" s="13" t="s">
        <v>19</v>
      </c>
      <c r="C29" s="46">
        <f>[1]DATA!$Q$20</f>
        <v>2.9E-4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1.3999999999999999E-4</v>
      </c>
      <c r="L29" s="21"/>
      <c r="M29" s="21"/>
      <c r="N29" s="43"/>
      <c r="O29" s="23">
        <f t="shared" si="0"/>
        <v>4.7777777777777777E-5</v>
      </c>
      <c r="P29" s="12"/>
    </row>
    <row r="30" spans="1:16" ht="18" customHeight="1" x14ac:dyDescent="0.3">
      <c r="A30" s="52"/>
      <c r="B30" s="13" t="s">
        <v>20</v>
      </c>
      <c r="C30" s="46">
        <f>[1]DATA!$R$20</f>
        <v>6.7000000000000002E-4</v>
      </c>
      <c r="D30" s="21">
        <v>5.9000000000000003E-4</v>
      </c>
      <c r="E30" s="21">
        <v>1.8500000000000001E-3</v>
      </c>
      <c r="F30" s="21">
        <v>1.6900000000000001E-3</v>
      </c>
      <c r="G30" s="21">
        <v>1.1299999999999999E-3</v>
      </c>
      <c r="H30" s="21">
        <v>1.15E-3</v>
      </c>
      <c r="I30" s="21">
        <v>1.3600000000000001E-3</v>
      </c>
      <c r="J30" s="21">
        <v>8.8999999999999995E-4</v>
      </c>
      <c r="K30" s="21">
        <v>1.7600000000000001E-3</v>
      </c>
      <c r="L30" s="21"/>
      <c r="M30" s="21"/>
      <c r="N30" s="43"/>
      <c r="O30" s="23">
        <f t="shared" si="0"/>
        <v>1.2322222222222222E-3</v>
      </c>
      <c r="P30" s="12"/>
    </row>
    <row r="31" spans="1:16" ht="18" customHeight="1" x14ac:dyDescent="0.3">
      <c r="A31" s="52"/>
      <c r="B31" s="13" t="s">
        <v>21</v>
      </c>
      <c r="C31" s="46">
        <f>[1]DATA!$S$20</f>
        <v>4.7200000000000002E-3</v>
      </c>
      <c r="D31" s="21">
        <v>4.0400000000000002E-3</v>
      </c>
      <c r="E31" s="21">
        <v>3.16E-3</v>
      </c>
      <c r="F31" s="21">
        <v>5.2599999999999999E-3</v>
      </c>
      <c r="G31" s="21">
        <v>3.9399999999999999E-3</v>
      </c>
      <c r="H31" s="21">
        <v>2.63E-3</v>
      </c>
      <c r="I31" s="21">
        <v>3.3899999999999998E-3</v>
      </c>
      <c r="J31" s="21">
        <v>4.4400000000000004E-3</v>
      </c>
      <c r="K31" s="21">
        <v>5.7000000000000002E-3</v>
      </c>
      <c r="L31" s="21"/>
      <c r="M31" s="21"/>
      <c r="N31" s="43"/>
      <c r="O31" s="23">
        <f t="shared" si="0"/>
        <v>4.1422222222222234E-3</v>
      </c>
    </row>
    <row r="32" spans="1:16" ht="18" customHeight="1" x14ac:dyDescent="0.3">
      <c r="A32" s="52"/>
      <c r="B32" s="13" t="s">
        <v>22</v>
      </c>
      <c r="C32" s="46">
        <f>[1]DATA!$T$20</f>
        <v>7.79E-3</v>
      </c>
      <c r="D32" s="21">
        <v>4.5700000000000003E-3</v>
      </c>
      <c r="E32" s="21">
        <v>8.3199999999999993E-3</v>
      </c>
      <c r="F32" s="21">
        <v>1.014E-2</v>
      </c>
      <c r="G32" s="21">
        <v>1.294E-2</v>
      </c>
      <c r="H32" s="21">
        <v>7.5199999999999998E-3</v>
      </c>
      <c r="I32" s="21">
        <v>1.7700000000000001E-3</v>
      </c>
      <c r="J32" s="21">
        <v>5.2199999999999998E-3</v>
      </c>
      <c r="K32" s="21">
        <v>6.4999999999999997E-3</v>
      </c>
      <c r="L32" s="21"/>
      <c r="M32" s="21"/>
      <c r="N32" s="43"/>
      <c r="O32" s="23">
        <f t="shared" si="0"/>
        <v>7.1966666666666663E-3</v>
      </c>
    </row>
    <row r="33" spans="1:15" ht="18" customHeight="1" x14ac:dyDescent="0.3">
      <c r="A33" s="52"/>
      <c r="B33" s="13" t="s">
        <v>23</v>
      </c>
      <c r="C33" s="46">
        <f>[1]DATA!$U$20</f>
        <v>0.17360999999999999</v>
      </c>
      <c r="D33" s="21">
        <v>0.10886999999999999</v>
      </c>
      <c r="E33" s="21">
        <v>0.23748</v>
      </c>
      <c r="F33" s="21">
        <v>0.3392</v>
      </c>
      <c r="G33" s="21">
        <v>0.1928</v>
      </c>
      <c r="H33" s="21">
        <v>0.20798</v>
      </c>
      <c r="I33" s="21">
        <v>9.1939999999999994E-2</v>
      </c>
      <c r="J33" s="21">
        <v>0.13328000000000001</v>
      </c>
      <c r="K33" s="21">
        <v>0.21384</v>
      </c>
      <c r="L33" s="21"/>
      <c r="M33" s="21"/>
      <c r="N33" s="43"/>
      <c r="O33" s="23">
        <f t="shared" si="0"/>
        <v>0.18877777777777779</v>
      </c>
    </row>
    <row r="34" spans="1:15" ht="18" customHeight="1" x14ac:dyDescent="0.3">
      <c r="A34" s="52"/>
      <c r="B34" s="13" t="s">
        <v>24</v>
      </c>
      <c r="C34" s="46">
        <f>[1]DATA!$V$20</f>
        <v>2.9999999999999997E-4</v>
      </c>
      <c r="D34" s="21">
        <v>0</v>
      </c>
      <c r="E34" s="21">
        <v>7.2999999999999996E-4</v>
      </c>
      <c r="F34" s="21">
        <v>1.06E-3</v>
      </c>
      <c r="G34" s="21">
        <v>1.75E-3</v>
      </c>
      <c r="H34" s="21">
        <v>5.4000000000000001E-4</v>
      </c>
      <c r="I34" s="21">
        <v>7.9000000000000001E-4</v>
      </c>
      <c r="J34" s="21">
        <v>6.9999999999999994E-5</v>
      </c>
      <c r="K34" s="21">
        <v>7.5000000000000002E-4</v>
      </c>
      <c r="L34" s="21"/>
      <c r="M34" s="21"/>
      <c r="N34" s="43"/>
      <c r="O34" s="23">
        <f t="shared" si="0"/>
        <v>6.6555555555555541E-4</v>
      </c>
    </row>
    <row r="35" spans="1:15" ht="18" customHeight="1" x14ac:dyDescent="0.3">
      <c r="A35" s="52"/>
      <c r="B35" s="13" t="s">
        <v>31</v>
      </c>
      <c r="C35" s="46">
        <f>[1]DATA!$W$20</f>
        <v>6.0510000000000001E-2</v>
      </c>
      <c r="D35" s="21">
        <v>4.5960000000000001E-2</v>
      </c>
      <c r="E35" s="21">
        <v>0.12247</v>
      </c>
      <c r="F35" s="21">
        <v>0.18093000000000001</v>
      </c>
      <c r="G35" s="21">
        <v>0.11075</v>
      </c>
      <c r="H35" s="21">
        <v>0.13203999999999999</v>
      </c>
      <c r="I35" s="21">
        <v>2.5669999999999998E-2</v>
      </c>
      <c r="J35" s="21">
        <v>3.286E-2</v>
      </c>
      <c r="K35" s="21">
        <v>0.10258</v>
      </c>
      <c r="L35" s="21"/>
      <c r="M35" s="21"/>
      <c r="N35" s="43"/>
      <c r="O35" s="23">
        <f t="shared" si="0"/>
        <v>9.0418888888888882E-2</v>
      </c>
    </row>
    <row r="36" spans="1:15" ht="18" customHeight="1" x14ac:dyDescent="0.3">
      <c r="A36" s="52"/>
      <c r="B36" s="13" t="s">
        <v>26</v>
      </c>
      <c r="C36" s="46">
        <f>[1]DATA!$X$20</f>
        <v>0.23677999999999999</v>
      </c>
      <c r="D36" s="21">
        <v>0.12889</v>
      </c>
      <c r="E36" s="21">
        <v>0.39507999999999999</v>
      </c>
      <c r="F36" s="21">
        <v>0.49465999999999999</v>
      </c>
      <c r="G36" s="21">
        <v>0.32873000000000002</v>
      </c>
      <c r="H36" s="21">
        <v>0.22946</v>
      </c>
      <c r="I36" s="21">
        <v>8.1519999999999995E-2</v>
      </c>
      <c r="J36" s="21">
        <v>0.12028999999999999</v>
      </c>
      <c r="K36" s="21">
        <v>0.22001000000000001</v>
      </c>
      <c r="L36" s="21"/>
      <c r="M36" s="21"/>
      <c r="N36" s="43"/>
      <c r="O36" s="23">
        <f t="shared" si="0"/>
        <v>0.24837999999999993</v>
      </c>
    </row>
    <row r="37" spans="1:15" ht="18" customHeight="1" x14ac:dyDescent="0.3">
      <c r="A37" s="52"/>
      <c r="B37" s="13" t="s">
        <v>33</v>
      </c>
      <c r="C37" s="46">
        <f>[1]DATA!$Y$20</f>
        <v>5.2569999999999999E-2</v>
      </c>
      <c r="D37" s="21">
        <v>3.074E-2</v>
      </c>
      <c r="E37" s="21">
        <v>9.7970000000000002E-2</v>
      </c>
      <c r="F37" s="21">
        <v>0.17802999999999999</v>
      </c>
      <c r="G37" s="21">
        <v>0.10553999999999999</v>
      </c>
      <c r="H37" s="21">
        <v>7.5359999999999996E-2</v>
      </c>
      <c r="I37" s="21">
        <v>2.2589999999999999E-2</v>
      </c>
      <c r="J37" s="21">
        <v>2.7900000000000001E-2</v>
      </c>
      <c r="K37" s="21">
        <v>7.6560000000000003E-2</v>
      </c>
      <c r="L37" s="21"/>
      <c r="M37" s="21"/>
      <c r="N37" s="43"/>
      <c r="O37" s="23">
        <f t="shared" si="0"/>
        <v>7.4139999999999998E-2</v>
      </c>
    </row>
    <row r="38" spans="1:15" ht="18" customHeight="1" x14ac:dyDescent="0.3">
      <c r="A38" s="52"/>
      <c r="B38" s="13" t="s">
        <v>28</v>
      </c>
      <c r="C38" s="46">
        <f>[1]DATA!$AA$20</f>
        <v>5.9500000000000004E-3</v>
      </c>
      <c r="D38" s="21">
        <v>5.9500000000000004E-3</v>
      </c>
      <c r="E38" s="21">
        <v>4.0000000000000002E-4</v>
      </c>
      <c r="F38" s="21">
        <v>1.2899999999999999E-3</v>
      </c>
      <c r="G38" s="21">
        <v>4.2000000000000002E-4</v>
      </c>
      <c r="H38" s="21">
        <v>1.5299999999999999E-3</v>
      </c>
      <c r="I38" s="21">
        <v>1.31E-3</v>
      </c>
      <c r="J38" s="21">
        <v>5.1999999999999995E-4</v>
      </c>
      <c r="K38" s="21">
        <v>1.64E-3</v>
      </c>
      <c r="L38" s="21"/>
      <c r="M38" s="21"/>
      <c r="N38" s="43"/>
      <c r="O38" s="23">
        <f t="shared" si="0"/>
        <v>2.1122222222222219E-3</v>
      </c>
    </row>
    <row r="39" spans="1:15" ht="18" customHeight="1" thickBot="1" x14ac:dyDescent="0.35">
      <c r="A39" s="53"/>
      <c r="B39" s="14" t="s">
        <v>29</v>
      </c>
      <c r="C39" s="47">
        <f>[1]DATA!$Z$20</f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/>
      <c r="M39" s="25"/>
      <c r="N39" s="44"/>
      <c r="O39" s="27">
        <f t="shared" si="0"/>
        <v>0</v>
      </c>
    </row>
    <row r="40" spans="1:15" ht="18" customHeight="1" x14ac:dyDescent="0.3">
      <c r="A40" s="51" t="s">
        <v>34</v>
      </c>
      <c r="B40" s="11" t="s">
        <v>18</v>
      </c>
      <c r="C40" s="16">
        <f>[1]DATA!$P$26</f>
        <v>1.9179999999999999E-2</v>
      </c>
      <c r="D40" s="17">
        <v>2.1729999999999999E-2</v>
      </c>
      <c r="E40" s="17">
        <v>1.5140000000000001E-2</v>
      </c>
      <c r="F40" s="17">
        <v>6.7299999999999999E-3</v>
      </c>
      <c r="G40" s="17">
        <v>1.9779999999999999E-2</v>
      </c>
      <c r="H40" s="17">
        <v>9.6399999999999993E-3</v>
      </c>
      <c r="I40" s="17">
        <v>5.2399999999999999E-3</v>
      </c>
      <c r="J40" s="17">
        <v>5.0699999999999999E-3</v>
      </c>
      <c r="K40" s="17">
        <v>8.8699999999999994E-3</v>
      </c>
      <c r="L40" s="17"/>
      <c r="M40" s="17"/>
      <c r="N40" s="45"/>
      <c r="O40" s="33">
        <f t="shared" si="0"/>
        <v>1.2375555555555555E-2</v>
      </c>
    </row>
    <row r="41" spans="1:15" ht="18" customHeight="1" x14ac:dyDescent="0.3">
      <c r="A41" s="52"/>
      <c r="B41" s="13" t="s">
        <v>19</v>
      </c>
      <c r="C41" s="20">
        <f>[1]DATA!$Q$26</f>
        <v>5.9000000000000003E-4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1.7000000000000001E-4</v>
      </c>
      <c r="L41" s="21"/>
      <c r="M41" s="21"/>
      <c r="N41" s="43"/>
      <c r="O41" s="23">
        <f t="shared" si="0"/>
        <v>8.4444444444444443E-5</v>
      </c>
    </row>
    <row r="42" spans="1:15" ht="18" customHeight="1" x14ac:dyDescent="0.3">
      <c r="A42" s="52"/>
      <c r="B42" s="13" t="s">
        <v>20</v>
      </c>
      <c r="C42" s="20">
        <f>[1]DATA!$R$26</f>
        <v>2.4599999999999999E-3</v>
      </c>
      <c r="D42" s="21">
        <v>2.32E-3</v>
      </c>
      <c r="E42" s="21">
        <v>4.7099999999999998E-3</v>
      </c>
      <c r="F42" s="21">
        <v>2.4499999999999999E-3</v>
      </c>
      <c r="G42" s="21">
        <v>1.72E-3</v>
      </c>
      <c r="H42" s="21">
        <v>4.28E-3</v>
      </c>
      <c r="I42" s="21">
        <v>1.3999999999999999E-4</v>
      </c>
      <c r="J42" s="21">
        <v>2.2300000000000002E-3</v>
      </c>
      <c r="K42" s="21">
        <v>2.65E-3</v>
      </c>
      <c r="L42" s="21"/>
      <c r="M42" s="21"/>
      <c r="N42" s="43"/>
      <c r="O42" s="23">
        <f t="shared" si="0"/>
        <v>2.5511111111111108E-3</v>
      </c>
    </row>
    <row r="43" spans="1:15" ht="18" customHeight="1" x14ac:dyDescent="0.3">
      <c r="A43" s="52"/>
      <c r="B43" s="13" t="s">
        <v>21</v>
      </c>
      <c r="C43" s="20">
        <f>[1]DATA!$S$26</f>
        <v>1.108E-2</v>
      </c>
      <c r="D43" s="21">
        <v>1.677E-2</v>
      </c>
      <c r="E43" s="21">
        <v>1.515E-2</v>
      </c>
      <c r="F43" s="21">
        <v>1.04E-2</v>
      </c>
      <c r="G43" s="21">
        <v>1.1639999999999999E-2</v>
      </c>
      <c r="H43" s="21">
        <v>6.8300000000000001E-3</v>
      </c>
      <c r="I43" s="21">
        <v>7.1999999999999998E-3</v>
      </c>
      <c r="J43" s="21">
        <v>9.7599999999999996E-3</v>
      </c>
      <c r="K43" s="21">
        <v>7.1000000000000004E-3</v>
      </c>
      <c r="L43" s="21"/>
      <c r="M43" s="21"/>
      <c r="N43" s="43"/>
      <c r="O43" s="23">
        <f t="shared" si="0"/>
        <v>1.065888888888889E-2</v>
      </c>
    </row>
    <row r="44" spans="1:15" ht="18" customHeight="1" x14ac:dyDescent="0.3">
      <c r="A44" s="52"/>
      <c r="B44" s="13" t="s">
        <v>22</v>
      </c>
      <c r="C44" s="20">
        <f>[1]DATA!$T$26</f>
        <v>1.915E-2</v>
      </c>
      <c r="D44" s="21">
        <v>2.7990000000000001E-2</v>
      </c>
      <c r="E44" s="21">
        <v>2.9749999999999999E-2</v>
      </c>
      <c r="F44" s="21">
        <v>2.043E-2</v>
      </c>
      <c r="G44" s="21">
        <v>2.2530000000000001E-2</v>
      </c>
      <c r="H44" s="21">
        <v>1.0489999999999999E-2</v>
      </c>
      <c r="I44" s="21">
        <v>8.6099999999999996E-3</v>
      </c>
      <c r="J44" s="21">
        <v>1.0149999999999999E-2</v>
      </c>
      <c r="K44" s="21">
        <v>1.0630000000000001E-2</v>
      </c>
      <c r="L44" s="21"/>
      <c r="M44" s="21"/>
      <c r="N44" s="43"/>
      <c r="O44" s="23">
        <f t="shared" si="0"/>
        <v>1.7747777777777779E-2</v>
      </c>
    </row>
    <row r="45" spans="1:15" ht="18" customHeight="1" x14ac:dyDescent="0.3">
      <c r="A45" s="52"/>
      <c r="B45" s="13" t="s">
        <v>23</v>
      </c>
      <c r="C45" s="20">
        <f>[1]DATA!$U$26</f>
        <v>0.40561999999999998</v>
      </c>
      <c r="D45" s="21">
        <v>0.62905999999999995</v>
      </c>
      <c r="E45" s="21">
        <v>0.74585999999999997</v>
      </c>
      <c r="F45" s="21">
        <v>0.59153999999999995</v>
      </c>
      <c r="G45" s="21">
        <v>0.56981000000000004</v>
      </c>
      <c r="H45" s="21">
        <v>0.26526</v>
      </c>
      <c r="I45" s="21">
        <v>0.20810000000000001</v>
      </c>
      <c r="J45" s="21">
        <v>0.29331000000000002</v>
      </c>
      <c r="K45" s="21">
        <v>0.29783999999999999</v>
      </c>
      <c r="L45" s="21"/>
      <c r="M45" s="21"/>
      <c r="N45" s="43"/>
      <c r="O45" s="23">
        <f t="shared" si="0"/>
        <v>0.44515555555555547</v>
      </c>
    </row>
    <row r="46" spans="1:15" ht="18" customHeight="1" x14ac:dyDescent="0.3">
      <c r="A46" s="52"/>
      <c r="B46" s="13" t="s">
        <v>24</v>
      </c>
      <c r="C46" s="20">
        <f>[1]DATA!$V$26</f>
        <v>1.57E-3</v>
      </c>
      <c r="D46" s="21">
        <v>7.6000000000000004E-4</v>
      </c>
      <c r="E46" s="21">
        <v>2.8999999999999998E-3</v>
      </c>
      <c r="F46" s="21">
        <v>1.6199999999999999E-3</v>
      </c>
      <c r="G46" s="21">
        <v>3.1800000000000001E-3</v>
      </c>
      <c r="H46" s="21">
        <v>1.72E-3</v>
      </c>
      <c r="I46" s="21">
        <v>6.7000000000000002E-4</v>
      </c>
      <c r="J46" s="21">
        <v>1.49E-3</v>
      </c>
      <c r="K46" s="21">
        <v>1.48E-3</v>
      </c>
      <c r="L46" s="21"/>
      <c r="M46" s="21"/>
      <c r="N46" s="43"/>
      <c r="O46" s="23">
        <f t="shared" si="0"/>
        <v>1.7100000000000001E-3</v>
      </c>
    </row>
    <row r="47" spans="1:15" ht="18" customHeight="1" x14ac:dyDescent="0.3">
      <c r="A47" s="52"/>
      <c r="B47" s="13" t="s">
        <v>36</v>
      </c>
      <c r="C47" s="20">
        <f>[1]DATA!$W$26</f>
        <v>9.3340000000000006E-2</v>
      </c>
      <c r="D47" s="21">
        <v>0.10849</v>
      </c>
      <c r="E47" s="21">
        <v>0.26035999999999998</v>
      </c>
      <c r="F47" s="21">
        <v>0.28720000000000001</v>
      </c>
      <c r="G47" s="21">
        <v>0.15404000000000001</v>
      </c>
      <c r="H47" s="21">
        <v>8.2659999999999997E-2</v>
      </c>
      <c r="I47" s="21">
        <v>3.3500000000000002E-2</v>
      </c>
      <c r="J47" s="21">
        <v>6.071E-2</v>
      </c>
      <c r="K47" s="21">
        <v>0.10042</v>
      </c>
      <c r="L47" s="21"/>
      <c r="M47" s="21"/>
      <c r="N47" s="43"/>
      <c r="O47" s="23">
        <f t="shared" si="0"/>
        <v>0.13119111111111112</v>
      </c>
    </row>
    <row r="48" spans="1:15" ht="18" customHeight="1" x14ac:dyDescent="0.3">
      <c r="A48" s="52"/>
      <c r="B48" s="13" t="s">
        <v>37</v>
      </c>
      <c r="C48" s="20">
        <f>[1]DATA!$X$26</f>
        <v>0.38102999999999998</v>
      </c>
      <c r="D48" s="21">
        <v>0.33290999999999998</v>
      </c>
      <c r="E48" s="21">
        <v>0.65722000000000003</v>
      </c>
      <c r="F48" s="21">
        <v>0.83562999999999998</v>
      </c>
      <c r="G48" s="21">
        <v>0.35034999999999999</v>
      </c>
      <c r="H48" s="21">
        <v>0.25775999999999999</v>
      </c>
      <c r="I48" s="21">
        <v>7.9680000000000001E-2</v>
      </c>
      <c r="J48" s="21">
        <v>0.14735999999999999</v>
      </c>
      <c r="K48" s="21">
        <v>0.24639</v>
      </c>
      <c r="L48" s="21"/>
      <c r="M48" s="21"/>
      <c r="N48" s="43"/>
      <c r="O48" s="23">
        <f t="shared" si="0"/>
        <v>0.36537000000000008</v>
      </c>
    </row>
    <row r="49" spans="1:15" ht="18" customHeight="1" x14ac:dyDescent="0.3">
      <c r="A49" s="52"/>
      <c r="B49" s="13" t="s">
        <v>38</v>
      </c>
      <c r="C49" s="20">
        <f>[1]DATA!$Y$26</f>
        <v>8.2140000000000005E-2</v>
      </c>
      <c r="D49" s="21">
        <v>7.0919999999999997E-2</v>
      </c>
      <c r="E49" s="21">
        <v>0.1648</v>
      </c>
      <c r="F49" s="21">
        <v>0.25972000000000001</v>
      </c>
      <c r="G49" s="21">
        <v>0.10965999999999999</v>
      </c>
      <c r="H49" s="21">
        <v>4.863E-2</v>
      </c>
      <c r="I49" s="21">
        <v>2.179E-2</v>
      </c>
      <c r="J49" s="21">
        <v>4.6170000000000003E-2</v>
      </c>
      <c r="K49" s="21">
        <v>7.4349999999999999E-2</v>
      </c>
      <c r="L49" s="21"/>
      <c r="M49" s="21"/>
      <c r="N49" s="43"/>
      <c r="O49" s="23">
        <f t="shared" si="0"/>
        <v>9.7575555555555554E-2</v>
      </c>
    </row>
    <row r="50" spans="1:15" ht="18" customHeight="1" x14ac:dyDescent="0.3">
      <c r="A50" s="52"/>
      <c r="B50" s="13" t="s">
        <v>28</v>
      </c>
      <c r="C50" s="20">
        <f>[1]DATA!$AA$26</f>
        <v>9.1400000000000006E-3</v>
      </c>
      <c r="D50" s="21">
        <v>1.0840000000000001E-2</v>
      </c>
      <c r="E50" s="21">
        <v>9.3999999999999997E-4</v>
      </c>
      <c r="F50" s="21">
        <v>1.1000000000000001E-3</v>
      </c>
      <c r="G50" s="21">
        <v>8.7000000000000001E-4</v>
      </c>
      <c r="H50" s="21">
        <v>2.0300000000000001E-3</v>
      </c>
      <c r="I50" s="21">
        <v>1.4499999999999999E-3</v>
      </c>
      <c r="J50" s="21">
        <v>4.0999999999999999E-4</v>
      </c>
      <c r="K50" s="21">
        <v>1.6800000000000001E-3</v>
      </c>
      <c r="L50" s="21"/>
      <c r="M50" s="21"/>
      <c r="N50" s="43"/>
      <c r="O50" s="23">
        <f t="shared" si="0"/>
        <v>3.1622222222222225E-3</v>
      </c>
    </row>
    <row r="51" spans="1:15" ht="18" customHeight="1" thickBot="1" x14ac:dyDescent="0.35">
      <c r="A51" s="53"/>
      <c r="B51" s="14" t="s">
        <v>29</v>
      </c>
      <c r="C51" s="24">
        <f>[1]DATA!$Z$26</f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/>
      <c r="M51" s="31"/>
      <c r="N51" s="44"/>
      <c r="O51" s="27">
        <f t="shared" si="0"/>
        <v>0</v>
      </c>
    </row>
    <row r="52" spans="1:15" s="15" customFormat="1" ht="18" customHeight="1" x14ac:dyDescent="0.3">
      <c r="A52" s="57" t="s">
        <v>35</v>
      </c>
      <c r="B52" s="40" t="s">
        <v>18</v>
      </c>
      <c r="C52" s="34">
        <f t="shared" ref="C52:C63" si="1">IF(C4="","",ROUND(AVERAGE(C4,C16,C28,C40),5))</f>
        <v>1.456E-2</v>
      </c>
      <c r="D52" s="28">
        <v>1.372E-2</v>
      </c>
      <c r="E52" s="28">
        <v>9.0100000000000006E-3</v>
      </c>
      <c r="F52" s="28">
        <v>5.1500000000000001E-3</v>
      </c>
      <c r="G52" s="28">
        <v>7.3699999999999998E-3</v>
      </c>
      <c r="H52" s="28">
        <v>4.5300000000000002E-3</v>
      </c>
      <c r="I52" s="28">
        <v>3.3899999999999998E-3</v>
      </c>
      <c r="J52" s="28">
        <v>3.0100000000000001E-3</v>
      </c>
      <c r="K52" s="28">
        <v>6.4000000000000003E-3</v>
      </c>
      <c r="L52" s="28"/>
      <c r="M52" s="28"/>
      <c r="N52" s="28"/>
      <c r="O52" s="37">
        <f t="shared" ref="O52:O63" si="2">IF(C52="","",ROUND(AVERAGE(C52:N52),5))</f>
        <v>7.4599999999999996E-3</v>
      </c>
    </row>
    <row r="53" spans="1:15" s="15" customFormat="1" ht="18" customHeight="1" x14ac:dyDescent="0.3">
      <c r="A53" s="58"/>
      <c r="B53" s="41" t="s">
        <v>19</v>
      </c>
      <c r="C53" s="35">
        <f t="shared" si="1"/>
        <v>3.6999999999999999E-4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1.7000000000000001E-4</v>
      </c>
      <c r="L53" s="29"/>
      <c r="M53" s="29"/>
      <c r="N53" s="29"/>
      <c r="O53" s="38">
        <f t="shared" si="2"/>
        <v>6.0000000000000002E-5</v>
      </c>
    </row>
    <row r="54" spans="1:15" s="15" customFormat="1" ht="18" customHeight="1" x14ac:dyDescent="0.3">
      <c r="A54" s="58"/>
      <c r="B54" s="41" t="s">
        <v>20</v>
      </c>
      <c r="C54" s="35">
        <f t="shared" si="1"/>
        <v>1.2700000000000001E-3</v>
      </c>
      <c r="D54" s="29">
        <v>8.0000000000000004E-4</v>
      </c>
      <c r="E54" s="29">
        <v>2.9499999999999999E-3</v>
      </c>
      <c r="F54" s="29">
        <v>2.65E-3</v>
      </c>
      <c r="G54" s="29">
        <v>1.0200000000000001E-3</v>
      </c>
      <c r="H54" s="29">
        <v>1.7799999999999999E-3</v>
      </c>
      <c r="I54" s="29">
        <v>1.5900000000000001E-3</v>
      </c>
      <c r="J54" s="29">
        <v>1.89E-3</v>
      </c>
      <c r="K54" s="29">
        <v>1.6100000000000001E-3</v>
      </c>
      <c r="L54" s="29"/>
      <c r="M54" s="29"/>
      <c r="N54" s="29"/>
      <c r="O54" s="38">
        <f t="shared" si="2"/>
        <v>1.73E-3</v>
      </c>
    </row>
    <row r="55" spans="1:15" s="15" customFormat="1" ht="18" customHeight="1" x14ac:dyDescent="0.3">
      <c r="A55" s="58"/>
      <c r="B55" s="41" t="s">
        <v>21</v>
      </c>
      <c r="C55" s="35">
        <f t="shared" si="1"/>
        <v>6.0200000000000002E-3</v>
      </c>
      <c r="D55" s="29">
        <v>6.2100000000000002E-3</v>
      </c>
      <c r="E55" s="29">
        <v>6.4799999999999996E-3</v>
      </c>
      <c r="F55" s="29">
        <v>6.4200000000000004E-3</v>
      </c>
      <c r="G55" s="29">
        <v>5.3299999999999997E-3</v>
      </c>
      <c r="H55" s="29">
        <v>3.7100000000000002E-3</v>
      </c>
      <c r="I55" s="29">
        <v>3.98E-3</v>
      </c>
      <c r="J55" s="29">
        <v>5.4000000000000003E-3</v>
      </c>
      <c r="K55" s="29">
        <v>5.7800000000000004E-3</v>
      </c>
      <c r="L55" s="29"/>
      <c r="M55" s="29"/>
      <c r="N55" s="29"/>
      <c r="O55" s="38">
        <f t="shared" si="2"/>
        <v>5.4799999999999996E-3</v>
      </c>
    </row>
    <row r="56" spans="1:15" s="15" customFormat="1" ht="18" customHeight="1" x14ac:dyDescent="0.3">
      <c r="A56" s="58"/>
      <c r="B56" s="41" t="s">
        <v>22</v>
      </c>
      <c r="C56" s="35">
        <f t="shared" si="1"/>
        <v>1.0959999999999999E-2</v>
      </c>
      <c r="D56" s="29">
        <v>9.8200000000000006E-3</v>
      </c>
      <c r="E56" s="29">
        <v>1.371E-2</v>
      </c>
      <c r="F56" s="29">
        <v>1.4E-2</v>
      </c>
      <c r="G56" s="29">
        <v>1.259E-2</v>
      </c>
      <c r="H56" s="29">
        <v>7.6600000000000001E-3</v>
      </c>
      <c r="I56" s="29">
        <v>3.7599999999999999E-3</v>
      </c>
      <c r="J56" s="29">
        <v>6.4099999999999999E-3</v>
      </c>
      <c r="K56" s="29">
        <v>9.0500000000000008E-3</v>
      </c>
      <c r="L56" s="29"/>
      <c r="M56" s="29"/>
      <c r="N56" s="29"/>
      <c r="O56" s="38">
        <f t="shared" si="2"/>
        <v>9.7699999999999992E-3</v>
      </c>
    </row>
    <row r="57" spans="1:15" s="15" customFormat="1" ht="18" customHeight="1" x14ac:dyDescent="0.3">
      <c r="A57" s="58"/>
      <c r="B57" s="41" t="s">
        <v>23</v>
      </c>
      <c r="C57" s="35">
        <f t="shared" si="1"/>
        <v>0.23069999999999999</v>
      </c>
      <c r="D57" s="29">
        <v>0.22228000000000001</v>
      </c>
      <c r="E57" s="29">
        <v>0.37286000000000002</v>
      </c>
      <c r="F57" s="29">
        <v>0.42463000000000001</v>
      </c>
      <c r="G57" s="29">
        <v>0.26606999999999997</v>
      </c>
      <c r="H57" s="29">
        <v>0.19375000000000001</v>
      </c>
      <c r="I57" s="29">
        <v>0.11118</v>
      </c>
      <c r="J57" s="29">
        <v>0.16494</v>
      </c>
      <c r="K57" s="29">
        <v>0.23863999999999999</v>
      </c>
      <c r="L57" s="29"/>
      <c r="M57" s="29"/>
      <c r="N57" s="29"/>
      <c r="O57" s="38">
        <f t="shared" si="2"/>
        <v>0.24723000000000001</v>
      </c>
    </row>
    <row r="58" spans="1:15" s="15" customFormat="1" ht="18" customHeight="1" x14ac:dyDescent="0.3">
      <c r="A58" s="58"/>
      <c r="B58" s="41" t="s">
        <v>24</v>
      </c>
      <c r="C58" s="35">
        <f t="shared" si="1"/>
        <v>6.6E-4</v>
      </c>
      <c r="D58" s="29">
        <v>1.9000000000000001E-4</v>
      </c>
      <c r="E58" s="29">
        <v>1.4300000000000001E-3</v>
      </c>
      <c r="F58" s="29">
        <v>1.6199999999999999E-3</v>
      </c>
      <c r="G58" s="29">
        <v>1.81E-3</v>
      </c>
      <c r="H58" s="29">
        <v>6.2E-4</v>
      </c>
      <c r="I58" s="29">
        <v>1.25E-3</v>
      </c>
      <c r="J58" s="29">
        <v>8.3000000000000001E-4</v>
      </c>
      <c r="K58" s="29">
        <v>8.0000000000000004E-4</v>
      </c>
      <c r="L58" s="29"/>
      <c r="M58" s="29"/>
      <c r="N58" s="29"/>
      <c r="O58" s="38">
        <f t="shared" si="2"/>
        <v>1.0200000000000001E-3</v>
      </c>
    </row>
    <row r="59" spans="1:15" s="15" customFormat="1" ht="18" customHeight="1" x14ac:dyDescent="0.3">
      <c r="A59" s="58"/>
      <c r="B59" s="41" t="s">
        <v>31</v>
      </c>
      <c r="C59" s="35">
        <f t="shared" si="1"/>
        <v>6.9860000000000005E-2</v>
      </c>
      <c r="D59" s="29">
        <v>5.7099999999999998E-2</v>
      </c>
      <c r="E59" s="29">
        <v>0.15715999999999999</v>
      </c>
      <c r="F59" s="29">
        <v>0.22370999999999999</v>
      </c>
      <c r="G59" s="29">
        <v>0.11199000000000001</v>
      </c>
      <c r="H59" s="29">
        <v>9.0910000000000005E-2</v>
      </c>
      <c r="I59" s="29">
        <v>2.2550000000000001E-2</v>
      </c>
      <c r="J59" s="29">
        <v>3.7289999999999997E-2</v>
      </c>
      <c r="K59" s="29">
        <v>9.8839999999999997E-2</v>
      </c>
      <c r="L59" s="29"/>
      <c r="M59" s="29"/>
      <c r="N59" s="29"/>
      <c r="O59" s="38">
        <f t="shared" si="2"/>
        <v>9.6600000000000005E-2</v>
      </c>
    </row>
    <row r="60" spans="1:15" s="15" customFormat="1" ht="18" customHeight="1" x14ac:dyDescent="0.3">
      <c r="A60" s="58"/>
      <c r="B60" s="41" t="s">
        <v>26</v>
      </c>
      <c r="C60" s="35">
        <f t="shared" si="1"/>
        <v>0.26632</v>
      </c>
      <c r="D60" s="29">
        <v>0.17296</v>
      </c>
      <c r="E60" s="29">
        <v>0.42344999999999999</v>
      </c>
      <c r="F60" s="29">
        <v>0.60602999999999996</v>
      </c>
      <c r="G60" s="29">
        <v>0.33151999999999998</v>
      </c>
      <c r="H60" s="29">
        <v>0.18462000000000001</v>
      </c>
      <c r="I60" s="29">
        <v>6.3070000000000001E-2</v>
      </c>
      <c r="J60" s="29">
        <v>0.11502</v>
      </c>
      <c r="K60" s="29">
        <v>0.22739999999999999</v>
      </c>
      <c r="L60" s="29"/>
      <c r="M60" s="29"/>
      <c r="N60" s="29"/>
      <c r="O60" s="38">
        <f t="shared" si="2"/>
        <v>0.2656</v>
      </c>
    </row>
    <row r="61" spans="1:15" s="15" customFormat="1" ht="18" customHeight="1" x14ac:dyDescent="0.3">
      <c r="A61" s="58"/>
      <c r="B61" s="41" t="s">
        <v>33</v>
      </c>
      <c r="C61" s="35">
        <f t="shared" si="1"/>
        <v>6.1179999999999998E-2</v>
      </c>
      <c r="D61" s="29">
        <v>3.8120000000000001E-2</v>
      </c>
      <c r="E61" s="29">
        <v>0.11681999999999999</v>
      </c>
      <c r="F61" s="29">
        <v>0.21246000000000001</v>
      </c>
      <c r="G61" s="29">
        <v>9.4689999999999996E-2</v>
      </c>
      <c r="H61" s="29">
        <v>5.1959999999999999E-2</v>
      </c>
      <c r="I61" s="29">
        <v>1.8010000000000002E-2</v>
      </c>
      <c r="J61" s="29">
        <v>3.1E-2</v>
      </c>
      <c r="K61" s="29">
        <v>7.5190000000000007E-2</v>
      </c>
      <c r="L61" s="29"/>
      <c r="M61" s="29"/>
      <c r="N61" s="29"/>
      <c r="O61" s="38">
        <f t="shared" si="2"/>
        <v>7.7710000000000001E-2</v>
      </c>
    </row>
    <row r="62" spans="1:15" s="15" customFormat="1" ht="18" customHeight="1" x14ac:dyDescent="0.3">
      <c r="A62" s="58"/>
      <c r="B62" s="41" t="s">
        <v>28</v>
      </c>
      <c r="C62" s="35">
        <f t="shared" si="1"/>
        <v>6.8199999999999997E-3</v>
      </c>
      <c r="D62" s="29">
        <v>6.5700000000000003E-3</v>
      </c>
      <c r="E62" s="29">
        <v>6.2E-4</v>
      </c>
      <c r="F62" s="29">
        <v>1.2999999999999999E-3</v>
      </c>
      <c r="G62" s="29">
        <v>5.5000000000000003E-4</v>
      </c>
      <c r="H62" s="29">
        <v>1.65E-3</v>
      </c>
      <c r="I62" s="29">
        <v>1.32E-3</v>
      </c>
      <c r="J62" s="29">
        <v>6.3000000000000003E-4</v>
      </c>
      <c r="K62" s="29">
        <v>1.98E-3</v>
      </c>
      <c r="L62" s="29"/>
      <c r="M62" s="29"/>
      <c r="N62" s="29"/>
      <c r="O62" s="38">
        <f t="shared" si="2"/>
        <v>2.3800000000000002E-3</v>
      </c>
    </row>
    <row r="63" spans="1:15" s="15" customFormat="1" ht="18" customHeight="1" thickBot="1" x14ac:dyDescent="0.35">
      <c r="A63" s="59"/>
      <c r="B63" s="42" t="s">
        <v>29</v>
      </c>
      <c r="C63" s="36">
        <f t="shared" si="1"/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1.0000000000000001E-5</v>
      </c>
      <c r="L63" s="30"/>
      <c r="M63" s="30"/>
      <c r="N63" s="30"/>
      <c r="O63" s="39">
        <f t="shared" si="2"/>
        <v>0</v>
      </c>
    </row>
    <row r="64" spans="1:15" x14ac:dyDescent="0.3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</row>
  </sheetData>
  <mergeCells count="7">
    <mergeCell ref="A64:O64"/>
    <mergeCell ref="A1:O1"/>
    <mergeCell ref="A4:A15"/>
    <mergeCell ref="A16:A27"/>
    <mergeCell ref="A28:A39"/>
    <mergeCell ref="A40:A51"/>
    <mergeCell ref="A52:A63"/>
  </mergeCells>
  <phoneticPr fontId="3" type="noConversion"/>
  <printOptions horizontalCentered="1"/>
  <pageMargins left="0.15748031496062992" right="0.15748031496062992" top="0.83" bottom="0.57999999999999996" header="0.51181102362204722" footer="0.51181102362204722"/>
  <pageSetup paperSize="9" scale="82" orientation="portrait" r:id="rId1"/>
  <headerFooter alignWithMargins="0"/>
  <rowBreaks count="1" manualBreakCount="1"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업로드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2018-04-27T01:33:30Z</dcterms:created>
  <dcterms:modified xsi:type="dcterms:W3CDTF">2024-10-02T04:43:38Z</dcterms:modified>
</cp:coreProperties>
</file>