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updateLinks="never"/>
  <mc:AlternateContent xmlns:mc="http://schemas.openxmlformats.org/markup-compatibility/2006">
    <mc:Choice Requires="x15">
      <x15ac:absPath xmlns:x15ac="http://schemas.microsoft.com/office/spreadsheetml/2010/11/ac" url="D:\RK\HW_Project\Heron\4. RK3576 发布资料整理\RK3576硬件资料发布_20240531\01_Official Release\01_Common Document\"/>
    </mc:Choice>
  </mc:AlternateContent>
  <xr:revisionPtr revIDLastSave="0" documentId="13_ncr:1_{70CE0310-E9FE-4609-9115-835799E5BD4B}" xr6:coauthVersionLast="47" xr6:coauthVersionMax="47" xr10:uidLastSave="{00000000-0000-0000-0000-000000000000}"/>
  <workbookProtection workbookAlgorithmName="SHA-512" workbookHashValue="bufbCtX/t/GCLh9Gb4VlVUrL55x3e6oiy30hr5OCEw5WiQxbzVLUmoYpg4GmCwABueKZazE/m+mZ5uo0AGg+MA==" workbookSaltValue="0y57M6gBL6+7SpuGV6GMGA==" workbookSpinCount="100000" lockStructure="1"/>
  <bookViews>
    <workbookView xWindow="-5325" yWindow="-21720" windowWidth="51840" windowHeight="21120" tabRatio="852" xr2:uid="{00000000-000D-0000-FFFF-FFFF00000000}"/>
  </bookViews>
  <sheets>
    <sheet name="Cover" sheetId="1" r:id="rId1"/>
    <sheet name="Statement" sheetId="12" r:id="rId2"/>
    <sheet name="Revision History" sheetId="5" r:id="rId3"/>
    <sheet name="RK3576 Tablet-AN" sheetId="24" r:id="rId4"/>
    <sheet name="RK3576 NVR-Linux" sheetId="30" r:id="rId5"/>
    <sheet name="Core-module &amp;  extreme current" sheetId="29" r:id="rId6"/>
    <sheet name="Chip thermal characteristics" sheetId="32" r:id="rId7"/>
  </sheets>
  <definedNames>
    <definedName name="_xlnm.Print_Area" localSheetId="0">Cover!$A$1:$C$29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 i="30" l="1"/>
  <c r="K16" i="30"/>
  <c r="K17" i="30"/>
  <c r="K18" i="30"/>
  <c r="N16" i="30"/>
  <c r="N17" i="30"/>
  <c r="N18" i="30"/>
  <c r="L12" i="30"/>
  <c r="N7" i="30" l="1"/>
  <c r="N8" i="30"/>
  <c r="N9" i="30"/>
  <c r="N10" i="30"/>
  <c r="N11" i="30"/>
  <c r="N12" i="30"/>
  <c r="N13" i="30"/>
  <c r="N14" i="30"/>
  <c r="N15" i="30"/>
  <c r="N6" i="30"/>
  <c r="N25" i="30"/>
  <c r="N26" i="30"/>
  <c r="N27" i="30"/>
  <c r="N28" i="30"/>
  <c r="N24" i="30"/>
  <c r="N21" i="30"/>
  <c r="N22" i="30"/>
  <c r="N20" i="30"/>
  <c r="J15" i="30"/>
  <c r="K25" i="30" l="1"/>
  <c r="L25" i="30" s="1"/>
  <c r="O25" i="30" s="1"/>
  <c r="K26" i="30"/>
  <c r="L26" i="30" s="1"/>
  <c r="O26" i="30" s="1"/>
  <c r="K27" i="30"/>
  <c r="L27" i="30" s="1"/>
  <c r="O27" i="30" s="1"/>
  <c r="K28" i="30"/>
  <c r="L28" i="30" s="1"/>
  <c r="O28" i="30" s="1"/>
  <c r="K24" i="30"/>
  <c r="L24" i="30" s="1"/>
  <c r="O24" i="30" s="1"/>
  <c r="K21" i="30"/>
  <c r="O21" i="30" s="1"/>
  <c r="K22" i="30"/>
  <c r="L22" i="30" s="1"/>
  <c r="O22" i="30" s="1"/>
  <c r="K20" i="30"/>
  <c r="L20" i="30" s="1"/>
  <c r="O20" i="30" s="1"/>
  <c r="K7" i="30"/>
  <c r="L7" i="30" s="1"/>
  <c r="O7" i="30" s="1"/>
  <c r="K8" i="30"/>
  <c r="L8" i="30" s="1"/>
  <c r="O8" i="30" s="1"/>
  <c r="K9" i="30"/>
  <c r="L9" i="30" s="1"/>
  <c r="O9" i="30" s="1"/>
  <c r="K10" i="30"/>
  <c r="L10" i="30" s="1"/>
  <c r="O10" i="30" s="1"/>
  <c r="K11" i="30"/>
  <c r="L11" i="30" s="1"/>
  <c r="O11" i="30" s="1"/>
  <c r="K12" i="30"/>
  <c r="O12" i="30" s="1"/>
  <c r="K13" i="30"/>
  <c r="K14" i="30"/>
  <c r="K15" i="30"/>
  <c r="L15" i="30" s="1"/>
  <c r="O15" i="30" s="1"/>
  <c r="K6" i="30"/>
  <c r="L6" i="30" s="1"/>
  <c r="O6" i="30" s="1"/>
  <c r="K5" i="30"/>
  <c r="O13" i="30" l="1"/>
  <c r="O29" i="30" s="1"/>
  <c r="L13" i="30"/>
  <c r="L29" i="30" s="1"/>
  <c r="D8" i="24"/>
  <c r="F30" i="29"/>
  <c r="F26" i="29"/>
  <c r="F27" i="29"/>
  <c r="F28" i="29"/>
  <c r="F29" i="29"/>
  <c r="F25" i="29"/>
  <c r="D11" i="24" l="1"/>
  <c r="D10" i="24"/>
  <c r="D9" i="24"/>
  <c r="D7" i="24"/>
  <c r="D6" i="24"/>
</calcChain>
</file>

<file path=xl/sharedStrings.xml><?xml version="1.0" encoding="utf-8"?>
<sst xmlns="http://schemas.openxmlformats.org/spreadsheetml/2006/main" count="202" uniqueCount="127">
  <si>
    <t>Power Consumption Test Report</t>
  </si>
  <si>
    <t>Rockchip Confidential</t>
  </si>
  <si>
    <t>保密提示：
本文档及其附件可能含有机密信息，来自瑞芯微电子股份有限公司，仅发送给指定接收者。若非该特定接收人，请勿复制、 使用或披露本文档的任何内容。若误收本文档，请从系统中永久性删除本文档，并以回复邮件或其他方式即刻告知发件人。瑞芯微电子股份有限公司拥有本文档信息的著作权及解释权，禁止任何未经授权许可的侵权行为。
IMPORTANT NOTICE: 
This document is from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</si>
  <si>
    <t>Revision History</t>
  </si>
  <si>
    <t>Revision Record</t>
  </si>
  <si>
    <t>Revision</t>
  </si>
  <si>
    <t>Description</t>
  </si>
  <si>
    <t>Editor</t>
  </si>
  <si>
    <t xml:space="preserve">Release Date </t>
  </si>
  <si>
    <t>VDD_CPU_LIT_S0</t>
  </si>
  <si>
    <t>VDD_DDR_S0</t>
  </si>
  <si>
    <t>VDDQ_DDR_S0</t>
  </si>
  <si>
    <t>VDD_LOG_S0</t>
  </si>
  <si>
    <t>VDD_GPU_S0</t>
  </si>
  <si>
    <t>VDD2_DDR_S3</t>
  </si>
  <si>
    <t>VCC_3V3_S3</t>
  </si>
  <si>
    <t>Voltage
(V)</t>
  </si>
  <si>
    <t>VDD_NPU_S0</t>
  </si>
  <si>
    <t>VDDA_DDR_PLL_S0</t>
  </si>
  <si>
    <t>Test Conditions</t>
    <phoneticPr fontId="37" type="noConversion"/>
  </si>
  <si>
    <t>Deep Standby</t>
    <phoneticPr fontId="37" type="noConversion"/>
  </si>
  <si>
    <t>Standby</t>
    <phoneticPr fontId="37" type="noConversion"/>
  </si>
  <si>
    <t xml:space="preserve"> Wow Fish 3</t>
    <phoneticPr fontId="37" type="noConversion"/>
  </si>
  <si>
    <t>Static Desktop</t>
    <phoneticPr fontId="37" type="noConversion"/>
  </si>
  <si>
    <t xml:space="preserve"> Scenes</t>
    <phoneticPr fontId="37" type="noConversion"/>
  </si>
  <si>
    <t>1080P Video</t>
    <phoneticPr fontId="37" type="noConversion"/>
  </si>
  <si>
    <t>VDD_LOGIC_S0</t>
  </si>
  <si>
    <t>Average current
(mA)</t>
  </si>
  <si>
    <t>Power Network</t>
    <phoneticPr fontId="37" type="noConversion"/>
  </si>
  <si>
    <t>Voltage
 (V)</t>
    <phoneticPr fontId="37" type="noConversion"/>
  </si>
  <si>
    <t>Peak Power
(W)</t>
    <phoneticPr fontId="37" type="noConversion"/>
  </si>
  <si>
    <t>The Extreme Current of Core Module</t>
    <phoneticPr fontId="37" type="noConversion"/>
  </si>
  <si>
    <r>
      <t>Mainboard</t>
    </r>
    <r>
      <rPr>
        <b/>
        <sz val="16"/>
        <rFont val="宋体"/>
        <family val="3"/>
        <charset val="134"/>
      </rPr>
      <t>：</t>
    </r>
    <phoneticPr fontId="37" type="noConversion"/>
  </si>
  <si>
    <r>
      <t>Environment</t>
    </r>
    <r>
      <rPr>
        <b/>
        <sz val="16"/>
        <rFont val="宋体"/>
        <family val="3"/>
        <charset val="134"/>
      </rPr>
      <t>：</t>
    </r>
    <phoneticPr fontId="37" type="noConversion"/>
  </si>
  <si>
    <r>
      <t>Configuration</t>
    </r>
    <r>
      <rPr>
        <b/>
        <sz val="16"/>
        <rFont val="宋体"/>
        <family val="3"/>
        <charset val="134"/>
      </rPr>
      <t>：</t>
    </r>
    <phoneticPr fontId="37" type="noConversion"/>
  </si>
  <si>
    <r>
      <t xml:space="preserve">The  power comsumption of </t>
    </r>
    <r>
      <rPr>
        <b/>
        <sz val="16"/>
        <color rgb="FFFF0000"/>
        <rFont val="Arial"/>
        <family val="2"/>
      </rPr>
      <t>OVERRALL</t>
    </r>
    <r>
      <rPr>
        <b/>
        <sz val="16"/>
        <rFont val="Arial"/>
        <family val="2"/>
      </rPr>
      <t xml:space="preserve">
(mW)</t>
    </r>
    <phoneticPr fontId="37" type="noConversion"/>
  </si>
  <si>
    <t>NOTE</t>
    <phoneticPr fontId="37" type="noConversion"/>
  </si>
  <si>
    <t>RK3576</t>
    <phoneticPr fontId="37" type="noConversion"/>
  </si>
  <si>
    <t>V0.1</t>
    <phoneticPr fontId="37" type="noConversion"/>
  </si>
  <si>
    <t>Draft</t>
    <phoneticPr fontId="37" type="noConversion"/>
  </si>
  <si>
    <t>2024-03-19</t>
    <phoneticPr fontId="37" type="noConversion"/>
  </si>
  <si>
    <t xml:space="preserve">The Extreme Current of  RK3576 Core Module Reference </t>
    <phoneticPr fontId="37" type="noConversion"/>
  </si>
  <si>
    <t>Frequency 2300MHz</t>
    <phoneticPr fontId="37" type="noConversion"/>
  </si>
  <si>
    <t>Frequency 2200MHz</t>
    <phoneticPr fontId="37" type="noConversion"/>
  </si>
  <si>
    <t>Frequency 1000MHz</t>
    <phoneticPr fontId="37" type="noConversion"/>
  </si>
  <si>
    <t>Frequency 2133MHz</t>
    <phoneticPr fontId="37" type="noConversion"/>
  </si>
  <si>
    <t>Frequency 950MHz</t>
    <phoneticPr fontId="37" type="noConversion"/>
  </si>
  <si>
    <t>RK3576_RK806S-5_TABLET</t>
    <phoneticPr fontId="37" type="noConversion"/>
  </si>
  <si>
    <t>VDD_CPU_BIG_S0</t>
  </si>
  <si>
    <t>VCC_1V8_S3</t>
  </si>
  <si>
    <t>VDDA_0V75_S0</t>
  </si>
  <si>
    <t>VCCA_1V8_S0</t>
  </si>
  <si>
    <t>VDDA_0V85_S0</t>
  </si>
  <si>
    <t>VDD_0V75_S3</t>
  </si>
  <si>
    <t>VCCA_3V3_S0</t>
  </si>
  <si>
    <t>WIFI_VBAT</t>
  </si>
  <si>
    <r>
      <t>There is OVERRALL without back cover, heat sink, at 25</t>
    </r>
    <r>
      <rPr>
        <sz val="16"/>
        <rFont val="Segoe UI Symbol"/>
        <family val="3"/>
      </rPr>
      <t>℃</t>
    </r>
    <r>
      <rPr>
        <sz val="16"/>
        <rFont val="Arial"/>
        <family val="2"/>
      </rPr>
      <t xml:space="preserve"> room temperature.</t>
    </r>
    <phoneticPr fontId="37" type="noConversion"/>
  </si>
  <si>
    <t>There is a reference for power comsumption data of OVERRALL based on various application scenes of the RK3576 tablet prototype.
Reminder:The following is the test data on the RK3576 tablet prototype, which is for design reference only and does not represent the final capability of the chip.
Due to a strong relationship between power comsumption and the actual application scenarios of the product, if you have a request for in-depth optimization, you can further discuss with RK technical support team.</t>
    <phoneticPr fontId="37" type="noConversion"/>
  </si>
  <si>
    <r>
      <t>VCC_BAT                        (</t>
    </r>
    <r>
      <rPr>
        <sz val="14"/>
        <color rgb="FFFF0000"/>
        <rFont val="Arial"/>
        <family val="2"/>
      </rPr>
      <t>without screen</t>
    </r>
    <r>
      <rPr>
        <sz val="14"/>
        <rFont val="Arial"/>
        <family val="2"/>
      </rPr>
      <t>)</t>
    </r>
    <phoneticPr fontId="37" type="noConversion"/>
  </si>
  <si>
    <t xml:space="preserve"> The Android Tablet scene power consumption of RK3576</t>
    <phoneticPr fontId="37" type="noConversion"/>
  </si>
  <si>
    <t>Wesley.Huang</t>
    <phoneticPr fontId="37" type="noConversion"/>
  </si>
  <si>
    <t>8GB LPDDR4X+64GB EMMC</t>
    <phoneticPr fontId="37" type="noConversion"/>
  </si>
  <si>
    <t>4K Video</t>
    <phoneticPr fontId="37" type="noConversion"/>
  </si>
  <si>
    <r>
      <t xml:space="preserve">SOC Junction Temperature
</t>
    </r>
    <r>
      <rPr>
        <b/>
        <sz val="16"/>
        <rFont val="宋体"/>
        <family val="3"/>
        <charset val="134"/>
      </rPr>
      <t>（℃）</t>
    </r>
  </si>
  <si>
    <t>Power Level</t>
  </si>
  <si>
    <t>Avg current(mA)</t>
  </si>
  <si>
    <t>VCC5V0_SYS_S3</t>
    <phoneticPr fontId="37" type="noConversion"/>
  </si>
  <si>
    <t>VCC_2V0_PLDO_S3</t>
    <phoneticPr fontId="37" type="noConversion"/>
  </si>
  <si>
    <t>VCC_1V1_NLDO_S3</t>
    <phoneticPr fontId="37" type="noConversion"/>
  </si>
  <si>
    <t>VCCA1V8_PLDO2_S0</t>
  </si>
  <si>
    <t>VDDA_1V2_S0</t>
  </si>
  <si>
    <t>VDDA_0V75_HDMI_S0</t>
  </si>
  <si>
    <t>VCCIO_SD_S0</t>
  </si>
  <si>
    <t>VCCA1V8_PLDO6_S3</t>
  </si>
  <si>
    <r>
      <t xml:space="preserve"> The power comsumption of NVR</t>
    </r>
    <r>
      <rPr>
        <b/>
        <sz val="14"/>
        <color indexed="8"/>
        <rFont val="宋体"/>
        <family val="3"/>
        <charset val="134"/>
      </rPr>
      <t>－</t>
    </r>
    <r>
      <rPr>
        <b/>
        <sz val="14"/>
        <color indexed="8"/>
        <rFont val="Times New Roman"/>
        <family val="1"/>
      </rPr>
      <t>ordinary temperature</t>
    </r>
  </si>
  <si>
    <r>
      <t>Voltage</t>
    </r>
    <r>
      <rPr>
        <b/>
        <sz val="10"/>
        <color indexed="8"/>
        <rFont val="宋体"/>
        <family val="3"/>
        <charset val="134"/>
      </rPr>
      <t>（</t>
    </r>
    <r>
      <rPr>
        <b/>
        <sz val="10"/>
        <color indexed="8"/>
        <rFont val="Times New Roman"/>
        <family val="1"/>
      </rPr>
      <t>V</t>
    </r>
    <r>
      <rPr>
        <b/>
        <sz val="10"/>
        <color indexed="8"/>
        <rFont val="宋体"/>
        <family val="3"/>
        <charset val="134"/>
      </rPr>
      <t>）</t>
    </r>
  </si>
  <si>
    <r>
      <rPr>
        <b/>
        <sz val="10"/>
        <color indexed="8"/>
        <rFont val="宋体"/>
        <family val="3"/>
        <charset val="134"/>
      </rPr>
      <t>备注</t>
    </r>
  </si>
  <si>
    <t>Revision:   V1.0</t>
    <phoneticPr fontId="37" type="noConversion"/>
  </si>
  <si>
    <t>Status:      Official Release</t>
    <phoneticPr fontId="37" type="noConversion"/>
  </si>
  <si>
    <t>V1.0</t>
    <phoneticPr fontId="37" type="noConversion"/>
  </si>
  <si>
    <t>Max current(mA)</t>
    <phoneticPr fontId="37" type="noConversion"/>
  </si>
  <si>
    <t>Max  power consumption(mW)</t>
    <phoneticPr fontId="37" type="noConversion"/>
  </si>
  <si>
    <t>Avg power consumption(mW)</t>
    <phoneticPr fontId="37" type="noConversion"/>
  </si>
  <si>
    <r>
      <rPr>
        <b/>
        <sz val="10"/>
        <color rgb="FF000000"/>
        <rFont val="Times New Roman"/>
        <family val="3"/>
      </rPr>
      <t xml:space="preserve">Estimated avg power consumption of </t>
    </r>
    <r>
      <rPr>
        <b/>
        <sz val="10"/>
        <color indexed="8"/>
        <rFont val="Times New Roman"/>
        <family val="1"/>
      </rPr>
      <t>SOC(mW)</t>
    </r>
    <phoneticPr fontId="37" type="noConversion"/>
  </si>
  <si>
    <t>Estimated max power consumption of SOC(mW)</t>
    <phoneticPr fontId="37" type="noConversion"/>
  </si>
  <si>
    <t>N/A</t>
  </si>
  <si>
    <t>N/A</t>
    <phoneticPr fontId="37" type="noConversion"/>
  </si>
  <si>
    <t>Heat Dissipation Design Suggestions</t>
    <phoneticPr fontId="37" type="noConversion"/>
  </si>
  <si>
    <t>2. The heat dissipation design is generally considered based on the average power consumption, and does not consider the peak power in a very short time (ms level)</t>
    <phoneticPr fontId="37" type="noConversion"/>
  </si>
  <si>
    <t>5. The standard SDK software has a thermal management strategy. When the temperature is too high, the frequency and voltage will be reduced to ensure that the junction temperature of the chip does not exceed the tolerance limit. So if the heat dissipation is too poor, it will affect the product performance.</t>
    <phoneticPr fontId="37" type="noConversion"/>
  </si>
  <si>
    <t>3. The thermal design power (TPD) of the RK3576 chip limitation is considered as 10W (special scenes need to be constructed, without considering the bandwidth conflicts during actual calls).It is recommended that if the structural space and cost are appropriate, sufficient heat dissipation design can be carried out in 10W TPD.</t>
    <phoneticPr fontId="37" type="noConversion"/>
  </si>
  <si>
    <t>Estimate by 10%</t>
    <phoneticPr fontId="37" type="noConversion"/>
  </si>
  <si>
    <t>Estimate by 50%</t>
    <phoneticPr fontId="37" type="noConversion"/>
  </si>
  <si>
    <t>4. For limited products, heat dissipation design can be considered according to the actual application environment and scenarios. For example, NVR products with back-end AI processing are considered as &gt;=6W, and ordinary tablets are considered as &gt;=4W. The specific situation depends on the customer's choice.</t>
    <phoneticPr fontId="37" type="noConversion"/>
  </si>
  <si>
    <t>Only for LPDDR4x device</t>
    <phoneticPr fontId="37" type="noConversion"/>
  </si>
  <si>
    <r>
      <t>Environment: 55</t>
    </r>
    <r>
      <rPr>
        <sz val="11"/>
        <color rgb="FF000000"/>
        <rFont val="Segoe UI Symbol"/>
        <family val="3"/>
      </rPr>
      <t>℃</t>
    </r>
    <r>
      <rPr>
        <sz val="11"/>
        <color indexed="8"/>
        <rFont val="Times New Roman"/>
        <family val="1"/>
      </rPr>
      <t xml:space="preserve"> incubator temperature,SOC Junction Temperature 87</t>
    </r>
    <r>
      <rPr>
        <sz val="11"/>
        <color rgb="FF000000"/>
        <rFont val="Segoe UI Symbol"/>
        <family val="3"/>
      </rPr>
      <t>℃</t>
    </r>
    <r>
      <rPr>
        <sz val="11"/>
        <color rgb="FF000000"/>
        <rFont val="Times New Roman"/>
        <family val="3"/>
      </rPr>
      <t xml:space="preserve">
</t>
    </r>
    <r>
      <rPr>
        <sz val="11"/>
        <color indexed="8"/>
        <rFont val="Times New Roman"/>
        <family val="1"/>
      </rPr>
      <t>Heat Dissipation: With heatsink, the heatsink dimensions are 38mm*38mm*15mm.
Test Method: Record the power comsumption when EVB worked steadily and run for 15 mins.
Operating Scenes:  
          Dual Screen Display: 4K@30fps + 1080p@60fps
          64-channel H264 D1 Decoding
          16-channel NN
          Hard disk write: 320Mbits/s
          Both sets of Ethernet are operating with iperf3
NOTE:
The following is the test data on the internal R&amp;D board, which is for design reference only and does not represent the final capability of the chip.
Due to a strong relationship between power comsumption and the actual application scenarios of the product, if you have a request for in-depth optimization, you can further discuss with technical support team.
Some power supplies in the test data are not easy to be split due to combined power supply with peripherals, so only for estimates.</t>
    </r>
    <phoneticPr fontId="37" type="noConversion"/>
  </si>
  <si>
    <t>Average power consumption of SOC</t>
    <phoneticPr fontId="37" type="noConversion"/>
  </si>
  <si>
    <t>Maximum power consumption of SOC</t>
    <phoneticPr fontId="37" type="noConversion"/>
  </si>
  <si>
    <t>CPU_LIT_S0</t>
  </si>
  <si>
    <t>RK3576 GPU</t>
  </si>
  <si>
    <t>RK3576 NPU</t>
  </si>
  <si>
    <t>VDD_CPU_BIG_S0</t>
    <phoneticPr fontId="37" type="noConversion"/>
  </si>
  <si>
    <t>VDD_CPU_LIT_S0</t>
    <phoneticPr fontId="37" type="noConversion"/>
  </si>
  <si>
    <t>VDD_GPU_S0</t>
    <phoneticPr fontId="37" type="noConversion"/>
  </si>
  <si>
    <t>14.6/14.5</t>
  </si>
  <si>
    <t>19/18.6</t>
  </si>
  <si>
    <t>21.7/21.3</t>
    <phoneticPr fontId="37" type="noConversion"/>
  </si>
  <si>
    <t>RK3576 CPU_LIT</t>
    <phoneticPr fontId="37" type="noConversion"/>
  </si>
  <si>
    <t>RK3576 CPU_BIG</t>
    <phoneticPr fontId="37" type="noConversion"/>
  </si>
  <si>
    <r>
      <t xml:space="preserve">Peak Current
</t>
    </r>
    <r>
      <rPr>
        <b/>
        <sz val="12"/>
        <color indexed="8"/>
        <rFont val="宋体"/>
        <family val="3"/>
        <charset val="134"/>
      </rPr>
      <t>（</t>
    </r>
    <r>
      <rPr>
        <b/>
        <sz val="12"/>
        <color indexed="8"/>
        <rFont val="Times New Roman"/>
        <family val="1"/>
      </rPr>
      <t>A</t>
    </r>
    <r>
      <rPr>
        <b/>
        <sz val="12"/>
        <color indexed="8"/>
        <rFont val="宋体"/>
        <family val="3"/>
        <charset val="134"/>
      </rPr>
      <t>）</t>
    </r>
    <phoneticPr fontId="37" type="noConversion"/>
  </si>
  <si>
    <t>Date:         2024/05/20</t>
    <phoneticPr fontId="37" type="noConversion"/>
  </si>
  <si>
    <t>2024-05-20</t>
    <phoneticPr fontId="37" type="noConversion"/>
  </si>
  <si>
    <t>(1) Update the power consumption data of Core Module; Extreme Current of VDD_LOG_S0 change to 2A;
(2) Update the power consumption data of the tablet;
(3) Add power consumption data for the NVR scenario;</t>
    <phoneticPr fontId="37" type="noConversion"/>
  </si>
  <si>
    <t>RK3576 core module power consumption reference at different frequencies</t>
    <phoneticPr fontId="37" type="noConversion"/>
  </si>
  <si>
    <t>1. RK3576 is FCCSP698L 16.1*17.2 package.</t>
    <phoneticPr fontId="37" type="noConversion"/>
  </si>
  <si>
    <t>Frequency
（MHz）</t>
  </si>
  <si>
    <t>NPU frame rate</t>
    <phoneticPr fontId="37" type="noConversion"/>
  </si>
  <si>
    <t>Avg voltage
（mV)</t>
  </si>
  <si>
    <t>Avg current
(mA)</t>
  </si>
  <si>
    <r>
      <t>DDR Frequency</t>
    </r>
    <r>
      <rPr>
        <b/>
        <sz val="14"/>
        <rFont val="宋体"/>
        <family val="3"/>
        <charset val="134"/>
      </rPr>
      <t>（</t>
    </r>
    <r>
      <rPr>
        <b/>
        <sz val="14"/>
        <rFont val="Times New Roman"/>
        <family val="1"/>
      </rPr>
      <t>Mhz</t>
    </r>
    <r>
      <rPr>
        <b/>
        <sz val="14"/>
        <rFont val="宋体"/>
        <family val="3"/>
        <charset val="134"/>
      </rPr>
      <t>）</t>
    </r>
    <phoneticPr fontId="37" type="noConversion"/>
  </si>
  <si>
    <r>
      <t xml:space="preserve">DDR Frequency   </t>
    </r>
    <r>
      <rPr>
        <b/>
        <sz val="14"/>
        <rFont val="宋体"/>
        <family val="3"/>
        <charset val="134"/>
      </rPr>
      <t>（</t>
    </r>
    <r>
      <rPr>
        <b/>
        <sz val="14"/>
        <rFont val="Times New Roman"/>
        <family val="1"/>
      </rPr>
      <t>Mhz</t>
    </r>
    <r>
      <rPr>
        <b/>
        <sz val="14"/>
        <rFont val="宋体"/>
        <family val="3"/>
        <charset val="134"/>
      </rPr>
      <t>）</t>
    </r>
    <phoneticPr fontId="37" type="noConversion"/>
  </si>
  <si>
    <t xml:space="preserve">Environment: 25℃
Heat Dissipation:Bare board  without heat sink
Test Method:Record the power comsumption when EVB worked steadily and run for 15 mins.
Operating Scenes:The test result of extreme current of different modules are based on rescpective extreme scenarios.The following is just for reference.
Reminder:The following is the test data on the internal R&amp;D board,  which is for  reference only and does not represent the actual capability of the chip.
Due to a strong relationship between power comsumption and the actual application scenarios of the product,  if you have a request for in-depth optimization,  you can further discuss with technical support team.
</t>
  </si>
  <si>
    <r>
      <t>Temperature: 20</t>
    </r>
    <r>
      <rPr>
        <b/>
        <sz val="11"/>
        <rFont val="Times New Roman"/>
        <family val="3"/>
        <charset val="134"/>
      </rPr>
      <t xml:space="preserve">℃
</t>
    </r>
    <r>
      <rPr>
        <b/>
        <sz val="11"/>
        <rFont val="Times New Roman"/>
        <family val="1"/>
      </rPr>
      <t>Hardware configuration: RK3576_EVB1_LP4X_V10, 1080P-MIPI screen, 4G DDR memory, 256G EMMC
Software configuration: Run: stressapptest -M 128 -s 10000 -W</t>
    </r>
  </si>
  <si>
    <r>
      <rPr>
        <b/>
        <sz val="11"/>
        <rFont val="Times New Roman"/>
        <family val="3"/>
        <charset val="134"/>
      </rPr>
      <t>环</t>
    </r>
    <r>
      <rPr>
        <b/>
        <sz val="11"/>
        <rFont val="Times New Roman"/>
        <family val="1"/>
      </rPr>
      <t>Temperature: 28</t>
    </r>
    <r>
      <rPr>
        <b/>
        <sz val="11"/>
        <rFont val="Times New Roman"/>
        <family val="3"/>
        <charset val="134"/>
      </rPr>
      <t xml:space="preserve">℃
</t>
    </r>
    <r>
      <rPr>
        <b/>
        <sz val="11"/>
        <rFont val="Times New Roman"/>
        <family val="1"/>
      </rPr>
      <t>Hardware configuration: RK3576_EVB1_LP4X_V10, 1080P-MIPI screen, 4G DDR memory, 256G EMMC
Software configuration: Run RK internal GPU high-load tool</t>
    </r>
    <r>
      <rPr>
        <b/>
        <sz val="11"/>
        <rFont val="Times New Roman"/>
        <family val="3"/>
        <charset val="134"/>
      </rPr>
      <t>：</t>
    </r>
    <r>
      <rPr>
        <b/>
        <sz val="11"/>
        <rFont val="Times New Roman"/>
        <family val="1"/>
      </rPr>
      <t>gl_retrace</t>
    </r>
  </si>
  <si>
    <r>
      <t xml:space="preserve">Frequency
</t>
    </r>
    <r>
      <rPr>
        <b/>
        <sz val="14"/>
        <rFont val="Times New Roman"/>
        <family val="3"/>
        <charset val="134"/>
      </rPr>
      <t>（</t>
    </r>
    <r>
      <rPr>
        <b/>
        <sz val="14"/>
        <rFont val="Times New Roman"/>
        <family val="1"/>
      </rPr>
      <t>MHz</t>
    </r>
    <r>
      <rPr>
        <b/>
        <sz val="14"/>
        <rFont val="Times New Roman"/>
        <family val="3"/>
        <charset val="134"/>
      </rPr>
      <t>）</t>
    </r>
  </si>
  <si>
    <r>
      <t>Temperature: 24</t>
    </r>
    <r>
      <rPr>
        <b/>
        <sz val="11"/>
        <rFont val="Times New Roman"/>
        <family val="3"/>
        <charset val="134"/>
      </rPr>
      <t xml:space="preserve">℃
</t>
    </r>
    <r>
      <rPr>
        <b/>
        <sz val="11"/>
        <rFont val="Times New Roman"/>
        <family val="1"/>
      </rPr>
      <t>Hardware configuration: RK3576_EVB1_LP4X_V10, 1080P-MIPI screen, 4G DDR memory, 256G EMMC
Software configuration: Run RK internal NPU high-load tool: rknn_stress_test cfg/vgg16_max_pool_fp16.cfg 10000 2</t>
    </r>
  </si>
  <si>
    <r>
      <t xml:space="preserve">Avg voltage
</t>
    </r>
    <r>
      <rPr>
        <b/>
        <sz val="11"/>
        <rFont val="Times New Roman"/>
        <family val="3"/>
        <charset val="134"/>
      </rPr>
      <t>（</t>
    </r>
    <r>
      <rPr>
        <b/>
        <sz val="11"/>
        <rFont val="Times New Roman"/>
        <family val="1"/>
      </rPr>
      <t>mV)</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</si>
</sst>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F400]h:mm:ss\ AM/PM"/>
    <numFmt numFmtId="177" formatCode="0.000_ "/>
    <numFmt numFmtId="178" formatCode="0.00_ "/>
    <numFmt numFmtId="179" formatCode="0.000\V"/>
    <numFmt numFmtId="180" formatCode="[&gt;=100]0.0\m\A;[&lt;100]0.000\m\A;"/>
    <numFmt numFmtId="181" formatCode="[&gt;=100]0.00\m\A;[&lt;100]0.00\m\A;"/>
    <numFmt numFmtId="182" formatCode="0.000&quot;mW&quot;"/>
  </numFmts>
  <fonts count="78">
    <font>
      <sz val="10"/>
      <name val="Arial"/>
      <charset val="134"/>
    </font>
    <font>
      <sz val="14"/>
      <name val="Arial"/>
      <family val="2"/>
    </font>
    <font>
      <sz val="12"/>
      <name val="宋体"/>
      <family val="3"/>
      <charset val="134"/>
    </font>
    <font>
      <b/>
      <sz val="16"/>
      <color rgb="FFFF0000"/>
      <name val="Arial"/>
      <family val="2"/>
    </font>
    <font>
      <sz val="11"/>
      <color theme="1"/>
      <name val="宋体"/>
      <family val="3"/>
      <charset val="134"/>
      <scheme val="minor"/>
    </font>
    <font>
      <b/>
      <sz val="18"/>
      <color rgb="FFFF0000"/>
      <name val="Arial"/>
      <family val="2"/>
    </font>
    <font>
      <b/>
      <sz val="16"/>
      <name val="宋体"/>
      <family val="3"/>
      <charset val="134"/>
    </font>
    <font>
      <b/>
      <sz val="16"/>
      <name val="Arial"/>
      <family val="2"/>
    </font>
    <font>
      <sz val="10"/>
      <name val="宋体"/>
      <family val="3"/>
      <charset val="134"/>
      <scheme val="major"/>
    </font>
    <font>
      <sz val="10"/>
      <name val="微软雅黑"/>
      <family val="2"/>
      <charset val="134"/>
    </font>
    <font>
      <sz val="10"/>
      <name val="Times New Roman"/>
      <family val="1"/>
    </font>
    <font>
      <b/>
      <sz val="24"/>
      <color indexed="48"/>
      <name val="Times New Roman"/>
      <family val="1"/>
    </font>
    <font>
      <b/>
      <sz val="12"/>
      <color rgb="FF3366FF"/>
      <name val="Times New Roman"/>
      <family val="1"/>
    </font>
    <font>
      <b/>
      <i/>
      <sz val="14"/>
      <color rgb="FF0066FF"/>
      <name val="Times New Roman"/>
      <family val="1"/>
    </font>
    <font>
      <b/>
      <i/>
      <sz val="12"/>
      <color indexed="10"/>
      <name val="微软雅黑"/>
      <family val="2"/>
      <charset val="134"/>
    </font>
    <font>
      <sz val="11"/>
      <color indexed="8"/>
      <name val="Calibri"/>
      <family val="2"/>
    </font>
    <font>
      <sz val="11"/>
      <color indexed="62"/>
      <name val="Calibri"/>
      <family val="2"/>
    </font>
    <font>
      <b/>
      <sz val="11"/>
      <color indexed="56"/>
      <name val="Calibri"/>
      <family val="2"/>
    </font>
    <font>
      <sz val="11"/>
      <color indexed="9"/>
      <name val="Calibri"/>
      <family val="2"/>
    </font>
    <font>
      <sz val="11"/>
      <color indexed="60"/>
      <name val="Calibri"/>
      <family val="2"/>
    </font>
    <font>
      <b/>
      <sz val="11"/>
      <color indexed="52"/>
      <name val="Calibri"/>
      <family val="2"/>
    </font>
    <font>
      <b/>
      <sz val="11"/>
      <color indexed="9"/>
      <name val="Calibri"/>
      <family val="2"/>
    </font>
    <font>
      <b/>
      <sz val="10"/>
      <name val="Arial"/>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sz val="11"/>
      <color indexed="52"/>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1"/>
      <color rgb="FF000000"/>
      <name val="Droid Sans Fallback"/>
      <family val="1"/>
    </font>
    <font>
      <u/>
      <sz val="11"/>
      <color theme="10"/>
      <name val="宋体"/>
      <family val="3"/>
      <charset val="134"/>
      <scheme val="minor"/>
    </font>
    <font>
      <sz val="12"/>
      <color indexed="8"/>
      <name val="新細明體"/>
      <family val="1"/>
    </font>
    <font>
      <b/>
      <sz val="22"/>
      <color rgb="FFFF0000"/>
      <name val="Arial"/>
      <family val="2"/>
    </font>
    <font>
      <sz val="10"/>
      <name val="Arial"/>
      <family val="2"/>
    </font>
    <font>
      <sz val="9"/>
      <name val="Arial"/>
      <family val="2"/>
    </font>
    <font>
      <b/>
      <sz val="14"/>
      <name val="Arial"/>
      <family val="2"/>
    </font>
    <font>
      <sz val="16"/>
      <name val="Arial"/>
      <family val="2"/>
    </font>
    <font>
      <sz val="12"/>
      <name val="Arial"/>
      <family val="2"/>
    </font>
    <font>
      <b/>
      <sz val="16"/>
      <color rgb="FF0071C5"/>
      <name val="Arial"/>
      <family val="2"/>
    </font>
    <font>
      <b/>
      <sz val="11"/>
      <name val="Arial"/>
      <family val="2"/>
    </font>
    <font>
      <b/>
      <sz val="10"/>
      <color rgb="FF0071C5"/>
      <name val="Arial"/>
      <family val="2"/>
    </font>
    <font>
      <b/>
      <sz val="12"/>
      <color indexed="8"/>
      <name val="宋体"/>
      <family val="3"/>
      <charset val="134"/>
    </font>
    <font>
      <sz val="14"/>
      <color theme="1"/>
      <name val="Arial"/>
      <family val="2"/>
    </font>
    <font>
      <sz val="16"/>
      <name val="Segoe UI Symbol"/>
      <family val="3"/>
    </font>
    <font>
      <sz val="14"/>
      <color rgb="FFFF0000"/>
      <name val="Arial"/>
      <family val="2"/>
    </font>
    <font>
      <sz val="14"/>
      <color rgb="FF000000"/>
      <name val="Arial"/>
      <family val="2"/>
    </font>
    <font>
      <b/>
      <sz val="10"/>
      <color indexed="8"/>
      <name val="宋体"/>
      <family val="3"/>
      <charset val="134"/>
    </font>
    <font>
      <b/>
      <sz val="14"/>
      <color indexed="8"/>
      <name val="宋体"/>
      <family val="3"/>
      <charset val="134"/>
    </font>
    <font>
      <b/>
      <sz val="14"/>
      <color indexed="8"/>
      <name val="Times New Roman"/>
      <family val="1"/>
    </font>
    <font>
      <b/>
      <sz val="9"/>
      <color indexed="8"/>
      <name val="Times New Roman"/>
      <family val="1"/>
    </font>
    <font>
      <sz val="10"/>
      <color indexed="8"/>
      <name val="Times New Roman"/>
      <family val="1"/>
    </font>
    <font>
      <b/>
      <sz val="10"/>
      <color indexed="8"/>
      <name val="Times New Roman"/>
      <family val="1"/>
    </font>
    <font>
      <sz val="11"/>
      <color theme="1"/>
      <name val="Times New Roman"/>
      <family val="1"/>
    </font>
    <font>
      <sz val="11"/>
      <color indexed="8"/>
      <name val="Times New Roman"/>
      <family val="1"/>
    </font>
    <font>
      <sz val="11"/>
      <color rgb="FF000000"/>
      <name val="Segoe UI Symbol"/>
      <family val="3"/>
    </font>
    <font>
      <sz val="11"/>
      <color rgb="FF000000"/>
      <name val="Times New Roman"/>
      <family val="3"/>
    </font>
    <font>
      <b/>
      <sz val="10"/>
      <color rgb="FF000000"/>
      <name val="Times New Roman"/>
      <family val="3"/>
    </font>
    <font>
      <b/>
      <sz val="10"/>
      <color indexed="8"/>
      <name val="Times New Roman"/>
      <family val="3"/>
    </font>
    <font>
      <b/>
      <sz val="10.5"/>
      <color theme="1"/>
      <name val="Times New Roman"/>
      <family val="1"/>
    </font>
    <font>
      <sz val="10.5"/>
      <color theme="1"/>
      <name val="Times New Roman"/>
      <family val="1"/>
    </font>
    <font>
      <b/>
      <sz val="14"/>
      <color rgb="FFFF0000"/>
      <name val="Times New Roman"/>
      <family val="1"/>
    </font>
    <font>
      <sz val="14"/>
      <name val="Times New Roman"/>
      <family val="1"/>
    </font>
    <font>
      <sz val="10"/>
      <color rgb="FF000000"/>
      <name val="Times New Roman"/>
      <family val="3"/>
    </font>
    <font>
      <b/>
      <sz val="18"/>
      <color rgb="FFFF0000"/>
      <name val="Times New Roman"/>
      <family val="1"/>
    </font>
    <font>
      <b/>
      <sz val="16"/>
      <name val="Times New Roman"/>
      <family val="1"/>
    </font>
    <font>
      <b/>
      <sz val="12"/>
      <name val="Times New Roman"/>
      <family val="1"/>
    </font>
    <font>
      <b/>
      <sz val="14"/>
      <name val="Times New Roman"/>
      <family val="1"/>
    </font>
    <font>
      <b/>
      <sz val="11"/>
      <name val="Times New Roman"/>
      <family val="1"/>
    </font>
    <font>
      <sz val="12"/>
      <name val="Times New Roman"/>
      <family val="1"/>
    </font>
    <font>
      <b/>
      <sz val="16"/>
      <color rgb="FFFF0000"/>
      <name val="Times New Roman"/>
      <family val="1"/>
    </font>
    <font>
      <sz val="12"/>
      <color rgb="FFFF0000"/>
      <name val="Times New Roman"/>
      <family val="1"/>
    </font>
    <font>
      <b/>
      <sz val="12"/>
      <color indexed="8"/>
      <name val="Times New Roman"/>
      <family val="1"/>
    </font>
    <font>
      <b/>
      <sz val="11"/>
      <name val="Times New Roman"/>
      <family val="3"/>
      <charset val="134"/>
    </font>
    <font>
      <b/>
      <sz val="14"/>
      <name val="Times New Roman"/>
      <family val="3"/>
      <charset val="134"/>
    </font>
    <font>
      <b/>
      <sz val="14"/>
      <name val="宋体"/>
      <family val="3"/>
      <charset val="134"/>
    </font>
  </fonts>
  <fills count="38">
    <fill>
      <patternFill patternType="none"/>
    </fill>
    <fill>
      <patternFill patternType="gray125"/>
    </fill>
    <fill>
      <patternFill patternType="solid">
        <fgColor theme="9" tint="0.59999389629810485"/>
        <bgColor indexed="64"/>
      </patternFill>
    </fill>
    <fill>
      <patternFill patternType="solid">
        <fgColor theme="9" tint="0.79992065187536243"/>
        <bgColor indexed="64"/>
      </patternFill>
    </fill>
    <fill>
      <patternFill patternType="solid">
        <fgColor theme="9" tint="0.79995117038483843"/>
        <bgColor indexed="64"/>
      </patternFill>
    </fill>
    <fill>
      <patternFill patternType="solid">
        <fgColor theme="8" tint="0.59999389629810485"/>
        <bgColor indexed="64"/>
      </patternFill>
    </fill>
    <fill>
      <patternFill patternType="solid">
        <fgColor indexed="9"/>
        <bgColor indexed="64"/>
      </patternFill>
    </fill>
    <fill>
      <patternFill patternType="solid">
        <fgColor theme="0"/>
        <bgColor indexed="64"/>
      </patternFill>
    </fill>
    <fill>
      <patternFill patternType="solid">
        <fgColor indexed="46"/>
        <bgColor indexed="64"/>
      </patternFill>
    </fill>
    <fill>
      <patternFill patternType="solid">
        <fgColor indexed="51"/>
        <bgColor indexed="64"/>
      </patternFill>
    </fill>
    <fill>
      <patternFill patternType="solid">
        <fgColor indexed="47"/>
        <bgColor indexed="64"/>
      </patternFill>
    </fill>
    <fill>
      <patternFill patternType="solid">
        <fgColor indexed="45"/>
        <bgColor indexed="64"/>
      </patternFill>
    </fill>
    <fill>
      <patternFill patternType="solid">
        <fgColor indexed="42"/>
        <bgColor indexed="64"/>
      </patternFill>
    </fill>
    <fill>
      <patternFill patternType="solid">
        <fgColor indexed="30"/>
        <bgColor indexed="64"/>
      </patternFill>
    </fill>
    <fill>
      <patternFill patternType="solid">
        <fgColor indexed="27"/>
        <bgColor indexed="64"/>
      </patternFill>
    </fill>
    <fill>
      <patternFill patternType="solid">
        <fgColor indexed="29"/>
        <bgColor indexed="64"/>
      </patternFill>
    </fill>
    <fill>
      <patternFill patternType="solid">
        <fgColor indexed="11"/>
        <bgColor indexed="64"/>
      </patternFill>
    </fill>
    <fill>
      <patternFill patternType="solid">
        <fgColor indexed="31"/>
        <bgColor indexed="64"/>
      </patternFill>
    </fill>
    <fill>
      <patternFill patternType="solid">
        <fgColor indexed="44"/>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3" tint="0.79995117038483843"/>
        <bgColor indexed="64"/>
      </patternFill>
    </fill>
    <fill>
      <patternFill patternType="solid">
        <fgColor theme="0" tint="-0.14996795556505021"/>
        <bgColor indexed="64"/>
      </patternFill>
    </fill>
    <fill>
      <patternFill patternType="solid">
        <fgColor theme="8" tint="0.79995117038483843"/>
        <bgColor indexed="64"/>
      </patternFill>
    </fill>
    <fill>
      <patternFill patternType="solid">
        <fgColor theme="8" tint="0.39994506668294322"/>
        <bgColor indexed="64"/>
      </patternFill>
    </fill>
    <fill>
      <patternFill patternType="solid">
        <fgColor theme="7" tint="0.59999389629810485"/>
        <bgColor indexed="64"/>
      </patternFill>
    </fill>
    <fill>
      <patternFill patternType="solid">
        <fgColor theme="8" tint="0.79992065187536243"/>
        <bgColor indexed="64"/>
      </patternFill>
    </fill>
  </fills>
  <borders count="8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bottom/>
      <diagonal/>
    </border>
    <border>
      <left/>
      <right style="thin">
        <color auto="1"/>
      </right>
      <top style="thin">
        <color auto="1"/>
      </top>
      <bottom/>
      <diagonal/>
    </border>
    <border>
      <left style="thin">
        <color auto="1"/>
      </left>
      <right/>
      <top/>
      <bottom/>
      <diagonal/>
    </border>
    <border>
      <left style="thin">
        <color auto="1"/>
      </left>
      <right/>
      <top/>
      <bottom style="dashed">
        <color auto="1"/>
      </bottom>
      <diagonal/>
    </border>
    <border>
      <left/>
      <right/>
      <top/>
      <bottom style="dashed">
        <color auto="1"/>
      </bottom>
      <diagonal/>
    </border>
    <border>
      <left/>
      <right style="thin">
        <color auto="1"/>
      </right>
      <top/>
      <bottom style="dashed">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auto="1"/>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style="medium">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right/>
      <top/>
      <bottom style="thin">
        <color indexed="8"/>
      </bottom>
      <diagonal/>
    </border>
    <border>
      <left style="thin">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bottom style="medium">
        <color auto="1"/>
      </bottom>
      <diagonal/>
    </border>
    <border>
      <left/>
      <right style="thin">
        <color indexed="64"/>
      </right>
      <top/>
      <bottom style="thin">
        <color indexed="8"/>
      </bottom>
      <diagonal/>
    </border>
    <border>
      <left style="thin">
        <color indexed="64"/>
      </left>
      <right/>
      <top style="thin">
        <color auto="1"/>
      </top>
      <bottom style="thin">
        <color indexed="64"/>
      </bottom>
      <diagonal/>
    </border>
    <border>
      <left/>
      <right style="thin">
        <color indexed="64"/>
      </right>
      <top style="thin">
        <color auto="1"/>
      </top>
      <bottom style="thin">
        <color indexed="64"/>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indexed="64"/>
      </left>
      <right/>
      <top style="thin">
        <color indexed="64"/>
      </top>
      <bottom style="thin">
        <color indexed="8"/>
      </bottom>
      <diagonal/>
    </border>
    <border>
      <left/>
      <right/>
      <top style="thin">
        <color indexed="64"/>
      </top>
      <bottom style="thin">
        <color indexed="8"/>
      </bottom>
      <diagonal/>
    </border>
    <border>
      <left/>
      <right style="thin">
        <color indexed="64"/>
      </right>
      <top style="thin">
        <color indexed="64"/>
      </top>
      <bottom style="thin">
        <color indexed="8"/>
      </bottom>
      <diagonal/>
    </border>
    <border>
      <left style="thin">
        <color auto="1"/>
      </left>
      <right/>
      <top/>
      <bottom style="medium">
        <color indexed="64"/>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medium">
        <color auto="1"/>
      </top>
      <bottom/>
      <diagonal/>
    </border>
    <border>
      <left style="thin">
        <color indexed="64"/>
      </left>
      <right/>
      <top style="thin">
        <color indexed="64"/>
      </top>
      <bottom style="thin">
        <color indexed="64"/>
      </bottom>
      <diagonal/>
    </border>
    <border>
      <left/>
      <right/>
      <top style="thin">
        <color indexed="64"/>
      </top>
      <bottom style="thin">
        <color auto="1"/>
      </bottom>
      <diagonal/>
    </border>
    <border>
      <left/>
      <right style="thin">
        <color indexed="64"/>
      </right>
      <top style="thin">
        <color indexed="64"/>
      </top>
      <bottom style="thin">
        <color indexed="64"/>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auto="1"/>
      </left>
      <right/>
      <top style="thin">
        <color auto="1"/>
      </top>
      <bottom style="medium">
        <color indexed="64"/>
      </bottom>
      <diagonal/>
    </border>
  </borders>
  <cellStyleXfs count="141">
    <xf numFmtId="176" fontId="0" fillId="0" borderId="0">
      <alignment vertical="center"/>
    </xf>
    <xf numFmtId="176" fontId="15" fillId="0" borderId="0">
      <alignment vertical="center"/>
    </xf>
    <xf numFmtId="176" fontId="36" fillId="0" borderId="0">
      <alignment vertical="center"/>
    </xf>
    <xf numFmtId="176" fontId="15" fillId="8" borderId="0" applyNumberFormat="0" applyBorder="0" applyAlignment="0" applyProtection="0">
      <alignment vertical="center"/>
    </xf>
    <xf numFmtId="176" fontId="15" fillId="9" borderId="0" applyNumberFormat="0" applyBorder="0" applyAlignment="0" applyProtection="0">
      <alignment vertical="center"/>
    </xf>
    <xf numFmtId="176" fontId="16" fillId="10" borderId="16" applyNumberFormat="0" applyAlignment="0" applyProtection="0">
      <alignment vertical="center"/>
    </xf>
    <xf numFmtId="176" fontId="15" fillId="0" borderId="0">
      <alignment vertical="center"/>
    </xf>
    <xf numFmtId="176" fontId="15" fillId="0" borderId="0">
      <alignment vertical="center"/>
    </xf>
    <xf numFmtId="176" fontId="17" fillId="0" borderId="17" applyNumberFormat="0" applyFill="0" applyAlignment="0" applyProtection="0">
      <alignment vertical="center"/>
    </xf>
    <xf numFmtId="176" fontId="15" fillId="0" borderId="0">
      <alignment vertical="center"/>
    </xf>
    <xf numFmtId="176" fontId="15" fillId="11" borderId="0" applyNumberFormat="0" applyBorder="0" applyAlignment="0" applyProtection="0">
      <alignment vertical="center"/>
    </xf>
    <xf numFmtId="176" fontId="15" fillId="12" borderId="0" applyNumberFormat="0" applyBorder="0" applyAlignment="0" applyProtection="0">
      <alignment vertical="center"/>
    </xf>
    <xf numFmtId="176" fontId="15" fillId="0" borderId="0">
      <alignment vertical="center"/>
    </xf>
    <xf numFmtId="176" fontId="18" fillId="13" borderId="0" applyNumberFormat="0" applyBorder="0" applyAlignment="0" applyProtection="0">
      <alignment vertical="center"/>
    </xf>
    <xf numFmtId="176" fontId="15" fillId="14" borderId="0" applyNumberFormat="0" applyBorder="0" applyAlignment="0" applyProtection="0">
      <alignment vertical="center"/>
    </xf>
    <xf numFmtId="176" fontId="2" fillId="0" borderId="0"/>
    <xf numFmtId="176" fontId="18" fillId="15" borderId="0" applyNumberFormat="0" applyBorder="0" applyAlignment="0" applyProtection="0">
      <alignment vertical="center"/>
    </xf>
    <xf numFmtId="176" fontId="15" fillId="10" borderId="0" applyNumberFormat="0" applyBorder="0" applyAlignment="0" applyProtection="0">
      <alignment vertical="center"/>
    </xf>
    <xf numFmtId="176" fontId="4" fillId="0" borderId="0"/>
    <xf numFmtId="176" fontId="18" fillId="16" borderId="0" applyNumberFormat="0" applyBorder="0" applyAlignment="0" applyProtection="0">
      <alignment vertical="center"/>
    </xf>
    <xf numFmtId="176" fontId="15" fillId="17" borderId="0" applyNumberFormat="0" applyBorder="0" applyAlignment="0" applyProtection="0">
      <alignment vertical="center"/>
    </xf>
    <xf numFmtId="176" fontId="15" fillId="18" borderId="0" applyNumberFormat="0" applyBorder="0" applyAlignment="0" applyProtection="0">
      <alignment vertical="center"/>
    </xf>
    <xf numFmtId="176" fontId="15" fillId="15" borderId="0" applyNumberFormat="0" applyBorder="0" applyAlignment="0" applyProtection="0">
      <alignment vertical="center"/>
    </xf>
    <xf numFmtId="176" fontId="15" fillId="16" borderId="0" applyNumberFormat="0" applyBorder="0" applyAlignment="0" applyProtection="0">
      <alignment vertical="center"/>
    </xf>
    <xf numFmtId="176" fontId="15" fillId="8" borderId="0" applyNumberFormat="0" applyBorder="0" applyAlignment="0" applyProtection="0">
      <alignment vertical="center"/>
    </xf>
    <xf numFmtId="176" fontId="15" fillId="18" borderId="0" applyNumberFormat="0" applyBorder="0" applyAlignment="0" applyProtection="0">
      <alignment vertical="center"/>
    </xf>
    <xf numFmtId="176" fontId="2" fillId="0" borderId="0">
      <alignment vertical="center"/>
    </xf>
    <xf numFmtId="176" fontId="18" fillId="19" borderId="0" applyNumberFormat="0" applyBorder="0" applyAlignment="0" applyProtection="0">
      <alignment vertical="center"/>
    </xf>
    <xf numFmtId="176" fontId="18" fillId="20" borderId="0" applyNumberFormat="0" applyBorder="0" applyAlignment="0" applyProtection="0">
      <alignment vertical="center"/>
    </xf>
    <xf numFmtId="176" fontId="18" fillId="21" borderId="0" applyNumberFormat="0" applyBorder="0" applyAlignment="0" applyProtection="0">
      <alignment vertical="center"/>
    </xf>
    <xf numFmtId="176" fontId="18" fillId="22" borderId="0" applyNumberFormat="0" applyBorder="0" applyAlignment="0" applyProtection="0">
      <alignment vertical="center"/>
    </xf>
    <xf numFmtId="176" fontId="18" fillId="23" borderId="0" applyNumberFormat="0" applyBorder="0" applyAlignment="0" applyProtection="0">
      <alignment vertical="center"/>
    </xf>
    <xf numFmtId="176" fontId="18" fillId="24" borderId="0" applyNumberFormat="0" applyBorder="0" applyAlignment="0" applyProtection="0">
      <alignment vertical="center"/>
    </xf>
    <xf numFmtId="176" fontId="18" fillId="19" borderId="0" applyNumberFormat="0" applyBorder="0" applyAlignment="0" applyProtection="0">
      <alignment vertical="center"/>
    </xf>
    <xf numFmtId="176" fontId="18" fillId="20" borderId="0" applyNumberFormat="0" applyBorder="0" applyAlignment="0" applyProtection="0">
      <alignment vertical="center"/>
    </xf>
    <xf numFmtId="176" fontId="18" fillId="25" borderId="0" applyNumberFormat="0" applyBorder="0" applyAlignment="0" applyProtection="0">
      <alignment vertical="center"/>
    </xf>
    <xf numFmtId="176" fontId="19" fillId="15" borderId="0" applyNumberFormat="0" applyBorder="0" applyAlignment="0" applyProtection="0">
      <alignment vertical="center"/>
    </xf>
    <xf numFmtId="176" fontId="20" fillId="26" borderId="16" applyNumberFormat="0" applyAlignment="0" applyProtection="0">
      <alignment vertical="center"/>
    </xf>
    <xf numFmtId="176" fontId="21" fillId="27" borderId="18" applyNumberFormat="0" applyAlignment="0" applyProtection="0">
      <alignment vertical="center"/>
    </xf>
    <xf numFmtId="176" fontId="22" fillId="0" borderId="0" applyNumberFormat="0" applyFill="0" applyBorder="0" applyAlignment="0" applyProtection="0">
      <alignment vertical="center"/>
    </xf>
    <xf numFmtId="176" fontId="23" fillId="0" borderId="0" applyNumberFormat="0" applyFill="0" applyBorder="0" applyAlignment="0" applyProtection="0">
      <alignment vertical="center"/>
    </xf>
    <xf numFmtId="176" fontId="24" fillId="12" borderId="0" applyNumberFormat="0" applyBorder="0" applyAlignment="0" applyProtection="0">
      <alignment vertical="center"/>
    </xf>
    <xf numFmtId="176" fontId="15" fillId="0" borderId="0">
      <alignment vertical="center"/>
    </xf>
    <xf numFmtId="176" fontId="25" fillId="0" borderId="19" applyNumberFormat="0" applyFill="0" applyAlignment="0" applyProtection="0">
      <alignment vertical="center"/>
    </xf>
    <xf numFmtId="176" fontId="15" fillId="0" borderId="0">
      <alignment vertical="center"/>
    </xf>
    <xf numFmtId="176" fontId="26" fillId="0" borderId="20" applyNumberFormat="0" applyFill="0" applyAlignment="0" applyProtection="0">
      <alignment vertical="center"/>
    </xf>
    <xf numFmtId="176" fontId="17" fillId="0" borderId="0" applyNumberFormat="0" applyFill="0" applyBorder="0" applyAlignment="0" applyProtection="0">
      <alignment vertical="center"/>
    </xf>
    <xf numFmtId="176" fontId="27" fillId="0" borderId="21" applyNumberFormat="0" applyFill="0" applyAlignment="0" applyProtection="0">
      <alignment vertical="center"/>
    </xf>
    <xf numFmtId="176" fontId="19" fillId="28" borderId="0" applyNumberFormat="0" applyBorder="0" applyAlignment="0" applyProtection="0">
      <alignment vertical="center"/>
    </xf>
    <xf numFmtId="176" fontId="15" fillId="0" borderId="0">
      <alignment vertical="center"/>
    </xf>
    <xf numFmtId="176" fontId="36" fillId="0" borderId="0">
      <alignment vertical="center"/>
    </xf>
    <xf numFmtId="176" fontId="36" fillId="0" borderId="0">
      <alignment vertical="center"/>
    </xf>
    <xf numFmtId="176" fontId="15" fillId="0" borderId="0">
      <alignment vertical="center"/>
    </xf>
    <xf numFmtId="176" fontId="15" fillId="0" borderId="0">
      <alignment vertical="center"/>
    </xf>
    <xf numFmtId="176" fontId="15" fillId="0" borderId="0">
      <alignment vertical="center"/>
    </xf>
    <xf numFmtId="176" fontId="15" fillId="0" borderId="0">
      <alignment vertical="center"/>
    </xf>
    <xf numFmtId="176" fontId="15" fillId="0" borderId="0">
      <alignment vertical="center"/>
    </xf>
    <xf numFmtId="176" fontId="15" fillId="0" borderId="0">
      <alignment vertical="center"/>
    </xf>
    <xf numFmtId="176" fontId="15" fillId="0" borderId="0">
      <alignment vertical="center"/>
    </xf>
    <xf numFmtId="176" fontId="15" fillId="0" borderId="0">
      <alignment vertical="center"/>
    </xf>
    <xf numFmtId="176" fontId="15" fillId="0" borderId="0">
      <alignment vertical="center"/>
    </xf>
    <xf numFmtId="176" fontId="36" fillId="0" borderId="0">
      <alignment vertical="center"/>
    </xf>
    <xf numFmtId="176" fontId="15" fillId="0" borderId="0">
      <alignment vertical="center"/>
    </xf>
    <xf numFmtId="176" fontId="36" fillId="0" borderId="0">
      <alignment vertical="center"/>
    </xf>
    <xf numFmtId="176" fontId="15" fillId="0" borderId="0">
      <alignment vertical="center"/>
    </xf>
    <xf numFmtId="176" fontId="36" fillId="29" borderId="22" applyNumberFormat="0" applyFont="0" applyAlignment="0" applyProtection="0">
      <alignment vertical="center"/>
    </xf>
    <xf numFmtId="176" fontId="15" fillId="0" borderId="0">
      <alignment vertical="center"/>
    </xf>
    <xf numFmtId="176" fontId="15" fillId="0" borderId="0">
      <alignment vertical="center"/>
    </xf>
    <xf numFmtId="176" fontId="15" fillId="0" borderId="0">
      <alignment vertical="center"/>
    </xf>
    <xf numFmtId="176" fontId="15" fillId="0" borderId="0">
      <alignment vertical="center"/>
    </xf>
    <xf numFmtId="176" fontId="15" fillId="0" borderId="0">
      <alignment vertical="center"/>
    </xf>
    <xf numFmtId="176" fontId="15" fillId="0" borderId="0">
      <alignment vertical="center"/>
    </xf>
    <xf numFmtId="176" fontId="36" fillId="0" borderId="0">
      <alignment vertical="center"/>
    </xf>
    <xf numFmtId="176" fontId="15" fillId="0" borderId="0">
      <alignment vertical="center"/>
    </xf>
    <xf numFmtId="176" fontId="15" fillId="0" borderId="0">
      <alignment vertical="center"/>
    </xf>
    <xf numFmtId="176" fontId="15" fillId="0" borderId="0">
      <alignment vertical="center"/>
    </xf>
    <xf numFmtId="176" fontId="36" fillId="0" borderId="0">
      <alignment vertical="center"/>
    </xf>
    <xf numFmtId="176" fontId="36" fillId="0" borderId="0">
      <alignment vertical="center"/>
    </xf>
    <xf numFmtId="176" fontId="36" fillId="0" borderId="0">
      <alignment vertical="center"/>
    </xf>
    <xf numFmtId="176" fontId="36" fillId="0" borderId="0">
      <alignment vertical="center"/>
    </xf>
    <xf numFmtId="176" fontId="28" fillId="26" borderId="23" applyNumberFormat="0" applyAlignment="0" applyProtection="0">
      <alignment vertical="center"/>
    </xf>
    <xf numFmtId="9" fontId="36" fillId="0" borderId="0" applyFont="0" applyFill="0" applyBorder="0" applyAlignment="0" applyProtection="0">
      <alignment vertical="center"/>
    </xf>
    <xf numFmtId="176" fontId="4" fillId="0" borderId="0">
      <alignment vertical="center"/>
    </xf>
    <xf numFmtId="176" fontId="29" fillId="0" borderId="0" applyNumberFormat="0" applyFill="0" applyBorder="0" applyAlignment="0" applyProtection="0">
      <alignment vertical="center"/>
    </xf>
    <xf numFmtId="176" fontId="30" fillId="0" borderId="24" applyNumberFormat="0" applyFill="0" applyAlignment="0" applyProtection="0">
      <alignment vertical="center"/>
    </xf>
    <xf numFmtId="176" fontId="31" fillId="0" borderId="0" applyNumberFormat="0" applyFill="0" applyBorder="0" applyAlignment="0" applyProtection="0">
      <alignment vertical="center"/>
    </xf>
    <xf numFmtId="176" fontId="32" fillId="0" borderId="0">
      <alignment vertical="center"/>
    </xf>
    <xf numFmtId="176" fontId="2" fillId="0" borderId="0">
      <alignment vertical="center"/>
    </xf>
    <xf numFmtId="176" fontId="33" fillId="0" borderId="0" applyNumberFormat="0" applyFill="0" applyBorder="0" applyAlignment="0" applyProtection="0">
      <alignment vertical="center"/>
    </xf>
    <xf numFmtId="176" fontId="34" fillId="0" borderId="0">
      <alignment vertical="center"/>
    </xf>
    <xf numFmtId="0" fontId="2" fillId="0" borderId="0">
      <alignment vertical="center"/>
    </xf>
    <xf numFmtId="0" fontId="4" fillId="0" borderId="0">
      <alignment vertical="center"/>
    </xf>
    <xf numFmtId="0" fontId="2" fillId="0" borderId="0"/>
    <xf numFmtId="0" fontId="4" fillId="0" borderId="0"/>
    <xf numFmtId="0" fontId="32" fillId="0" borderId="0">
      <alignment vertical="center"/>
    </xf>
    <xf numFmtId="0" fontId="15" fillId="8" borderId="0" applyNumberFormat="0" applyBorder="0" applyAlignment="0" applyProtection="0">
      <alignment vertical="center"/>
    </xf>
    <xf numFmtId="0" fontId="15" fillId="9" borderId="0" applyNumberFormat="0" applyBorder="0" applyAlignment="0" applyProtection="0">
      <alignment vertical="center"/>
    </xf>
    <xf numFmtId="0" fontId="16" fillId="10" borderId="67" applyNumberFormat="0" applyAlignment="0" applyProtection="0">
      <alignment vertical="center"/>
    </xf>
    <xf numFmtId="0" fontId="17" fillId="0" borderId="66" applyNumberFormat="0" applyFill="0" applyAlignment="0" applyProtection="0">
      <alignment vertical="center"/>
    </xf>
    <xf numFmtId="0" fontId="15" fillId="11" borderId="0" applyNumberFormat="0" applyBorder="0" applyAlignment="0" applyProtection="0">
      <alignment vertical="center"/>
    </xf>
    <xf numFmtId="0" fontId="15" fillId="12" borderId="0" applyNumberFormat="0" applyBorder="0" applyAlignment="0" applyProtection="0">
      <alignment vertical="center"/>
    </xf>
    <xf numFmtId="0" fontId="18" fillId="13" borderId="0" applyNumberFormat="0" applyBorder="0" applyAlignment="0" applyProtection="0">
      <alignment vertical="center"/>
    </xf>
    <xf numFmtId="0" fontId="15" fillId="14" borderId="0" applyNumberFormat="0" applyBorder="0" applyAlignment="0" applyProtection="0">
      <alignment vertical="center"/>
    </xf>
    <xf numFmtId="0" fontId="18" fillId="15" borderId="0" applyNumberFormat="0" applyBorder="0" applyAlignment="0" applyProtection="0">
      <alignment vertical="center"/>
    </xf>
    <xf numFmtId="0" fontId="15" fillId="10" borderId="0" applyNumberFormat="0" applyBorder="0" applyAlignment="0" applyProtection="0">
      <alignment vertical="center"/>
    </xf>
    <xf numFmtId="0" fontId="18" fillId="16" borderId="0" applyNumberFormat="0" applyBorder="0" applyAlignment="0" applyProtection="0">
      <alignment vertical="center"/>
    </xf>
    <xf numFmtId="0" fontId="15" fillId="17" borderId="0" applyNumberFormat="0" applyBorder="0" applyAlignment="0" applyProtection="0">
      <alignment vertical="center"/>
    </xf>
    <xf numFmtId="0" fontId="15" fillId="18" borderId="0" applyNumberFormat="0" applyBorder="0" applyAlignment="0" applyProtection="0">
      <alignment vertical="center"/>
    </xf>
    <xf numFmtId="0" fontId="15" fillId="15" borderId="0" applyNumberFormat="0" applyBorder="0" applyAlignment="0" applyProtection="0">
      <alignment vertical="center"/>
    </xf>
    <xf numFmtId="0" fontId="15" fillId="16" borderId="0" applyNumberFormat="0" applyBorder="0" applyAlignment="0" applyProtection="0">
      <alignment vertical="center"/>
    </xf>
    <xf numFmtId="0" fontId="15" fillId="8" borderId="0" applyNumberFormat="0" applyBorder="0" applyAlignment="0" applyProtection="0">
      <alignment vertical="center"/>
    </xf>
    <xf numFmtId="0" fontId="15" fillId="18"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8" fillId="25" borderId="0" applyNumberFormat="0" applyBorder="0" applyAlignment="0" applyProtection="0">
      <alignment vertical="center"/>
    </xf>
    <xf numFmtId="0" fontId="19" fillId="15" borderId="0" applyNumberFormat="0" applyBorder="0" applyAlignment="0" applyProtection="0">
      <alignment vertical="center"/>
    </xf>
    <xf numFmtId="0" fontId="20" fillId="26" borderId="67" applyNumberFormat="0" applyAlignment="0" applyProtection="0">
      <alignment vertical="center"/>
    </xf>
    <xf numFmtId="0" fontId="21" fillId="27" borderId="18" applyNumberFormat="0" applyAlignment="0" applyProtection="0">
      <alignment vertical="center"/>
    </xf>
    <xf numFmtId="0" fontId="23" fillId="0" borderId="0" applyNumberFormat="0" applyFill="0" applyBorder="0" applyAlignment="0" applyProtection="0">
      <alignment vertical="center"/>
    </xf>
    <xf numFmtId="0" fontId="24" fillId="12" borderId="0" applyNumberFormat="0" applyBorder="0" applyAlignment="0" applyProtection="0">
      <alignment vertical="center"/>
    </xf>
    <xf numFmtId="0" fontId="25" fillId="0" borderId="19" applyNumberFormat="0" applyFill="0" applyAlignment="0" applyProtection="0">
      <alignment vertical="center"/>
    </xf>
    <xf numFmtId="0" fontId="26" fillId="0" borderId="20" applyNumberFormat="0" applyFill="0" applyAlignment="0" applyProtection="0">
      <alignment vertical="center"/>
    </xf>
    <xf numFmtId="0" fontId="17" fillId="0" borderId="0" applyNumberFormat="0" applyFill="0" applyBorder="0" applyAlignment="0" applyProtection="0">
      <alignment vertical="center"/>
    </xf>
    <xf numFmtId="0" fontId="27" fillId="0" borderId="21" applyNumberFormat="0" applyFill="0" applyAlignment="0" applyProtection="0">
      <alignment vertical="center"/>
    </xf>
    <xf numFmtId="0" fontId="19" fillId="28" borderId="0" applyNumberFormat="0" applyBorder="0" applyAlignment="0" applyProtection="0">
      <alignment vertical="center"/>
    </xf>
    <xf numFmtId="0" fontId="36" fillId="29" borderId="68" applyNumberFormat="0" applyFont="0" applyAlignment="0" applyProtection="0">
      <alignment vertical="center"/>
    </xf>
    <xf numFmtId="0" fontId="36" fillId="0" borderId="0">
      <alignment vertical="center"/>
    </xf>
    <xf numFmtId="0" fontId="28" fillId="26" borderId="69" applyNumberFormat="0" applyAlignment="0" applyProtection="0">
      <alignment vertical="center"/>
    </xf>
    <xf numFmtId="0" fontId="4" fillId="0" borderId="0">
      <alignment vertical="center"/>
    </xf>
    <xf numFmtId="0" fontId="29" fillId="0" borderId="0" applyNumberFormat="0" applyFill="0" applyBorder="0" applyAlignment="0" applyProtection="0">
      <alignment vertical="center"/>
    </xf>
    <xf numFmtId="0" fontId="30" fillId="0" borderId="70" applyNumberFormat="0" applyFill="0" applyAlignment="0" applyProtection="0">
      <alignment vertical="center"/>
    </xf>
    <xf numFmtId="0" fontId="31" fillId="0" borderId="0" applyNumberFormat="0" applyFill="0" applyBorder="0" applyAlignment="0" applyProtection="0">
      <alignment vertical="center"/>
    </xf>
    <xf numFmtId="0" fontId="32" fillId="0" borderId="0">
      <alignment vertical="center"/>
    </xf>
    <xf numFmtId="0" fontId="2" fillId="0" borderId="0">
      <alignment vertical="center"/>
    </xf>
    <xf numFmtId="0" fontId="33" fillId="0" borderId="0" applyNumberFormat="0" applyFill="0" applyBorder="0" applyAlignment="0" applyProtection="0">
      <alignment vertical="center"/>
    </xf>
  </cellStyleXfs>
  <cellXfs count="208">
    <xf numFmtId="176" fontId="0" fillId="0" borderId="0" xfId="0" applyAlignment="1"/>
    <xf numFmtId="176" fontId="8" fillId="0" borderId="0" xfId="0" applyFont="1" applyAlignment="1">
      <alignment horizontal="center"/>
    </xf>
    <xf numFmtId="176" fontId="8" fillId="0" borderId="0" xfId="0" applyFont="1" applyAlignment="1"/>
    <xf numFmtId="176" fontId="0" fillId="6" borderId="0" xfId="0" applyFill="1" applyAlignment="1"/>
    <xf numFmtId="176" fontId="0" fillId="7" borderId="6" xfId="0" applyFill="1" applyBorder="1" applyAlignment="1"/>
    <xf numFmtId="176" fontId="0" fillId="7" borderId="5" xfId="0" applyFill="1" applyBorder="1" applyAlignment="1"/>
    <xf numFmtId="176" fontId="0" fillId="7" borderId="8" xfId="0" applyFill="1" applyBorder="1" applyAlignment="1"/>
    <xf numFmtId="176" fontId="0" fillId="7" borderId="9" xfId="0" applyFill="1" applyBorder="1" applyAlignment="1"/>
    <xf numFmtId="176" fontId="0" fillId="7" borderId="0" xfId="0" applyFill="1" applyAlignment="1"/>
    <xf numFmtId="176" fontId="0" fillId="7" borderId="7" xfId="0" applyFill="1" applyBorder="1" applyAlignment="1"/>
    <xf numFmtId="176" fontId="10" fillId="7" borderId="9" xfId="0" applyFont="1" applyFill="1" applyBorder="1" applyAlignment="1"/>
    <xf numFmtId="176" fontId="10" fillId="7" borderId="0" xfId="0" applyFont="1" applyFill="1" applyAlignment="1"/>
    <xf numFmtId="176" fontId="10" fillId="7" borderId="7" xfId="0" applyFont="1" applyFill="1" applyBorder="1" applyAlignment="1"/>
    <xf numFmtId="176" fontId="12" fillId="7" borderId="10" xfId="0" applyFont="1" applyFill="1" applyBorder="1" applyAlignment="1"/>
    <xf numFmtId="176" fontId="10" fillId="7" borderId="11" xfId="0" applyFont="1" applyFill="1" applyBorder="1" applyAlignment="1"/>
    <xf numFmtId="176" fontId="10" fillId="7" borderId="12" xfId="0" applyFont="1" applyFill="1" applyBorder="1" applyAlignment="1"/>
    <xf numFmtId="176" fontId="13" fillId="7" borderId="9" xfId="0" applyFont="1" applyFill="1" applyBorder="1" applyAlignment="1">
      <alignment horizontal="left"/>
    </xf>
    <xf numFmtId="176" fontId="13" fillId="7" borderId="0" xfId="0" applyFont="1" applyFill="1" applyAlignment="1">
      <alignment horizontal="right"/>
    </xf>
    <xf numFmtId="176" fontId="14" fillId="7" borderId="9" xfId="0" applyFont="1" applyFill="1" applyBorder="1" applyAlignment="1"/>
    <xf numFmtId="176" fontId="0" fillId="7" borderId="13" xfId="0" applyFill="1" applyBorder="1" applyAlignment="1"/>
    <xf numFmtId="176" fontId="0" fillId="7" borderId="14" xfId="0" applyFill="1" applyBorder="1" applyAlignment="1"/>
    <xf numFmtId="176" fontId="0" fillId="7" borderId="15" xfId="0" applyFill="1" applyBorder="1" applyAlignment="1"/>
    <xf numFmtId="176" fontId="43" fillId="6" borderId="1" xfId="0" applyFont="1" applyFill="1" applyBorder="1" applyAlignment="1">
      <alignment horizontal="center" vertical="center" wrapText="1"/>
    </xf>
    <xf numFmtId="176" fontId="43" fillId="6" borderId="4" xfId="0" applyFont="1" applyFill="1" applyBorder="1" applyAlignment="1">
      <alignment horizontal="center" vertical="center" wrapText="1"/>
    </xf>
    <xf numFmtId="2" fontId="37" fillId="6" borderId="1" xfId="0" applyNumberFormat="1" applyFont="1" applyFill="1" applyBorder="1" applyAlignment="1">
      <alignment horizontal="center" vertical="center" wrapText="1"/>
    </xf>
    <xf numFmtId="49" fontId="37" fillId="6" borderId="4" xfId="0" applyNumberFormat="1" applyFont="1" applyFill="1" applyBorder="1" applyAlignment="1">
      <alignment horizontal="center" vertical="center" wrapText="1"/>
    </xf>
    <xf numFmtId="49" fontId="37" fillId="6" borderId="4" xfId="0" applyNumberFormat="1" applyFont="1" applyFill="1" applyBorder="1" applyAlignment="1">
      <alignment horizontal="left" vertical="center" wrapText="1"/>
    </xf>
    <xf numFmtId="58" fontId="37" fillId="6" borderId="4" xfId="0" applyNumberFormat="1" applyFont="1" applyFill="1" applyBorder="1" applyAlignment="1">
      <alignment horizontal="center" vertical="center" wrapText="1"/>
    </xf>
    <xf numFmtId="49" fontId="37" fillId="0" borderId="4" xfId="0" applyNumberFormat="1" applyFont="1" applyBorder="1" applyAlignment="1">
      <alignment horizontal="left" vertical="center" wrapText="1"/>
    </xf>
    <xf numFmtId="176" fontId="36" fillId="0" borderId="0" xfId="0" applyFont="1" applyAlignment="1"/>
    <xf numFmtId="0" fontId="38" fillId="5" borderId="4" xfId="0" applyNumberFormat="1" applyFont="1" applyFill="1" applyBorder="1" applyAlignment="1">
      <alignment horizontal="center" vertical="center"/>
    </xf>
    <xf numFmtId="178" fontId="1" fillId="0" borderId="4" xfId="86" applyNumberFormat="1" applyFont="1" applyBorder="1" applyAlignment="1">
      <alignment horizontal="center" vertical="center"/>
    </xf>
    <xf numFmtId="0" fontId="45" fillId="0" borderId="4" xfId="0" applyNumberFormat="1" applyFont="1" applyBorder="1" applyAlignment="1">
      <alignment horizontal="center" vertical="center"/>
    </xf>
    <xf numFmtId="178" fontId="1" fillId="5" borderId="4" xfId="86" applyNumberFormat="1" applyFont="1" applyFill="1" applyBorder="1" applyAlignment="1">
      <alignment horizontal="center" vertical="center" wrapText="1"/>
    </xf>
    <xf numFmtId="178" fontId="48" fillId="5" borderId="4" xfId="86" applyNumberFormat="1" applyFont="1" applyFill="1" applyBorder="1" applyAlignment="1">
      <alignment horizontal="center" vertical="center" wrapText="1"/>
    </xf>
    <xf numFmtId="0" fontId="54" fillId="30" borderId="2" xfId="61" applyNumberFormat="1" applyFont="1" applyFill="1" applyBorder="1" applyAlignment="1">
      <alignment horizontal="left" vertical="center"/>
    </xf>
    <xf numFmtId="0" fontId="54" fillId="33" borderId="37" xfId="61" applyNumberFormat="1" applyFont="1" applyFill="1" applyBorder="1" applyAlignment="1">
      <alignment horizontal="left" vertical="center"/>
    </xf>
    <xf numFmtId="0" fontId="54" fillId="34" borderId="46" xfId="61" applyNumberFormat="1" applyFont="1" applyFill="1" applyBorder="1" applyAlignment="1">
      <alignment horizontal="left" vertical="center"/>
    </xf>
    <xf numFmtId="0" fontId="54" fillId="34" borderId="38" xfId="61" applyNumberFormat="1" applyFont="1" applyFill="1" applyBorder="1" applyAlignment="1">
      <alignment horizontal="left" vertical="center"/>
    </xf>
    <xf numFmtId="0" fontId="53" fillId="34" borderId="5" xfId="61" applyNumberFormat="1" applyFont="1" applyFill="1" applyBorder="1" applyAlignment="1">
      <alignment horizontal="left" vertical="center"/>
    </xf>
    <xf numFmtId="179" fontId="53" fillId="34" borderId="35" xfId="61" applyNumberFormat="1" applyFont="1" applyFill="1" applyBorder="1" applyAlignment="1">
      <alignment horizontal="center" vertical="center"/>
    </xf>
    <xf numFmtId="0" fontId="54" fillId="34" borderId="5" xfId="61" applyNumberFormat="1" applyFont="1" applyFill="1" applyBorder="1" applyAlignment="1">
      <alignment horizontal="left" vertical="center"/>
    </xf>
    <xf numFmtId="0" fontId="55" fillId="0" borderId="0" xfId="61" applyNumberFormat="1" applyFont="1" applyAlignment="1"/>
    <xf numFmtId="0" fontId="53" fillId="34" borderId="42" xfId="61" applyNumberFormat="1" applyFont="1" applyFill="1" applyBorder="1" applyAlignment="1">
      <alignment horizontal="center" vertical="center"/>
    </xf>
    <xf numFmtId="182" fontId="53" fillId="34" borderId="35" xfId="61" applyNumberFormat="1" applyFont="1" applyFill="1" applyBorder="1" applyAlignment="1">
      <alignment horizontal="center" vertical="center"/>
    </xf>
    <xf numFmtId="0" fontId="53" fillId="34" borderId="38" xfId="61" applyNumberFormat="1" applyFont="1" applyFill="1" applyBorder="1" applyAlignment="1">
      <alignment horizontal="left" vertical="center"/>
    </xf>
    <xf numFmtId="0" fontId="54" fillId="34" borderId="9" xfId="61" applyNumberFormat="1" applyFont="1" applyFill="1" applyBorder="1" applyAlignment="1">
      <alignment horizontal="left" vertical="center"/>
    </xf>
    <xf numFmtId="0" fontId="54" fillId="5" borderId="5" xfId="61" applyNumberFormat="1" applyFont="1" applyFill="1" applyBorder="1" applyAlignment="1">
      <alignment horizontal="left" vertical="center"/>
    </xf>
    <xf numFmtId="0" fontId="54" fillId="34" borderId="39" xfId="61" applyNumberFormat="1" applyFont="1" applyFill="1" applyBorder="1" applyAlignment="1">
      <alignment horizontal="left" vertical="center"/>
    </xf>
    <xf numFmtId="0" fontId="54" fillId="34" borderId="6" xfId="61" applyNumberFormat="1" applyFont="1" applyFill="1" applyBorder="1" applyAlignment="1">
      <alignment horizontal="left" vertical="center"/>
    </xf>
    <xf numFmtId="0" fontId="54" fillId="30" borderId="0" xfId="61" applyNumberFormat="1" applyFont="1" applyFill="1" applyAlignment="1">
      <alignment horizontal="left" vertical="center"/>
    </xf>
    <xf numFmtId="0" fontId="55" fillId="0" borderId="0" xfId="61" applyNumberFormat="1" applyFont="1" applyAlignment="1">
      <alignment horizontal="center"/>
    </xf>
    <xf numFmtId="0" fontId="54" fillId="30" borderId="6" xfId="61" applyNumberFormat="1" applyFont="1" applyFill="1" applyBorder="1" applyAlignment="1">
      <alignment horizontal="left" vertical="center"/>
    </xf>
    <xf numFmtId="0" fontId="52" fillId="33" borderId="36" xfId="61" applyNumberFormat="1" applyFont="1" applyFill="1" applyBorder="1" applyAlignment="1">
      <alignment horizontal="left" vertical="center"/>
    </xf>
    <xf numFmtId="180" fontId="53" fillId="33" borderId="28" xfId="61" applyNumberFormat="1" applyFont="1" applyFill="1" applyBorder="1" applyAlignment="1">
      <alignment horizontal="center" vertical="center"/>
    </xf>
    <xf numFmtId="180" fontId="53" fillId="33" borderId="27" xfId="61" applyNumberFormat="1" applyFont="1" applyFill="1" applyBorder="1" applyAlignment="1">
      <alignment horizontal="center" vertical="center"/>
    </xf>
    <xf numFmtId="0" fontId="54" fillId="5" borderId="6" xfId="61" applyNumberFormat="1" applyFont="1" applyFill="1" applyBorder="1" applyAlignment="1">
      <alignment horizontal="left" vertical="center"/>
    </xf>
    <xf numFmtId="0" fontId="54" fillId="5" borderId="8" xfId="61" applyNumberFormat="1" applyFont="1" applyFill="1" applyBorder="1" applyAlignment="1">
      <alignment horizontal="left" vertical="center"/>
    </xf>
    <xf numFmtId="181" fontId="53" fillId="34" borderId="35" xfId="61" applyNumberFormat="1" applyFont="1" applyFill="1" applyBorder="1" applyAlignment="1">
      <alignment horizontal="center" vertical="center"/>
    </xf>
    <xf numFmtId="0" fontId="4" fillId="0" borderId="0" xfId="61" applyNumberFormat="1" applyFont="1" applyAlignment="1"/>
    <xf numFmtId="0" fontId="54" fillId="34" borderId="8" xfId="61" applyNumberFormat="1" applyFont="1" applyFill="1" applyBorder="1" applyAlignment="1">
      <alignment horizontal="left" vertical="center"/>
    </xf>
    <xf numFmtId="179" fontId="53" fillId="34" borderId="43" xfId="61" applyNumberFormat="1" applyFont="1" applyFill="1" applyBorder="1" applyAlignment="1">
      <alignment horizontal="center" vertical="center"/>
    </xf>
    <xf numFmtId="181" fontId="53" fillId="34" borderId="43" xfId="61" applyNumberFormat="1" applyFont="1" applyFill="1" applyBorder="1" applyAlignment="1">
      <alignment horizontal="center" vertical="center"/>
    </xf>
    <xf numFmtId="182" fontId="53" fillId="34" borderId="43" xfId="61" applyNumberFormat="1" applyFont="1" applyFill="1" applyBorder="1" applyAlignment="1">
      <alignment horizontal="center" vertical="center"/>
    </xf>
    <xf numFmtId="0" fontId="53" fillId="34" borderId="44" xfId="61" applyNumberFormat="1" applyFont="1" applyFill="1" applyBorder="1" applyAlignment="1">
      <alignment horizontal="center" vertical="center"/>
    </xf>
    <xf numFmtId="0" fontId="54" fillId="5" borderId="2" xfId="61" applyNumberFormat="1" applyFont="1" applyFill="1" applyBorder="1" applyAlignment="1">
      <alignment horizontal="left" vertical="center"/>
    </xf>
    <xf numFmtId="0" fontId="52" fillId="30" borderId="49" xfId="61" applyNumberFormat="1" applyFont="1" applyFill="1" applyBorder="1" applyAlignment="1">
      <alignment horizontal="left" vertical="center"/>
    </xf>
    <xf numFmtId="0" fontId="52" fillId="34" borderId="49" xfId="61" applyNumberFormat="1" applyFont="1" applyFill="1" applyBorder="1" applyAlignment="1">
      <alignment horizontal="left" vertical="center"/>
    </xf>
    <xf numFmtId="0" fontId="52" fillId="5" borderId="49" xfId="61" applyNumberFormat="1" applyFont="1" applyFill="1" applyBorder="1" applyAlignment="1">
      <alignment horizontal="left" vertical="center"/>
    </xf>
    <xf numFmtId="0" fontId="54" fillId="35" borderId="49" xfId="61" applyNumberFormat="1" applyFont="1" applyFill="1" applyBorder="1" applyAlignment="1">
      <alignment horizontal="left" vertical="center"/>
    </xf>
    <xf numFmtId="0" fontId="54" fillId="31" borderId="49" xfId="61" applyNumberFormat="1" applyFont="1" applyFill="1" applyBorder="1" applyAlignment="1">
      <alignment horizontal="left" vertical="center"/>
    </xf>
    <xf numFmtId="0" fontId="54" fillId="33" borderId="49" xfId="61" applyNumberFormat="1" applyFont="1" applyFill="1" applyBorder="1" applyAlignment="1">
      <alignment horizontal="center" vertical="center"/>
    </xf>
    <xf numFmtId="0" fontId="54" fillId="33" borderId="49" xfId="61" applyNumberFormat="1" applyFont="1" applyFill="1" applyBorder="1" applyAlignment="1">
      <alignment horizontal="center" vertical="center" wrapText="1"/>
    </xf>
    <xf numFmtId="0" fontId="54" fillId="33" borderId="50" xfId="61" applyNumberFormat="1" applyFont="1" applyFill="1" applyBorder="1" applyAlignment="1">
      <alignment horizontal="center" vertical="center"/>
    </xf>
    <xf numFmtId="179" fontId="53" fillId="30" borderId="49" xfId="61" applyNumberFormat="1" applyFont="1" applyFill="1" applyBorder="1" applyAlignment="1">
      <alignment horizontal="center" vertical="center"/>
    </xf>
    <xf numFmtId="181" fontId="53" fillId="30" borderId="49" xfId="61" applyNumberFormat="1" applyFont="1" applyFill="1" applyBorder="1" applyAlignment="1">
      <alignment horizontal="center" vertical="center"/>
    </xf>
    <xf numFmtId="182" fontId="53" fillId="30" borderId="49" xfId="61" applyNumberFormat="1" applyFont="1" applyFill="1" applyBorder="1" applyAlignment="1">
      <alignment horizontal="center" vertical="center"/>
    </xf>
    <xf numFmtId="0" fontId="54" fillId="30" borderId="49" xfId="61" applyNumberFormat="1" applyFont="1" applyFill="1" applyBorder="1" applyAlignment="1">
      <alignment horizontal="center" vertical="center"/>
    </xf>
    <xf numFmtId="0" fontId="54" fillId="30" borderId="50" xfId="61" applyNumberFormat="1" applyFont="1" applyFill="1" applyBorder="1" applyAlignment="1">
      <alignment horizontal="center" vertical="center"/>
    </xf>
    <xf numFmtId="0" fontId="54" fillId="34" borderId="51" xfId="61" applyNumberFormat="1" applyFont="1" applyFill="1" applyBorder="1" applyAlignment="1">
      <alignment horizontal="left" vertical="center"/>
    </xf>
    <xf numFmtId="0" fontId="53" fillId="34" borderId="52" xfId="61" applyNumberFormat="1" applyFont="1" applyFill="1" applyBorder="1" applyAlignment="1">
      <alignment horizontal="left" vertical="center"/>
    </xf>
    <xf numFmtId="0" fontId="54" fillId="34" borderId="52" xfId="61" applyNumberFormat="1" applyFont="1" applyFill="1" applyBorder="1" applyAlignment="1">
      <alignment horizontal="left" vertical="center"/>
    </xf>
    <xf numFmtId="0" fontId="54" fillId="34" borderId="53" xfId="61" applyNumberFormat="1" applyFont="1" applyFill="1" applyBorder="1" applyAlignment="1">
      <alignment horizontal="left" vertical="center"/>
    </xf>
    <xf numFmtId="179" fontId="53" fillId="34" borderId="49" xfId="61" applyNumberFormat="1" applyFont="1" applyFill="1" applyBorder="1" applyAlignment="1">
      <alignment horizontal="center" vertical="center"/>
    </xf>
    <xf numFmtId="181" fontId="53" fillId="34" borderId="49" xfId="61" applyNumberFormat="1" applyFont="1" applyFill="1" applyBorder="1" applyAlignment="1">
      <alignment horizontal="center" vertical="center"/>
    </xf>
    <xf numFmtId="182" fontId="53" fillId="34" borderId="49" xfId="61" applyNumberFormat="1" applyFont="1" applyFill="1" applyBorder="1" applyAlignment="1">
      <alignment horizontal="center" vertical="center"/>
    </xf>
    <xf numFmtId="0" fontId="53" fillId="34" borderId="50" xfId="61" applyNumberFormat="1" applyFont="1" applyFill="1" applyBorder="1" applyAlignment="1">
      <alignment horizontal="center" vertical="center"/>
    </xf>
    <xf numFmtId="179" fontId="53" fillId="5" borderId="49" xfId="61" applyNumberFormat="1" applyFont="1" applyFill="1" applyBorder="1" applyAlignment="1">
      <alignment horizontal="center" vertical="center"/>
    </xf>
    <xf numFmtId="181" fontId="53" fillId="5" borderId="49" xfId="61" applyNumberFormat="1" applyFont="1" applyFill="1" applyBorder="1" applyAlignment="1">
      <alignment horizontal="center" vertical="center"/>
    </xf>
    <xf numFmtId="182" fontId="53" fillId="5" borderId="49" xfId="61" applyNumberFormat="1" applyFont="1" applyFill="1" applyBorder="1" applyAlignment="1">
      <alignment horizontal="center" vertical="center"/>
    </xf>
    <xf numFmtId="0" fontId="53" fillId="5" borderId="50" xfId="61" applyNumberFormat="1" applyFont="1" applyFill="1" applyBorder="1" applyAlignment="1">
      <alignment horizontal="center" vertical="center"/>
    </xf>
    <xf numFmtId="0" fontId="54" fillId="5" borderId="47" xfId="61" applyNumberFormat="1" applyFont="1" applyFill="1" applyBorder="1" applyAlignment="1">
      <alignment horizontal="left" vertical="center"/>
    </xf>
    <xf numFmtId="0" fontId="54" fillId="5" borderId="48" xfId="61" applyNumberFormat="1" applyFont="1" applyFill="1" applyBorder="1" applyAlignment="1">
      <alignment horizontal="left" vertical="center"/>
    </xf>
    <xf numFmtId="179" fontId="10" fillId="5" borderId="49" xfId="61" applyNumberFormat="1" applyFont="1" applyFill="1" applyBorder="1" applyAlignment="1">
      <alignment horizontal="center" vertical="center"/>
    </xf>
    <xf numFmtId="181" fontId="10" fillId="5" borderId="49" xfId="61" applyNumberFormat="1" applyFont="1" applyFill="1" applyBorder="1" applyAlignment="1">
      <alignment horizontal="center" vertical="center"/>
    </xf>
    <xf numFmtId="0" fontId="54" fillId="33" borderId="40" xfId="61" applyNumberFormat="1" applyFont="1" applyFill="1" applyBorder="1" applyAlignment="1">
      <alignment horizontal="left" vertical="center"/>
    </xf>
    <xf numFmtId="0" fontId="54" fillId="30" borderId="45" xfId="61" applyNumberFormat="1" applyFont="1" applyFill="1" applyBorder="1" applyAlignment="1">
      <alignment horizontal="left" vertical="center"/>
    </xf>
    <xf numFmtId="0" fontId="54" fillId="34" borderId="54" xfId="61" applyNumberFormat="1" applyFont="1" applyFill="1" applyBorder="1" applyAlignment="1">
      <alignment horizontal="left" vertical="center"/>
    </xf>
    <xf numFmtId="0" fontId="54" fillId="5" borderId="55" xfId="61" applyNumberFormat="1" applyFont="1" applyFill="1" applyBorder="1" applyAlignment="1">
      <alignment horizontal="left" vertical="center"/>
    </xf>
    <xf numFmtId="0" fontId="54" fillId="5" borderId="56" xfId="61" applyNumberFormat="1" applyFont="1" applyFill="1" applyBorder="1" applyAlignment="1">
      <alignment horizontal="left" vertical="center"/>
    </xf>
    <xf numFmtId="0" fontId="54" fillId="5" borderId="57" xfId="61" applyNumberFormat="1" applyFont="1" applyFill="1" applyBorder="1" applyAlignment="1">
      <alignment horizontal="left" vertical="center"/>
    </xf>
    <xf numFmtId="179" fontId="10" fillId="5" borderId="58" xfId="61" applyNumberFormat="1" applyFont="1" applyFill="1" applyBorder="1" applyAlignment="1">
      <alignment horizontal="center" vertical="center"/>
    </xf>
    <xf numFmtId="181" fontId="10" fillId="5" borderId="58" xfId="61" applyNumberFormat="1" applyFont="1" applyFill="1" applyBorder="1" applyAlignment="1">
      <alignment horizontal="center" vertical="center"/>
    </xf>
    <xf numFmtId="182" fontId="53" fillId="5" borderId="58" xfId="61" applyNumberFormat="1" applyFont="1" applyFill="1" applyBorder="1" applyAlignment="1">
      <alignment horizontal="center" vertical="center"/>
    </xf>
    <xf numFmtId="0" fontId="53" fillId="5" borderId="59" xfId="61" applyNumberFormat="1" applyFont="1" applyFill="1" applyBorder="1" applyAlignment="1">
      <alignment horizontal="center" vertical="center"/>
    </xf>
    <xf numFmtId="176" fontId="7" fillId="4" borderId="49" xfId="82" applyFont="1" applyFill="1" applyBorder="1" applyAlignment="1">
      <alignment horizontal="left" vertical="center" wrapText="1"/>
    </xf>
    <xf numFmtId="0" fontId="60" fillId="33" borderId="47" xfId="61" applyNumberFormat="1" applyFont="1" applyFill="1" applyBorder="1" applyAlignment="1">
      <alignment horizontal="center" vertical="center" wrapText="1"/>
    </xf>
    <xf numFmtId="0" fontId="59" fillId="33" borderId="47" xfId="61" applyNumberFormat="1" applyFont="1" applyFill="1" applyBorder="1" applyAlignment="1">
      <alignment horizontal="center" vertical="center" wrapText="1"/>
    </xf>
    <xf numFmtId="182" fontId="61" fillId="35" borderId="61" xfId="61" applyNumberFormat="1" applyFont="1" applyFill="1" applyBorder="1" applyAlignment="1">
      <alignment horizontal="center" vertical="center"/>
    </xf>
    <xf numFmtId="0" fontId="61" fillId="35" borderId="60" xfId="61" applyNumberFormat="1" applyFont="1" applyFill="1" applyBorder="1" applyAlignment="1">
      <alignment horizontal="center" vertical="center" wrapText="1"/>
    </xf>
    <xf numFmtId="0" fontId="62" fillId="0" borderId="0" xfId="61" applyNumberFormat="1" applyFont="1">
      <alignment vertical="center"/>
    </xf>
    <xf numFmtId="182" fontId="53" fillId="30" borderId="49" xfId="61" applyNumberFormat="1" applyFont="1" applyFill="1" applyBorder="1" applyAlignment="1">
      <alignment horizontal="center" vertical="center" wrapText="1"/>
    </xf>
    <xf numFmtId="0" fontId="65" fillId="34" borderId="50" xfId="61" applyNumberFormat="1" applyFont="1" applyFill="1" applyBorder="1" applyAlignment="1">
      <alignment horizontal="center" vertical="center"/>
    </xf>
    <xf numFmtId="176" fontId="10" fillId="0" borderId="0" xfId="61" applyFont="1" applyAlignment="1"/>
    <xf numFmtId="176" fontId="74" fillId="3" borderId="27" xfId="0" applyFont="1" applyFill="1" applyBorder="1" applyAlignment="1">
      <alignment horizontal="center" vertical="center" wrapText="1"/>
    </xf>
    <xf numFmtId="176" fontId="68" fillId="3" borderId="29" xfId="0" applyFont="1" applyFill="1" applyBorder="1" applyAlignment="1">
      <alignment horizontal="center" vertical="center" wrapText="1"/>
    </xf>
    <xf numFmtId="176" fontId="68" fillId="3" borderId="28" xfId="0" applyFont="1" applyFill="1" applyBorder="1" applyAlignment="1">
      <alignment horizontal="center" vertical="center" wrapText="1"/>
    </xf>
    <xf numFmtId="176" fontId="55" fillId="0" borderId="72" xfId="0" applyFont="1" applyBorder="1" applyAlignment="1">
      <alignment horizontal="center" vertical="center"/>
    </xf>
    <xf numFmtId="177" fontId="55" fillId="0" borderId="72" xfId="0" applyNumberFormat="1" applyFont="1" applyBorder="1" applyAlignment="1">
      <alignment horizontal="center" vertical="center"/>
    </xf>
    <xf numFmtId="178" fontId="56" fillId="0" borderId="72" xfId="0" applyNumberFormat="1" applyFont="1" applyBorder="1" applyAlignment="1">
      <alignment horizontal="center" vertical="center"/>
    </xf>
    <xf numFmtId="178" fontId="56" fillId="0" borderId="71" xfId="0" applyNumberFormat="1" applyFont="1" applyBorder="1" applyAlignment="1">
      <alignment horizontal="center" vertical="center"/>
    </xf>
    <xf numFmtId="176" fontId="10" fillId="0" borderId="73" xfId="61" applyFont="1" applyBorder="1" applyAlignment="1"/>
    <xf numFmtId="176" fontId="55" fillId="0" borderId="74" xfId="0" applyFont="1" applyBorder="1" applyAlignment="1">
      <alignment horizontal="center" vertical="center"/>
    </xf>
    <xf numFmtId="177" fontId="55" fillId="0" borderId="74" xfId="0" applyNumberFormat="1" applyFont="1" applyBorder="1" applyAlignment="1">
      <alignment horizontal="center" vertical="center"/>
    </xf>
    <xf numFmtId="178" fontId="56" fillId="0" borderId="74" xfId="0" applyNumberFormat="1" applyFont="1" applyBorder="1" applyAlignment="1">
      <alignment horizontal="center" vertical="center"/>
    </xf>
    <xf numFmtId="178" fontId="56" fillId="0" borderId="82" xfId="0" applyNumberFormat="1" applyFont="1" applyBorder="1" applyAlignment="1">
      <alignment horizontal="center" vertical="center"/>
    </xf>
    <xf numFmtId="176" fontId="10" fillId="0" borderId="75" xfId="61" applyFont="1" applyBorder="1" applyAlignment="1"/>
    <xf numFmtId="0" fontId="70" fillId="3" borderId="72" xfId="90" applyFont="1" applyFill="1" applyBorder="1" applyAlignment="1">
      <alignment horizontal="center" vertical="center" wrapText="1"/>
    </xf>
    <xf numFmtId="0" fontId="68" fillId="37" borderId="72" xfId="90" applyFont="1" applyFill="1" applyBorder="1" applyAlignment="1">
      <alignment horizontal="center" vertical="center"/>
    </xf>
    <xf numFmtId="0" fontId="71" fillId="0" borderId="72" xfId="90" applyFont="1" applyBorder="1" applyAlignment="1">
      <alignment horizontal="center" vertical="center"/>
    </xf>
    <xf numFmtId="0" fontId="70" fillId="3" borderId="73" xfId="90" applyFont="1" applyFill="1" applyBorder="1" applyAlignment="1">
      <alignment horizontal="center" vertical="center" wrapText="1"/>
    </xf>
    <xf numFmtId="0" fontId="68" fillId="37" borderId="76" xfId="90" applyFont="1" applyFill="1" applyBorder="1" applyAlignment="1">
      <alignment horizontal="center" vertical="center"/>
    </xf>
    <xf numFmtId="178" fontId="71" fillId="0" borderId="73" xfId="90" applyNumberFormat="1" applyFont="1" applyBorder="1" applyAlignment="1">
      <alignment horizontal="center" vertical="center"/>
    </xf>
    <xf numFmtId="176" fontId="10" fillId="0" borderId="77" xfId="61" applyFont="1" applyBorder="1" applyAlignment="1"/>
    <xf numFmtId="176" fontId="10" fillId="0" borderId="74" xfId="61" applyFont="1" applyBorder="1" applyAlignment="1"/>
    <xf numFmtId="0" fontId="71" fillId="0" borderId="74" xfId="90" applyFont="1" applyBorder="1" applyAlignment="1">
      <alignment horizontal="center" vertical="center"/>
    </xf>
    <xf numFmtId="178" fontId="71" fillId="0" borderId="75" xfId="90" applyNumberFormat="1" applyFont="1" applyBorder="1" applyAlignment="1">
      <alignment horizontal="center" vertical="center"/>
    </xf>
    <xf numFmtId="0" fontId="68" fillId="7" borderId="77" xfId="90" applyFont="1" applyFill="1" applyBorder="1" applyAlignment="1">
      <alignment horizontal="center" vertical="center"/>
    </xf>
    <xf numFmtId="0" fontId="68" fillId="7" borderId="74" xfId="90" applyFont="1" applyFill="1" applyBorder="1" applyAlignment="1">
      <alignment horizontal="center" vertical="center"/>
    </xf>
    <xf numFmtId="0" fontId="71" fillId="0" borderId="75" xfId="90" applyFont="1" applyBorder="1" applyAlignment="1">
      <alignment horizontal="center" vertical="center"/>
    </xf>
    <xf numFmtId="176" fontId="11" fillId="7" borderId="9" xfId="0" applyFont="1" applyFill="1" applyBorder="1" applyAlignment="1">
      <alignment horizontal="left" vertical="center" wrapText="1"/>
    </xf>
    <xf numFmtId="176" fontId="11" fillId="7" borderId="0" xfId="0" applyFont="1" applyFill="1" applyAlignment="1">
      <alignment horizontal="left" vertical="center"/>
    </xf>
    <xf numFmtId="176" fontId="11" fillId="7" borderId="7" xfId="0" applyFont="1" applyFill="1" applyBorder="1" applyAlignment="1">
      <alignment horizontal="left" vertical="center"/>
    </xf>
    <xf numFmtId="176" fontId="11" fillId="7" borderId="9" xfId="0" applyFont="1" applyFill="1" applyBorder="1" applyAlignment="1">
      <alignment horizontal="left" wrapText="1"/>
    </xf>
    <xf numFmtId="176" fontId="11" fillId="7" borderId="0" xfId="0" applyFont="1" applyFill="1" applyAlignment="1">
      <alignment horizontal="left"/>
    </xf>
    <xf numFmtId="176" fontId="11" fillId="7" borderId="7" xfId="0" applyFont="1" applyFill="1" applyBorder="1" applyAlignment="1">
      <alignment horizontal="left"/>
    </xf>
    <xf numFmtId="176" fontId="9" fillId="6" borderId="0" xfId="0" applyFont="1" applyFill="1" applyAlignment="1">
      <alignment horizontal="left" vertical="top" wrapText="1"/>
    </xf>
    <xf numFmtId="176" fontId="42" fillId="2" borderId="1" xfId="0" applyFont="1" applyFill="1" applyBorder="1" applyAlignment="1">
      <alignment horizontal="center" vertical="top"/>
    </xf>
    <xf numFmtId="176" fontId="42" fillId="2" borderId="2" xfId="0" applyFont="1" applyFill="1" applyBorder="1" applyAlignment="1">
      <alignment horizontal="center" vertical="top"/>
    </xf>
    <xf numFmtId="176" fontId="42" fillId="2" borderId="3" xfId="0" applyFont="1" applyFill="1" applyBorder="1" applyAlignment="1">
      <alignment horizontal="center" vertical="top"/>
    </xf>
    <xf numFmtId="176" fontId="41" fillId="6" borderId="4" xfId="0" applyFont="1" applyFill="1" applyBorder="1" applyAlignment="1">
      <alignment horizontal="center" vertical="center"/>
    </xf>
    <xf numFmtId="176" fontId="7" fillId="5" borderId="4" xfId="61" applyFont="1" applyFill="1" applyBorder="1" applyAlignment="1">
      <alignment horizontal="center" vertical="center" wrapText="1"/>
    </xf>
    <xf numFmtId="176" fontId="7" fillId="5" borderId="4" xfId="61" applyFont="1" applyFill="1" applyBorder="1" applyAlignment="1">
      <alignment horizontal="center" vertical="center"/>
    </xf>
    <xf numFmtId="176" fontId="39" fillId="4" borderId="49" xfId="82" applyFont="1" applyFill="1" applyBorder="1" applyAlignment="1">
      <alignment horizontal="left" vertical="center" wrapText="1"/>
    </xf>
    <xf numFmtId="176" fontId="1" fillId="0" borderId="4" xfId="0" applyFont="1" applyBorder="1" applyAlignment="1">
      <alignment horizontal="center" vertical="center"/>
    </xf>
    <xf numFmtId="176" fontId="40" fillId="0" borderId="4" xfId="87" applyFont="1" applyBorder="1" applyAlignment="1">
      <alignment horizontal="center" vertical="center" wrapText="1"/>
    </xf>
    <xf numFmtId="176" fontId="40" fillId="0" borderId="4" xfId="87" applyFont="1" applyBorder="1" applyAlignment="1">
      <alignment horizontal="center" vertical="center"/>
    </xf>
    <xf numFmtId="176" fontId="35" fillId="4" borderId="49" xfId="82" applyFont="1" applyFill="1" applyBorder="1" applyAlignment="1">
      <alignment horizontal="center" vertical="center" wrapText="1"/>
    </xf>
    <xf numFmtId="176" fontId="1" fillId="0" borderId="4" xfId="0" applyFont="1" applyBorder="1" applyAlignment="1">
      <alignment horizontal="center" vertical="center" wrapText="1"/>
    </xf>
    <xf numFmtId="176" fontId="5" fillId="0" borderId="49" xfId="0" applyFont="1" applyBorder="1" applyAlignment="1">
      <alignment horizontal="center" vertical="center" wrapText="1"/>
    </xf>
    <xf numFmtId="176" fontId="7" fillId="5" borderId="4" xfId="0" applyFont="1" applyFill="1" applyBorder="1" applyAlignment="1">
      <alignment horizontal="center" vertical="center" wrapText="1"/>
    </xf>
    <xf numFmtId="176" fontId="7" fillId="5" borderId="4" xfId="0" applyFont="1" applyFill="1" applyBorder="1" applyAlignment="1">
      <alignment horizontal="center" vertical="center"/>
    </xf>
    <xf numFmtId="176" fontId="7" fillId="5" borderId="4" xfId="86" applyFont="1" applyFill="1" applyBorder="1" applyAlignment="1">
      <alignment horizontal="center" vertical="center" wrapText="1"/>
    </xf>
    <xf numFmtId="176" fontId="7" fillId="5" borderId="4" xfId="86" applyFont="1" applyFill="1" applyBorder="1" applyAlignment="1">
      <alignment horizontal="center" vertical="center"/>
    </xf>
    <xf numFmtId="0" fontId="51" fillId="32" borderId="33" xfId="61" applyNumberFormat="1" applyFont="1" applyFill="1" applyBorder="1" applyAlignment="1">
      <alignment horizontal="center" vertical="center"/>
    </xf>
    <xf numFmtId="0" fontId="51" fillId="32" borderId="34" xfId="61" applyNumberFormat="1" applyFont="1" applyFill="1" applyBorder="1" applyAlignment="1">
      <alignment horizontal="center" vertical="center"/>
    </xf>
    <xf numFmtId="0" fontId="51" fillId="32" borderId="62" xfId="61" applyNumberFormat="1" applyFont="1" applyFill="1" applyBorder="1" applyAlignment="1">
      <alignment horizontal="center" vertical="center"/>
    </xf>
    <xf numFmtId="0" fontId="51" fillId="32" borderId="41" xfId="61" applyNumberFormat="1" applyFont="1" applyFill="1" applyBorder="1" applyAlignment="1">
      <alignment horizontal="center" vertical="center"/>
    </xf>
    <xf numFmtId="0" fontId="56" fillId="32" borderId="30" xfId="61" applyNumberFormat="1" applyFont="1" applyFill="1" applyBorder="1" applyAlignment="1">
      <alignment vertical="top" wrapText="1"/>
    </xf>
    <xf numFmtId="0" fontId="56" fillId="32" borderId="31" xfId="61" applyNumberFormat="1" applyFont="1" applyFill="1" applyBorder="1" applyAlignment="1">
      <alignment vertical="top" wrapText="1"/>
    </xf>
    <xf numFmtId="0" fontId="56" fillId="32" borderId="32" xfId="61" applyNumberFormat="1" applyFont="1" applyFill="1" applyBorder="1" applyAlignment="1">
      <alignment vertical="top" wrapText="1"/>
    </xf>
    <xf numFmtId="0" fontId="52" fillId="33" borderId="26" xfId="61" applyNumberFormat="1" applyFont="1" applyFill="1" applyBorder="1" applyAlignment="1">
      <alignment horizontal="left" vertical="center"/>
    </xf>
    <xf numFmtId="0" fontId="52" fillId="33" borderId="27" xfId="61" applyNumberFormat="1" applyFont="1" applyFill="1" applyBorder="1" applyAlignment="1">
      <alignment horizontal="left" vertical="center"/>
    </xf>
    <xf numFmtId="176" fontId="73" fillId="0" borderId="25" xfId="61" applyFont="1" applyBorder="1" applyAlignment="1">
      <alignment horizontal="left" vertical="top" wrapText="1"/>
    </xf>
    <xf numFmtId="176" fontId="73" fillId="0" borderId="0" xfId="61" applyFont="1" applyAlignment="1">
      <alignment horizontal="left" vertical="top" wrapText="1"/>
    </xf>
    <xf numFmtId="176" fontId="73" fillId="0" borderId="81" xfId="61" applyFont="1" applyBorder="1" applyAlignment="1">
      <alignment horizontal="left" vertical="top" wrapText="1"/>
    </xf>
    <xf numFmtId="176" fontId="72" fillId="0" borderId="78" xfId="61" applyFont="1" applyBorder="1" applyAlignment="1">
      <alignment horizontal="center" vertical="center"/>
    </xf>
    <xf numFmtId="176" fontId="72" fillId="0" borderId="79" xfId="61" applyFont="1" applyBorder="1" applyAlignment="1">
      <alignment horizontal="center" vertical="center"/>
    </xf>
    <xf numFmtId="176" fontId="72" fillId="0" borderId="80" xfId="61" applyFont="1" applyBorder="1" applyAlignment="1">
      <alignment horizontal="center" vertical="center"/>
    </xf>
    <xf numFmtId="176" fontId="74" fillId="2" borderId="26" xfId="61" applyFont="1" applyFill="1" applyBorder="1" applyAlignment="1">
      <alignment horizontal="center" vertical="center" wrapText="1"/>
    </xf>
    <xf numFmtId="176" fontId="74" fillId="2" borderId="76" xfId="61" applyFont="1" applyFill="1" applyBorder="1" applyAlignment="1">
      <alignment horizontal="center" vertical="center"/>
    </xf>
    <xf numFmtId="176" fontId="74" fillId="2" borderId="77" xfId="61" applyFont="1" applyFill="1" applyBorder="1" applyAlignment="1">
      <alignment horizontal="center" vertical="center"/>
    </xf>
    <xf numFmtId="0" fontId="69" fillId="2" borderId="27" xfId="90" applyFont="1" applyFill="1" applyBorder="1" applyAlignment="1">
      <alignment horizontal="center" vertical="center" wrapText="1"/>
    </xf>
    <xf numFmtId="0" fontId="69" fillId="2" borderId="28" xfId="90" applyFont="1" applyFill="1" applyBorder="1" applyAlignment="1">
      <alignment horizontal="center" vertical="center" wrapText="1"/>
    </xf>
    <xf numFmtId="176" fontId="66" fillId="0" borderId="0" xfId="61" applyFont="1" applyAlignment="1">
      <alignment horizontal="center" vertical="center" wrapText="1"/>
    </xf>
    <xf numFmtId="176" fontId="67" fillId="0" borderId="30" xfId="61" applyFont="1" applyBorder="1" applyAlignment="1">
      <alignment horizontal="center" vertical="center"/>
    </xf>
    <xf numFmtId="176" fontId="67" fillId="0" borderId="31" xfId="61" applyFont="1" applyBorder="1" applyAlignment="1">
      <alignment horizontal="center" vertical="center"/>
    </xf>
    <xf numFmtId="176" fontId="67" fillId="0" borderId="32" xfId="61" applyFont="1" applyBorder="1" applyAlignment="1">
      <alignment horizontal="center" vertical="center"/>
    </xf>
    <xf numFmtId="0" fontId="67" fillId="0" borderId="30" xfId="90" applyFont="1" applyBorder="1" applyAlignment="1">
      <alignment horizontal="center" vertical="center" wrapText="1"/>
    </xf>
    <xf numFmtId="0" fontId="67" fillId="0" borderId="31" xfId="90" applyFont="1" applyBorder="1" applyAlignment="1">
      <alignment horizontal="center" vertical="center" wrapText="1"/>
    </xf>
    <xf numFmtId="0" fontId="67" fillId="0" borderId="32" xfId="90" applyFont="1" applyBorder="1" applyAlignment="1">
      <alignment horizontal="center" vertical="center" wrapText="1"/>
    </xf>
    <xf numFmtId="176" fontId="64" fillId="0" borderId="63" xfId="0" applyFont="1" applyBorder="1" applyAlignment="1">
      <alignment horizontal="left" vertical="center" wrapText="1"/>
    </xf>
    <xf numFmtId="176" fontId="64" fillId="0" borderId="64" xfId="0" applyFont="1" applyBorder="1" applyAlignment="1">
      <alignment horizontal="left" vertical="center" wrapText="1"/>
    </xf>
    <xf numFmtId="176" fontId="64" fillId="0" borderId="65" xfId="0" applyFont="1" applyBorder="1" applyAlignment="1">
      <alignment horizontal="left" vertical="center" wrapText="1"/>
    </xf>
    <xf numFmtId="176" fontId="63" fillId="0" borderId="63" xfId="0" applyFont="1" applyBorder="1" applyAlignment="1">
      <alignment horizontal="left" vertical="center" wrapText="1"/>
    </xf>
    <xf numFmtId="176" fontId="63" fillId="0" borderId="64" xfId="0" applyFont="1" applyBorder="1" applyAlignment="1">
      <alignment horizontal="left" vertical="center" wrapText="1"/>
    </xf>
    <xf numFmtId="176" fontId="63" fillId="0" borderId="65" xfId="0" applyFont="1" applyBorder="1" applyAlignment="1">
      <alignment horizontal="left" vertical="center" wrapText="1"/>
    </xf>
    <xf numFmtId="0" fontId="69" fillId="36" borderId="27" xfId="90" applyFont="1" applyFill="1" applyBorder="1" applyAlignment="1">
      <alignment horizontal="center" vertical="center" wrapText="1"/>
    </xf>
    <xf numFmtId="0" fontId="69" fillId="36" borderId="76" xfId="90" applyFont="1" applyFill="1" applyBorder="1" applyAlignment="1">
      <alignment horizontal="center" vertical="center" wrapText="1"/>
    </xf>
    <xf numFmtId="0" fontId="69" fillId="36" borderId="72" xfId="90" applyFont="1" applyFill="1" applyBorder="1" applyAlignment="1">
      <alignment horizontal="center" vertical="center" wrapText="1"/>
    </xf>
    <xf numFmtId="0" fontId="69" fillId="36" borderId="26" xfId="90" applyFont="1" applyFill="1" applyBorder="1" applyAlignment="1">
      <alignment horizontal="center" vertical="center" wrapText="1"/>
    </xf>
    <xf numFmtId="0" fontId="70" fillId="0" borderId="79" xfId="90" applyFont="1" applyBorder="1" applyAlignment="1">
      <alignment horizontal="left" vertical="center" wrapText="1"/>
    </xf>
    <xf numFmtId="0" fontId="70" fillId="0" borderId="80" xfId="90" applyFont="1" applyBorder="1" applyAlignment="1">
      <alignment horizontal="left" vertical="center" wrapText="1"/>
    </xf>
    <xf numFmtId="176" fontId="70" fillId="0" borderId="79" xfId="61" applyFont="1" applyBorder="1" applyAlignment="1">
      <alignment horizontal="left" vertical="center" wrapText="1"/>
    </xf>
    <xf numFmtId="176" fontId="70" fillId="0" borderId="80" xfId="61" applyFont="1" applyBorder="1" applyAlignment="1">
      <alignment horizontal="left" vertical="center" wrapText="1"/>
    </xf>
    <xf numFmtId="176" fontId="66" fillId="0" borderId="0" xfId="61" applyFont="1" applyAlignment="1">
      <alignment vertical="center" wrapText="1"/>
    </xf>
    <xf numFmtId="0" fontId="70" fillId="0" borderId="78" xfId="90" applyFont="1" applyBorder="1" applyAlignment="1">
      <alignment horizontal="left" vertical="center" wrapText="1"/>
    </xf>
    <xf numFmtId="176" fontId="70" fillId="0" borderId="78" xfId="61" applyFont="1" applyBorder="1" applyAlignment="1">
      <alignment horizontal="left" vertical="center" wrapText="1"/>
    </xf>
  </cellXfs>
  <cellStyles count="141">
    <cellStyle name="20% - Accent1" xfId="20" xr:uid="{00000000-0005-0000-0000-000000000000}"/>
    <cellStyle name="20% - Accent1 2" xfId="106" xr:uid="{93A855E5-0B05-4EF0-B876-EAA38691A310}"/>
    <cellStyle name="20% - Accent2" xfId="10" xr:uid="{00000000-0005-0000-0000-000001000000}"/>
    <cellStyle name="20% - Accent2 2" xfId="99" xr:uid="{15D44260-F014-4D07-9589-51D641020F33}"/>
    <cellStyle name="20% - Accent3" xfId="11" xr:uid="{00000000-0005-0000-0000-000002000000}"/>
    <cellStyle name="20% - Accent3 2" xfId="100" xr:uid="{6687CF09-C4B1-4248-98E0-D930FCFACF16}"/>
    <cellStyle name="20% - Accent4" xfId="3" xr:uid="{00000000-0005-0000-0000-000003000000}"/>
    <cellStyle name="20% - Accent4 2" xfId="95" xr:uid="{1F741E54-FFFA-4CF7-8100-532D25EBE3B2}"/>
    <cellStyle name="20% - Accent5" xfId="14" xr:uid="{00000000-0005-0000-0000-000004000000}"/>
    <cellStyle name="20% - Accent5 2" xfId="102" xr:uid="{07C2FF42-2F2A-4639-9C66-61AA65032835}"/>
    <cellStyle name="20% - Accent6" xfId="17" xr:uid="{00000000-0005-0000-0000-000005000000}"/>
    <cellStyle name="20% - Accent6 2" xfId="104" xr:uid="{3A998975-A66D-46E6-B83F-315EBEDD4074}"/>
    <cellStyle name="40% - Accent1" xfId="21" xr:uid="{00000000-0005-0000-0000-000006000000}"/>
    <cellStyle name="40% - Accent1 2" xfId="107" xr:uid="{37449B2D-DFD5-4980-815D-F6792EC6F5AC}"/>
    <cellStyle name="40% - Accent2" xfId="22" xr:uid="{00000000-0005-0000-0000-000007000000}"/>
    <cellStyle name="40% - Accent2 2" xfId="108" xr:uid="{08ED7DF5-D174-486E-A06F-DC693AB4B4C1}"/>
    <cellStyle name="40% - Accent3" xfId="23" xr:uid="{00000000-0005-0000-0000-000008000000}"/>
    <cellStyle name="40% - Accent3 2" xfId="109" xr:uid="{10A831C8-00A0-42C8-80BE-569DE842B1F0}"/>
    <cellStyle name="40% - Accent4" xfId="24" xr:uid="{00000000-0005-0000-0000-000009000000}"/>
    <cellStyle name="40% - Accent4 2" xfId="110" xr:uid="{145A9050-9D98-4DB0-A568-9D71A5AA2A05}"/>
    <cellStyle name="40% - Accent5" xfId="25" xr:uid="{00000000-0005-0000-0000-00000A000000}"/>
    <cellStyle name="40% - Accent5 2" xfId="111" xr:uid="{B866EF3B-20A6-4E9B-A5CB-5F9146A8BD63}"/>
    <cellStyle name="40% - Accent6" xfId="4" xr:uid="{00000000-0005-0000-0000-00000B000000}"/>
    <cellStyle name="40% - Accent6 2" xfId="96" xr:uid="{7C475622-4237-46FD-9EFA-4BE219760004}"/>
    <cellStyle name="60% - Accent1" xfId="13" xr:uid="{00000000-0005-0000-0000-00000C000000}"/>
    <cellStyle name="60% - Accent1 2" xfId="101" xr:uid="{7ECE1532-1BD7-497B-9B58-B8C7785BFFF8}"/>
    <cellStyle name="60% - Accent2" xfId="16" xr:uid="{00000000-0005-0000-0000-00000D000000}"/>
    <cellStyle name="60% - Accent2 2" xfId="103" xr:uid="{C01359A0-683E-4477-8AB1-B6DAA47C9CC2}"/>
    <cellStyle name="60% - Accent3" xfId="19" xr:uid="{00000000-0005-0000-0000-00000E000000}"/>
    <cellStyle name="60% - Accent3 2" xfId="105" xr:uid="{1A26AE2D-1180-4F45-B1DE-F1326B78F275}"/>
    <cellStyle name="60% - Accent4" xfId="27" xr:uid="{00000000-0005-0000-0000-00000F000000}"/>
    <cellStyle name="60% - Accent4 2" xfId="112" xr:uid="{229749EF-F250-4666-9F98-86F5FB185BA1}"/>
    <cellStyle name="60% - Accent5" xfId="28" xr:uid="{00000000-0005-0000-0000-000010000000}"/>
    <cellStyle name="60% - Accent5 2" xfId="113" xr:uid="{CD1FCF0E-84A3-4ADD-856B-444B8ABACC41}"/>
    <cellStyle name="60% - Accent6" xfId="29" xr:uid="{00000000-0005-0000-0000-000011000000}"/>
    <cellStyle name="60% - Accent6 2" xfId="114" xr:uid="{46128F3A-228B-4FDE-8DDB-85089D839F02}"/>
    <cellStyle name="Accent1" xfId="30" xr:uid="{00000000-0005-0000-0000-000012000000}"/>
    <cellStyle name="Accent1 2" xfId="115" xr:uid="{08F9E6B3-4E6D-44BC-93F7-251A233FB6AF}"/>
    <cellStyle name="Accent2" xfId="31" xr:uid="{00000000-0005-0000-0000-000013000000}"/>
    <cellStyle name="Accent2 2" xfId="116" xr:uid="{4E53A95E-7589-41AA-AA44-8066B8E8E93A}"/>
    <cellStyle name="Accent3" xfId="32" xr:uid="{00000000-0005-0000-0000-000014000000}"/>
    <cellStyle name="Accent3 2" xfId="117" xr:uid="{363DDD7D-42E2-4534-947B-7EA754A3B295}"/>
    <cellStyle name="Accent4" xfId="33" xr:uid="{00000000-0005-0000-0000-000015000000}"/>
    <cellStyle name="Accent4 2" xfId="118" xr:uid="{2D1E23B8-C8B1-4C32-9742-883B7A5BFB45}"/>
    <cellStyle name="Accent5" xfId="34" xr:uid="{00000000-0005-0000-0000-000016000000}"/>
    <cellStyle name="Accent5 2" xfId="119" xr:uid="{7EE7012F-623B-472A-A9AE-591E7902E43B}"/>
    <cellStyle name="Accent6" xfId="35" xr:uid="{00000000-0005-0000-0000-000017000000}"/>
    <cellStyle name="Accent6 2" xfId="120" xr:uid="{C52468DF-82EF-45BC-8F7D-17C0F8FAE3D0}"/>
    <cellStyle name="Bad" xfId="36" xr:uid="{00000000-0005-0000-0000-000018000000}"/>
    <cellStyle name="Bad 2" xfId="121" xr:uid="{0A31287A-59E2-4ADA-AC80-3CA07AEDCAD0}"/>
    <cellStyle name="Calculation" xfId="37" xr:uid="{00000000-0005-0000-0000-000019000000}"/>
    <cellStyle name="Calculation 2" xfId="122" xr:uid="{99C7E70F-A275-4728-A7E8-35F26E57C02A}"/>
    <cellStyle name="Check Cell" xfId="38" xr:uid="{00000000-0005-0000-0000-00001A000000}"/>
    <cellStyle name="Check Cell 2" xfId="123" xr:uid="{D83B1ADA-36A0-4906-9AC6-9F89AD354B0C}"/>
    <cellStyle name="Explanatory Text" xfId="40" xr:uid="{00000000-0005-0000-0000-00001B000000}"/>
    <cellStyle name="Explanatory Text 2" xfId="124" xr:uid="{714F7A3A-2D90-41E4-9A99-E2946AF266D9}"/>
    <cellStyle name="Good" xfId="41" xr:uid="{00000000-0005-0000-0000-00001C000000}"/>
    <cellStyle name="Good 2" xfId="125" xr:uid="{E840C083-5C8C-4326-BDC6-339898156580}"/>
    <cellStyle name="Heading 1" xfId="43" xr:uid="{00000000-0005-0000-0000-00001D000000}"/>
    <cellStyle name="Heading 1 2" xfId="126" xr:uid="{8150B8AF-25AB-4A5C-84D8-401BBA433029}"/>
    <cellStyle name="Heading 2" xfId="45" xr:uid="{00000000-0005-0000-0000-00001E000000}"/>
    <cellStyle name="Heading 2 2" xfId="127" xr:uid="{04D64FE7-FBC4-47CD-8997-2BFE0C4E93E8}"/>
    <cellStyle name="Heading 3" xfId="8" xr:uid="{00000000-0005-0000-0000-00001F000000}"/>
    <cellStyle name="Heading 3 2" xfId="98" xr:uid="{B1411F12-6B0F-4ADE-922E-8F1CF13637A5}"/>
    <cellStyle name="Heading 4" xfId="46" xr:uid="{00000000-0005-0000-0000-000020000000}"/>
    <cellStyle name="Heading 4 2" xfId="128" xr:uid="{CC8CDB5E-DBBC-45C1-96F8-E57619121C7C}"/>
    <cellStyle name="Input" xfId="5" xr:uid="{00000000-0005-0000-0000-000021000000}"/>
    <cellStyle name="Input 2" xfId="97" xr:uid="{3C2C5713-EE07-45F4-9142-984399B5032D}"/>
    <cellStyle name="Linked Cell" xfId="47" xr:uid="{00000000-0005-0000-0000-000022000000}"/>
    <cellStyle name="Linked Cell 2" xfId="129" xr:uid="{18D7487E-3C14-4FFF-92E4-F02798BC3C7E}"/>
    <cellStyle name="Neutral" xfId="48" xr:uid="{00000000-0005-0000-0000-000023000000}"/>
    <cellStyle name="Neutral 2" xfId="130" xr:uid="{4E0DF51B-440F-40D9-964B-6E1E9B5F683F}"/>
    <cellStyle name="Normal 2" xfId="49" xr:uid="{00000000-0005-0000-0000-000024000000}"/>
    <cellStyle name="Normal 2 2" xfId="50" xr:uid="{00000000-0005-0000-0000-000025000000}"/>
    <cellStyle name="Normal 2 2 2" xfId="51" xr:uid="{00000000-0005-0000-0000-000026000000}"/>
    <cellStyle name="Normal 2 3" xfId="52" xr:uid="{00000000-0005-0000-0000-000027000000}"/>
    <cellStyle name="Normal 2 3 2" xfId="53" xr:uid="{00000000-0005-0000-0000-000028000000}"/>
    <cellStyle name="Normal 2 3 2 2" xfId="6" xr:uid="{00000000-0005-0000-0000-000029000000}"/>
    <cellStyle name="Normal 2 3 3" xfId="54" xr:uid="{00000000-0005-0000-0000-00002A000000}"/>
    <cellStyle name="Normal 2 4" xfId="55" xr:uid="{00000000-0005-0000-0000-00002B000000}"/>
    <cellStyle name="Normal 2 4 2" xfId="56" xr:uid="{00000000-0005-0000-0000-00002C000000}"/>
    <cellStyle name="Normal 2 5" xfId="57" xr:uid="{00000000-0005-0000-0000-00002D000000}"/>
    <cellStyle name="Normal 3" xfId="58" xr:uid="{00000000-0005-0000-0000-00002E000000}"/>
    <cellStyle name="Normal 3 2" xfId="59" xr:uid="{00000000-0005-0000-0000-00002F000000}"/>
    <cellStyle name="Normal 3 2 2" xfId="1" xr:uid="{00000000-0005-0000-0000-000030000000}"/>
    <cellStyle name="Normal 3 2 2 2" xfId="44" xr:uid="{00000000-0005-0000-0000-000031000000}"/>
    <cellStyle name="Normal 3 2 2 2 2" xfId="60" xr:uid="{00000000-0005-0000-0000-000032000000}"/>
    <cellStyle name="Normal 3 2 2 3" xfId="7" xr:uid="{00000000-0005-0000-0000-000033000000}"/>
    <cellStyle name="Normal 3 2 3" xfId="12" xr:uid="{00000000-0005-0000-0000-000034000000}"/>
    <cellStyle name="Normal 3 2 3 2" xfId="62" xr:uid="{00000000-0005-0000-0000-000035000000}"/>
    <cellStyle name="Normal 3 2 4" xfId="9" xr:uid="{00000000-0005-0000-0000-000036000000}"/>
    <cellStyle name="Normal 3 3" xfId="63" xr:uid="{00000000-0005-0000-0000-000037000000}"/>
    <cellStyle name="Normal 3 4" xfId="64" xr:uid="{00000000-0005-0000-0000-000038000000}"/>
    <cellStyle name="Normal 3 4 2" xfId="66" xr:uid="{00000000-0005-0000-0000-000039000000}"/>
    <cellStyle name="Normal 3 4 2 2" xfId="67" xr:uid="{00000000-0005-0000-0000-00003A000000}"/>
    <cellStyle name="Normal 3 4 3" xfId="68" xr:uid="{00000000-0005-0000-0000-00003B000000}"/>
    <cellStyle name="Normal 3 5" xfId="69" xr:uid="{00000000-0005-0000-0000-00003C000000}"/>
    <cellStyle name="Normal 3 5 2" xfId="70" xr:uid="{00000000-0005-0000-0000-00003D000000}"/>
    <cellStyle name="Normal 3 6" xfId="71" xr:uid="{00000000-0005-0000-0000-00003E000000}"/>
    <cellStyle name="Normal 4" xfId="72" xr:uid="{00000000-0005-0000-0000-00003F000000}"/>
    <cellStyle name="Normal 5" xfId="73" xr:uid="{00000000-0005-0000-0000-000040000000}"/>
    <cellStyle name="Normal 5 2" xfId="74" xr:uid="{00000000-0005-0000-0000-000041000000}"/>
    <cellStyle name="Normal 5 2 2" xfId="75" xr:uid="{00000000-0005-0000-0000-000042000000}"/>
    <cellStyle name="Normal 5 3" xfId="42" xr:uid="{00000000-0005-0000-0000-000043000000}"/>
    <cellStyle name="Normal 6" xfId="76" xr:uid="{00000000-0005-0000-0000-000044000000}"/>
    <cellStyle name="Normal 7" xfId="77" xr:uid="{00000000-0005-0000-0000-000045000000}"/>
    <cellStyle name="Normal 7 2" xfId="2" xr:uid="{00000000-0005-0000-0000-000046000000}"/>
    <cellStyle name="Normal 8" xfId="78" xr:uid="{00000000-0005-0000-0000-000047000000}"/>
    <cellStyle name="Normal 9" xfId="79" xr:uid="{00000000-0005-0000-0000-000048000000}"/>
    <cellStyle name="Normal 9 2" xfId="132" xr:uid="{79E657BC-5A5E-46FA-9EF3-CF605C0DFFCF}"/>
    <cellStyle name="Note" xfId="65" xr:uid="{00000000-0005-0000-0000-000049000000}"/>
    <cellStyle name="Note 2" xfId="131" xr:uid="{E0BF147A-C851-4B51-B643-326BAA303AD8}"/>
    <cellStyle name="Output" xfId="80" xr:uid="{00000000-0005-0000-0000-00004A000000}"/>
    <cellStyle name="Output 2" xfId="133" xr:uid="{D6738018-F472-4568-B22B-D64FCB60D376}"/>
    <cellStyle name="Percent 2" xfId="81" xr:uid="{00000000-0005-0000-0000-00004B000000}"/>
    <cellStyle name="RowLevel_1" xfId="39" xr:uid="{00000000-0005-0000-0000-00004C000000}"/>
    <cellStyle name="Title" xfId="83" xr:uid="{00000000-0005-0000-0000-00004D000000}"/>
    <cellStyle name="Title 2" xfId="135" xr:uid="{33101F32-2D49-4CF3-832B-25173C4E25B2}"/>
    <cellStyle name="Total" xfId="84" xr:uid="{00000000-0005-0000-0000-00004E000000}"/>
    <cellStyle name="Total 2" xfId="136" xr:uid="{FCEF7583-8E23-44CD-99A5-6ACD3F8732FE}"/>
    <cellStyle name="Warning Text" xfId="85" xr:uid="{00000000-0005-0000-0000-00004F000000}"/>
    <cellStyle name="Warning Text 2" xfId="137" xr:uid="{23DE2926-8348-468E-AD35-3B59FC8D811D}"/>
    <cellStyle name="常规" xfId="0" builtinId="0"/>
    <cellStyle name="常规 2" xfId="82" xr:uid="{00000000-0005-0000-0000-000051000000}"/>
    <cellStyle name="常规 2 2" xfId="15" xr:uid="{00000000-0005-0000-0000-000052000000}"/>
    <cellStyle name="常规 2 2 2" xfId="92" xr:uid="{D2C705C4-C2F0-4D4D-BD55-3BBD740DA546}"/>
    <cellStyle name="常规 2 3" xfId="18" xr:uid="{00000000-0005-0000-0000-000053000000}"/>
    <cellStyle name="常规 2 3 2" xfId="93" xr:uid="{43E97970-5253-4AD1-BFF4-307588EF2098}"/>
    <cellStyle name="常规 2 4" xfId="26" xr:uid="{00000000-0005-0000-0000-000054000000}"/>
    <cellStyle name="常规 2 4 2" xfId="90" xr:uid="{00000000-0005-0000-0000-000055000000}"/>
    <cellStyle name="常规 2 5" xfId="134" xr:uid="{F8926943-FE4A-4186-8610-E0BCA621248F}"/>
    <cellStyle name="常规 3" xfId="61" xr:uid="{00000000-0005-0000-0000-000056000000}"/>
    <cellStyle name="常规 3 2" xfId="86" xr:uid="{00000000-0005-0000-0000-000057000000}"/>
    <cellStyle name="常规 3 2 2" xfId="138" xr:uid="{E23D8358-73F1-415B-9062-A40F2F70C159}"/>
    <cellStyle name="常规 3 3" xfId="94" xr:uid="{CC0055EC-1E3A-4E18-B85E-E340E02BE263}"/>
    <cellStyle name="常规 4" xfId="87" xr:uid="{00000000-0005-0000-0000-000058000000}"/>
    <cellStyle name="常规 4 2" xfId="139" xr:uid="{9FABBF1E-977C-4B1B-B2E0-2D1E77F42532}"/>
    <cellStyle name="常规 5" xfId="91" xr:uid="{C8D28C3B-73F6-4A4F-9615-6067D0025F50}"/>
    <cellStyle name="超链接 2" xfId="88" xr:uid="{00000000-0005-0000-0000-000059000000}"/>
    <cellStyle name="超链接 2 2" xfId="140" xr:uid="{C1260175-EFF7-4B13-A983-E4ED3A3E1675}"/>
    <cellStyle name="一般_Sheet1" xfId="89" xr:uid="{00000000-0005-0000-0000-00005A000000}"/>
  </cellStyles>
  <dxfs count="0"/>
  <tableStyles count="0" defaultTableStyle="TableStyleMedium2"/>
  <colors>
    <mruColors>
      <color rgb="FF3366FF"/>
      <color rgb="FF0066FF"/>
      <color rgb="FF0099FF"/>
      <color rgb="FFFF9999"/>
      <color rgb="FF3399FF"/>
      <color rgb="FFFFFF66"/>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522757</xdr:colOff>
      <xdr:row>0</xdr:row>
      <xdr:rowOff>25212</xdr:rowOff>
    </xdr:from>
    <xdr:to>
      <xdr:col>3</xdr:col>
      <xdr:colOff>0</xdr:colOff>
      <xdr:row>3</xdr:row>
      <xdr:rowOff>123264</xdr:rowOff>
    </xdr:to>
    <xdr:pic>
      <xdr:nvPicPr>
        <xdr:cNvPr id="1151" name="图片 2" descr="rId1">
          <a:extLst>
            <a:ext uri="{FF2B5EF4-FFF2-40B4-BE49-F238E27FC236}">
              <a16:creationId xmlns:a16="http://schemas.microsoft.com/office/drawing/2014/main" id="{00000000-0008-0000-0000-00007F0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485005" y="24765"/>
          <a:ext cx="1458595" cy="584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30</xdr:row>
      <xdr:rowOff>0</xdr:rowOff>
    </xdr:from>
    <xdr:to>
      <xdr:col>13</xdr:col>
      <xdr:colOff>466015</xdr:colOff>
      <xdr:row>78</xdr:row>
      <xdr:rowOff>97373</xdr:rowOff>
    </xdr:to>
    <xdr:pic>
      <xdr:nvPicPr>
        <xdr:cNvPr id="2" name="图片 1">
          <a:extLst>
            <a:ext uri="{FF2B5EF4-FFF2-40B4-BE49-F238E27FC236}">
              <a16:creationId xmlns:a16="http://schemas.microsoft.com/office/drawing/2014/main" id="{C6915DE6-BE4B-9E96-4C70-73AAF0F94499}"/>
            </a:ext>
          </a:extLst>
        </xdr:cNvPr>
        <xdr:cNvPicPr>
          <a:picLocks noChangeAspect="1"/>
        </xdr:cNvPicPr>
      </xdr:nvPicPr>
      <xdr:blipFill>
        <a:blip xmlns:r="http://schemas.openxmlformats.org/officeDocument/2006/relationships" r:embed="rId1"/>
        <a:stretch>
          <a:fillRect/>
        </a:stretch>
      </xdr:blipFill>
      <xdr:spPr>
        <a:xfrm>
          <a:off x="422622" y="9291278"/>
          <a:ext cx="10800000" cy="77841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18</xdr:row>
      <xdr:rowOff>17573</xdr:rowOff>
    </xdr:from>
    <xdr:to>
      <xdr:col>5</xdr:col>
      <xdr:colOff>608134</xdr:colOff>
      <xdr:row>48</xdr:row>
      <xdr:rowOff>135105</xdr:rowOff>
    </xdr:to>
    <xdr:pic>
      <xdr:nvPicPr>
        <xdr:cNvPr id="6" name="图片 5">
          <a:extLst>
            <a:ext uri="{FF2B5EF4-FFF2-40B4-BE49-F238E27FC236}">
              <a16:creationId xmlns:a16="http://schemas.microsoft.com/office/drawing/2014/main" id="{77B67F9E-C586-4086-B114-F6E670691D2E}"/>
            </a:ext>
          </a:extLst>
        </xdr:cNvPr>
        <xdr:cNvPicPr>
          <a:picLocks noChangeAspect="1"/>
        </xdr:cNvPicPr>
      </xdr:nvPicPr>
      <xdr:blipFill>
        <a:blip xmlns:r="http://schemas.openxmlformats.org/officeDocument/2006/relationships" r:embed="rId1"/>
        <a:stretch>
          <a:fillRect/>
        </a:stretch>
      </xdr:blipFill>
      <xdr:spPr>
        <a:xfrm>
          <a:off x="0" y="4076688"/>
          <a:ext cx="5700346" cy="4953302"/>
        </a:xfrm>
        <a:prstGeom prst="rect">
          <a:avLst/>
        </a:prstGeom>
      </xdr:spPr>
    </xdr:pic>
    <xdr:clientData/>
  </xdr:twoCellAnchor>
  <xdr:twoCellAnchor editAs="oneCell">
    <xdr:from>
      <xdr:col>0</xdr:col>
      <xdr:colOff>0</xdr:colOff>
      <xdr:row>6</xdr:row>
      <xdr:rowOff>153865</xdr:rowOff>
    </xdr:from>
    <xdr:to>
      <xdr:col>1</xdr:col>
      <xdr:colOff>456742</xdr:colOff>
      <xdr:row>16</xdr:row>
      <xdr:rowOff>60970</xdr:rowOff>
    </xdr:to>
    <xdr:pic>
      <xdr:nvPicPr>
        <xdr:cNvPr id="7" name="图片 6">
          <a:extLst>
            <a:ext uri="{FF2B5EF4-FFF2-40B4-BE49-F238E27FC236}">
              <a16:creationId xmlns:a16="http://schemas.microsoft.com/office/drawing/2014/main" id="{9872FC93-6464-4352-8F1C-003F9879011C}"/>
            </a:ext>
          </a:extLst>
        </xdr:cNvPr>
        <xdr:cNvPicPr>
          <a:picLocks noChangeAspect="1"/>
        </xdr:cNvPicPr>
      </xdr:nvPicPr>
      <xdr:blipFill>
        <a:blip xmlns:r="http://schemas.openxmlformats.org/officeDocument/2006/relationships" r:embed="rId2"/>
        <a:stretch>
          <a:fillRect/>
        </a:stretch>
      </xdr:blipFill>
      <xdr:spPr>
        <a:xfrm>
          <a:off x="0" y="2278673"/>
          <a:ext cx="1475184" cy="1519028"/>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9525" cmpd="sng">
          <a:noFill/>
        </a:ln>
      </a:spPr>
      <a:bodyPr vertOverflow="clip" horzOverflow="clip" wrap="none" rtlCol="0" anchor="t">
        <a:spAutoFit/>
      </a:bodyPr>
      <a:lstStyle>
        <a:defPPr algn="ctr">
          <a:defRPr lang="en-US" altLang="zh-CN" sz="5500" b="1">
            <a:ln w="12700" cmpd="sng">
              <a:solidFill>
                <a:schemeClr val="accent5"/>
              </a:solidFill>
              <a:prstDash val="sysDot"/>
            </a:ln>
            <a:solidFill>
              <a:srgbClr val="FFFFFF">
                <a:alpha val="0"/>
              </a:srgbClr>
            </a:solidFill>
            <a:effectLst>
              <a:outerShdw blurRad="38100" dist="22860" dir="5400000" algn="tl" rotWithShape="0">
                <a:srgbClr val="000000">
                  <a:alpha val="30000"/>
                </a:srgbClr>
              </a:outerShdw>
            </a:effectLst>
          </a:defRPr>
        </a:defPPr>
      </a:lstStyle>
      <a:style>
        <a:lnRef idx="0">
          <a:scrgbClr r="0" g="0" b="0"/>
        </a:lnRef>
        <a:fillRef idx="0">
          <a:scrgbClr r="0" g="0" b="0"/>
        </a:fillRef>
        <a:effectRef idx="0">
          <a:scrgbClr r="0" g="0" b="0"/>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366FF"/>
  </sheetPr>
  <dimension ref="A1:D29"/>
  <sheetViews>
    <sheetView tabSelected="1" zoomScale="85" zoomScaleNormal="85" workbookViewId="0">
      <selection activeCell="B23" sqref="B23"/>
    </sheetView>
  </sheetViews>
  <sheetFormatPr defaultColWidth="0" defaultRowHeight="12.45" zeroHeight="1"/>
  <cols>
    <col min="1" max="3" width="29.69140625" customWidth="1"/>
    <col min="4" max="4" width="18" hidden="1" customWidth="1"/>
    <col min="5" max="5" width="9.15234375" hidden="1" customWidth="1"/>
    <col min="6" max="16384" width="9.15234375" hidden="1"/>
  </cols>
  <sheetData>
    <row r="1" spans="1:3">
      <c r="A1" s="4"/>
      <c r="B1" s="5"/>
      <c r="C1" s="6"/>
    </row>
    <row r="2" spans="1:3">
      <c r="A2" s="7"/>
      <c r="B2" s="8"/>
      <c r="C2" s="9"/>
    </row>
    <row r="3" spans="1:3">
      <c r="A3" s="7"/>
      <c r="B3" s="8"/>
      <c r="C3" s="9"/>
    </row>
    <row r="4" spans="1:3">
      <c r="A4" s="7"/>
      <c r="B4" s="8"/>
      <c r="C4" s="9"/>
    </row>
    <row r="5" spans="1:3" ht="24.75" customHeight="1">
      <c r="A5" s="7"/>
      <c r="B5" s="8"/>
      <c r="C5" s="9"/>
    </row>
    <row r="6" spans="1:3" ht="24.75" customHeight="1">
      <c r="A6" s="7"/>
      <c r="B6" s="8"/>
      <c r="C6" s="9"/>
    </row>
    <row r="7" spans="1:3" ht="24.75" customHeight="1">
      <c r="A7" s="7"/>
      <c r="B7" s="8"/>
      <c r="C7" s="9"/>
    </row>
    <row r="8" spans="1:3" ht="24.75" customHeight="1">
      <c r="A8" s="7"/>
      <c r="B8" s="8"/>
      <c r="C8" s="9"/>
    </row>
    <row r="9" spans="1:3" ht="24.75" customHeight="1">
      <c r="A9" s="10"/>
      <c r="B9" s="11"/>
      <c r="C9" s="12"/>
    </row>
    <row r="10" spans="1:3" ht="12.9">
      <c r="A10" s="10"/>
      <c r="B10" s="11"/>
      <c r="C10" s="12"/>
    </row>
    <row r="11" spans="1:3" ht="29.6">
      <c r="A11" s="140" t="s">
        <v>37</v>
      </c>
      <c r="B11" s="141"/>
      <c r="C11" s="142"/>
    </row>
    <row r="12" spans="1:3" ht="29.6">
      <c r="A12" s="143" t="s">
        <v>0</v>
      </c>
      <c r="B12" s="144"/>
      <c r="C12" s="145"/>
    </row>
    <row r="13" spans="1:3" ht="15" customHeight="1">
      <c r="A13" s="13"/>
      <c r="B13" s="14"/>
      <c r="C13" s="15"/>
    </row>
    <row r="14" spans="1:3" ht="20.149999999999999" customHeight="1">
      <c r="A14" s="10"/>
      <c r="B14" s="11"/>
      <c r="C14" s="12"/>
    </row>
    <row r="15" spans="1:3" ht="20.149999999999999" customHeight="1">
      <c r="A15" s="16" t="s">
        <v>77</v>
      </c>
      <c r="B15" s="17"/>
      <c r="C15" s="12"/>
    </row>
    <row r="16" spans="1:3" ht="20.149999999999999" customHeight="1">
      <c r="A16" s="16" t="s">
        <v>110</v>
      </c>
      <c r="B16" s="17"/>
      <c r="C16" s="12"/>
    </row>
    <row r="17" spans="1:3" ht="20.149999999999999" customHeight="1">
      <c r="A17" s="16" t="s">
        <v>78</v>
      </c>
      <c r="B17" s="11"/>
      <c r="C17" s="12"/>
    </row>
    <row r="18" spans="1:3" ht="20.149999999999999" customHeight="1">
      <c r="A18" s="10"/>
      <c r="B18" s="11"/>
      <c r="C18" s="12"/>
    </row>
    <row r="19" spans="1:3" ht="18.75" customHeight="1">
      <c r="A19" s="10"/>
      <c r="B19" s="11"/>
      <c r="C19" s="12"/>
    </row>
    <row r="20" spans="1:3" ht="18.75" customHeight="1">
      <c r="A20" s="10"/>
      <c r="B20" s="11"/>
      <c r="C20" s="12"/>
    </row>
    <row r="21" spans="1:3" ht="18.75" customHeight="1">
      <c r="A21" s="7"/>
      <c r="B21" s="8"/>
      <c r="C21" s="9"/>
    </row>
    <row r="22" spans="1:3" ht="18.75" customHeight="1">
      <c r="A22" s="7"/>
      <c r="B22" s="8"/>
      <c r="C22" s="9"/>
    </row>
    <row r="23" spans="1:3" ht="18.75" customHeight="1">
      <c r="A23" s="7"/>
      <c r="B23" s="8"/>
      <c r="C23" s="9"/>
    </row>
    <row r="24" spans="1:3" ht="18.75" customHeight="1">
      <c r="A24" s="7"/>
      <c r="B24" s="8"/>
      <c r="C24" s="9"/>
    </row>
    <row r="25" spans="1:3" ht="18.75" customHeight="1">
      <c r="A25" s="7"/>
      <c r="B25" s="8"/>
      <c r="C25" s="9"/>
    </row>
    <row r="26" spans="1:3" ht="18.75" customHeight="1">
      <c r="A26" s="7"/>
      <c r="B26" s="8"/>
      <c r="C26" s="9"/>
    </row>
    <row r="27" spans="1:3" ht="18.75" customHeight="1">
      <c r="A27" s="7"/>
      <c r="B27" s="8"/>
      <c r="C27" s="9"/>
    </row>
    <row r="28" spans="1:3" ht="18.75" customHeight="1">
      <c r="A28" s="18" t="s">
        <v>1</v>
      </c>
      <c r="B28" s="8"/>
      <c r="C28" s="9"/>
    </row>
    <row r="29" spans="1:3" ht="18.75" customHeight="1">
      <c r="A29" s="19"/>
      <c r="B29" s="20"/>
      <c r="C29" s="21"/>
    </row>
  </sheetData>
  <sheetProtection algorithmName="SHA-512" hashValue="e/PdV/TJZAhxw8+lLj0RPpcsM9K78dwMhQfYMQgH1vknIMpSmL81J/rYK9lgq6iWnLeEIITX1w8MKXIhLNpBcA==" saltValue="x4D/sW+C+FqLjeJE+1KR9Q==" spinCount="100000" sheet="1" objects="1" scenarios="1"/>
  <mergeCells count="2">
    <mergeCell ref="A11:C11"/>
    <mergeCell ref="A12:C12"/>
  </mergeCells>
  <phoneticPr fontId="37" type="noConversion"/>
  <pageMargins left="0.75" right="0.75" top="1" bottom="1" header="0.50902777777777797" footer="0.50902777777777797"/>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366FF"/>
  </sheetPr>
  <dimension ref="A1:D29"/>
  <sheetViews>
    <sheetView zoomScale="115" zoomScaleNormal="115" workbookViewId="0">
      <selection activeCell="A14" sqref="A14:C29"/>
    </sheetView>
  </sheetViews>
  <sheetFormatPr defaultColWidth="0" defaultRowHeight="12.75" customHeight="1" zeroHeight="1"/>
  <cols>
    <col min="1" max="2" width="27.53515625" customWidth="1"/>
    <col min="3" max="3" width="32.3828125" customWidth="1"/>
    <col min="4" max="4" width="18" hidden="1" customWidth="1"/>
    <col min="5" max="5" width="9.15234375" hidden="1" customWidth="1"/>
    <col min="6" max="16384" width="9.15234375" hidden="1"/>
  </cols>
  <sheetData>
    <row r="1" spans="1:3" ht="12.45">
      <c r="A1" s="3"/>
      <c r="B1" s="3"/>
      <c r="C1" s="3"/>
    </row>
    <row r="2" spans="1:3" ht="12.45">
      <c r="A2" s="3"/>
      <c r="B2" s="3"/>
      <c r="C2" s="3"/>
    </row>
    <row r="3" spans="1:3" ht="12.45">
      <c r="A3" s="3"/>
      <c r="B3" s="3"/>
      <c r="C3" s="3"/>
    </row>
    <row r="4" spans="1:3" ht="12.45">
      <c r="A4" s="3"/>
      <c r="B4" s="3"/>
      <c r="C4" s="3"/>
    </row>
    <row r="5" spans="1:3" ht="12.45">
      <c r="A5" s="3"/>
      <c r="B5" s="3"/>
      <c r="C5" s="3"/>
    </row>
    <row r="6" spans="1:3" ht="12.45">
      <c r="A6" s="3"/>
      <c r="B6" s="3"/>
      <c r="C6" s="3"/>
    </row>
    <row r="7" spans="1:3" ht="12.45">
      <c r="A7" s="3"/>
      <c r="B7" s="3"/>
      <c r="C7" s="3"/>
    </row>
    <row r="8" spans="1:3" ht="12.45">
      <c r="A8" s="3"/>
      <c r="B8" s="3"/>
      <c r="C8" s="3"/>
    </row>
    <row r="9" spans="1:3" ht="12.45">
      <c r="A9" s="3"/>
      <c r="B9" s="3"/>
      <c r="C9" s="3"/>
    </row>
    <row r="10" spans="1:3" ht="12.45">
      <c r="A10" s="3"/>
      <c r="B10" s="3"/>
      <c r="C10" s="3"/>
    </row>
    <row r="11" spans="1:3" ht="12.45">
      <c r="A11" s="3"/>
      <c r="B11" s="3"/>
      <c r="C11" s="3"/>
    </row>
    <row r="12" spans="1:3" ht="12.45">
      <c r="A12" s="3"/>
      <c r="B12" s="3"/>
      <c r="C12" s="3"/>
    </row>
    <row r="13" spans="1:3" ht="12.45">
      <c r="A13" s="3"/>
      <c r="B13" s="3"/>
      <c r="C13" s="3"/>
    </row>
    <row r="14" spans="1:3" ht="12.65" customHeight="1">
      <c r="A14" s="146" t="s">
        <v>2</v>
      </c>
      <c r="B14" s="146"/>
      <c r="C14" s="146"/>
    </row>
    <row r="15" spans="1:3" ht="12.45">
      <c r="A15" s="146"/>
      <c r="B15" s="146"/>
      <c r="C15" s="146"/>
    </row>
    <row r="16" spans="1:3" ht="12.45">
      <c r="A16" s="146"/>
      <c r="B16" s="146"/>
      <c r="C16" s="146"/>
    </row>
    <row r="17" spans="1:3" ht="12.45">
      <c r="A17" s="146"/>
      <c r="B17" s="146"/>
      <c r="C17" s="146"/>
    </row>
    <row r="18" spans="1:3" ht="12.45">
      <c r="A18" s="146"/>
      <c r="B18" s="146"/>
      <c r="C18" s="146"/>
    </row>
    <row r="19" spans="1:3" ht="12.45">
      <c r="A19" s="146"/>
      <c r="B19" s="146"/>
      <c r="C19" s="146"/>
    </row>
    <row r="20" spans="1:3" ht="12.45">
      <c r="A20" s="146"/>
      <c r="B20" s="146"/>
      <c r="C20" s="146"/>
    </row>
    <row r="21" spans="1:3" ht="12.45">
      <c r="A21" s="146"/>
      <c r="B21" s="146"/>
      <c r="C21" s="146"/>
    </row>
    <row r="22" spans="1:3" ht="12.45">
      <c r="A22" s="146"/>
      <c r="B22" s="146"/>
      <c r="C22" s="146"/>
    </row>
    <row r="23" spans="1:3" ht="12.45">
      <c r="A23" s="146"/>
      <c r="B23" s="146"/>
      <c r="C23" s="146"/>
    </row>
    <row r="24" spans="1:3" ht="12.45">
      <c r="A24" s="146"/>
      <c r="B24" s="146"/>
      <c r="C24" s="146"/>
    </row>
    <row r="25" spans="1:3" ht="12.45">
      <c r="A25" s="146"/>
      <c r="B25" s="146"/>
      <c r="C25" s="146"/>
    </row>
    <row r="26" spans="1:3" ht="12.45">
      <c r="A26" s="146"/>
      <c r="B26" s="146"/>
      <c r="C26" s="146"/>
    </row>
    <row r="27" spans="1:3" ht="12.45">
      <c r="A27" s="146"/>
      <c r="B27" s="146"/>
      <c r="C27" s="146"/>
    </row>
    <row r="28" spans="1:3" ht="12.45">
      <c r="A28" s="146"/>
      <c r="B28" s="146"/>
      <c r="C28" s="146"/>
    </row>
    <row r="29" spans="1:3" ht="12.45">
      <c r="A29" s="146"/>
      <c r="B29" s="146"/>
      <c r="C29" s="146"/>
    </row>
  </sheetData>
  <sheetProtection sheet="1" objects="1" scenarios="1"/>
  <mergeCells count="1">
    <mergeCell ref="A14:C29"/>
  </mergeCells>
  <phoneticPr fontId="37"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E14"/>
  <sheetViews>
    <sheetView zoomScale="115" zoomScaleNormal="115" workbookViewId="0">
      <selection activeCell="D6" sqref="D6"/>
    </sheetView>
  </sheetViews>
  <sheetFormatPr defaultColWidth="0" defaultRowHeight="12.75" customHeight="1"/>
  <cols>
    <col min="1" max="1" width="9.15234375" style="1" customWidth="1"/>
    <col min="2" max="2" width="29.4609375" style="2" customWidth="1"/>
    <col min="3" max="3" width="11.3828125" style="1" customWidth="1"/>
    <col min="4" max="4" width="28.53515625" style="1" customWidth="1"/>
    <col min="5" max="5" width="18" style="2" hidden="1" customWidth="1"/>
    <col min="6" max="6" width="9.15234375" style="2" hidden="1" customWidth="1"/>
    <col min="7" max="16384" width="9.15234375" style="2" hidden="1"/>
  </cols>
  <sheetData>
    <row r="1" spans="1:4" ht="15" customHeight="1">
      <c r="A1" s="150" t="s">
        <v>3</v>
      </c>
      <c r="B1" s="150"/>
      <c r="C1" s="150"/>
      <c r="D1" s="150"/>
    </row>
    <row r="2" spans="1:4" ht="14.25" customHeight="1">
      <c r="A2" s="150"/>
      <c r="B2" s="150"/>
      <c r="C2" s="150"/>
      <c r="D2" s="150"/>
    </row>
    <row r="3" spans="1:4" ht="16" customHeight="1">
      <c r="A3" s="147" t="s">
        <v>4</v>
      </c>
      <c r="B3" s="148"/>
      <c r="C3" s="148"/>
      <c r="D3" s="149"/>
    </row>
    <row r="4" spans="1:4" ht="12.45">
      <c r="A4" s="22" t="s">
        <v>5</v>
      </c>
      <c r="B4" s="23" t="s">
        <v>6</v>
      </c>
      <c r="C4" s="23" t="s">
        <v>7</v>
      </c>
      <c r="D4" s="23" t="s">
        <v>8</v>
      </c>
    </row>
    <row r="5" spans="1:4" ht="12.45">
      <c r="A5" s="24" t="s">
        <v>38</v>
      </c>
      <c r="B5" s="26" t="s">
        <v>39</v>
      </c>
      <c r="C5" s="25" t="s">
        <v>60</v>
      </c>
      <c r="D5" s="25" t="s">
        <v>40</v>
      </c>
    </row>
    <row r="6" spans="1:4" ht="81">
      <c r="A6" s="24" t="s">
        <v>79</v>
      </c>
      <c r="B6" s="28" t="s">
        <v>112</v>
      </c>
      <c r="C6" s="25" t="s">
        <v>60</v>
      </c>
      <c r="D6" s="25" t="s">
        <v>111</v>
      </c>
    </row>
    <row r="7" spans="1:4" ht="12.45">
      <c r="A7" s="24"/>
      <c r="B7" s="26"/>
      <c r="C7" s="25"/>
      <c r="D7" s="27"/>
    </row>
    <row r="8" spans="1:4" ht="12.45">
      <c r="A8" s="24"/>
      <c r="B8" s="26"/>
      <c r="C8" s="25"/>
      <c r="D8" s="27"/>
    </row>
    <row r="9" spans="1:4" ht="12.45">
      <c r="A9" s="24"/>
      <c r="B9" s="26"/>
      <c r="C9" s="25"/>
      <c r="D9" s="27"/>
    </row>
    <row r="10" spans="1:4" ht="24.75" customHeight="1">
      <c r="A10" s="24"/>
      <c r="B10" s="26"/>
      <c r="C10" s="25"/>
      <c r="D10" s="27"/>
    </row>
    <row r="11" spans="1:4" ht="24.75" customHeight="1">
      <c r="A11" s="24"/>
      <c r="B11" s="26"/>
      <c r="C11" s="25"/>
      <c r="D11" s="27"/>
    </row>
    <row r="12" spans="1:4" ht="24.75" customHeight="1">
      <c r="A12" s="24"/>
      <c r="B12" s="26"/>
      <c r="C12" s="25"/>
      <c r="D12" s="27"/>
    </row>
    <row r="13" spans="1:4" ht="24.75" customHeight="1">
      <c r="A13" s="24"/>
      <c r="B13" s="26"/>
      <c r="C13" s="25"/>
      <c r="D13" s="27"/>
    </row>
    <row r="14" spans="1:4" ht="20.149999999999999" customHeight="1">
      <c r="A14" s="24"/>
      <c r="B14" s="26"/>
      <c r="C14" s="25"/>
      <c r="D14" s="27"/>
    </row>
  </sheetData>
  <sheetProtection algorithmName="SHA-512" hashValue="NhaR4+TL7sz2iWbKBFw259qxcr89VVV9qWZ80TD123qG89OxBnoMiDPdqjPmB/C4xiYLAxdGl/NPVYS8t3PWMg==" saltValue="PNw3APa4PGc+N3P9iNdhzg==" spinCount="100000" sheet="1" objects="1" scenarios="1"/>
  <mergeCells count="2">
    <mergeCell ref="A3:D3"/>
    <mergeCell ref="A1:D2"/>
  </mergeCells>
  <phoneticPr fontId="37" type="noConversion"/>
  <pageMargins left="0.69930555555555596" right="0.69930555555555596"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59999389629810485"/>
  </sheetPr>
  <dimension ref="A1:AO11"/>
  <sheetViews>
    <sheetView zoomScale="55" zoomScaleNormal="55" workbookViewId="0">
      <pane xSplit="7" ySplit="5" topLeftCell="H6" activePane="bottomRight" state="frozen"/>
      <selection pane="topRight" activeCell="H1" sqref="H1"/>
      <selection pane="bottomLeft" activeCell="A6" sqref="A6"/>
      <selection pane="bottomRight" activeCell="F1" sqref="F1:AO3"/>
    </sheetView>
  </sheetViews>
  <sheetFormatPr defaultColWidth="9.15234375" defaultRowHeight="12.45"/>
  <cols>
    <col min="1" max="1" width="14.23046875" style="29" customWidth="1"/>
    <col min="2" max="2" width="18.61328125" style="29" customWidth="1"/>
    <col min="3" max="3" width="25" style="29" customWidth="1"/>
    <col min="4" max="5" width="30.15234375" style="29" customWidth="1"/>
    <col min="6" max="7" width="12.53515625" style="29" customWidth="1"/>
    <col min="8" max="42" width="12.15234375" style="29" customWidth="1"/>
    <col min="43" max="43" width="10.53515625" style="29" customWidth="1"/>
    <col min="44" max="44" width="11.3046875" style="29" customWidth="1"/>
    <col min="45" max="45" width="9.69140625" style="29"/>
    <col min="46" max="46" width="10.3828125" style="29" customWidth="1"/>
    <col min="47" max="47" width="9.69140625" style="29"/>
    <col min="48" max="48" width="11.3046875" style="29" customWidth="1"/>
    <col min="49" max="49" width="9.69140625" style="29"/>
    <col min="50" max="50" width="10.84375" style="29" customWidth="1"/>
    <col min="51" max="51" width="9.69140625" style="29"/>
    <col min="52" max="52" width="10.84375" style="29" customWidth="1"/>
    <col min="53" max="53" width="9.69140625" style="29"/>
    <col min="54" max="54" width="11.53515625" style="29" customWidth="1"/>
    <col min="55" max="55" width="9.69140625" style="29"/>
    <col min="56" max="56" width="11.3828125" style="29" customWidth="1"/>
    <col min="57" max="57" width="9.69140625" style="29"/>
    <col min="58" max="58" width="11.3046875" style="29" customWidth="1"/>
    <col min="59" max="16384" width="9.15234375" style="29"/>
  </cols>
  <sheetData>
    <row r="1" spans="1:41" ht="46.85" customHeight="1">
      <c r="A1" s="159" t="s">
        <v>59</v>
      </c>
      <c r="B1" s="159"/>
      <c r="C1" s="105" t="s">
        <v>32</v>
      </c>
      <c r="D1" s="153" t="s">
        <v>47</v>
      </c>
      <c r="E1" s="153"/>
      <c r="F1" s="157" t="s">
        <v>57</v>
      </c>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row>
    <row r="2" spans="1:41" ht="46.85" customHeight="1">
      <c r="A2" s="159"/>
      <c r="B2" s="159"/>
      <c r="C2" s="105" t="s">
        <v>33</v>
      </c>
      <c r="D2" s="153" t="s">
        <v>56</v>
      </c>
      <c r="E2" s="153"/>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row>
    <row r="3" spans="1:41" ht="46.85" customHeight="1">
      <c r="A3" s="159"/>
      <c r="B3" s="159"/>
      <c r="C3" s="105" t="s">
        <v>34</v>
      </c>
      <c r="D3" s="153" t="s">
        <v>61</v>
      </c>
      <c r="E3" s="153"/>
      <c r="F3" s="157"/>
      <c r="G3" s="157"/>
      <c r="H3" s="157"/>
      <c r="I3" s="157"/>
      <c r="J3" s="157"/>
      <c r="K3" s="157"/>
      <c r="L3" s="157"/>
      <c r="M3" s="157"/>
      <c r="N3" s="157"/>
      <c r="O3" s="157"/>
      <c r="P3" s="157"/>
      <c r="Q3" s="157"/>
      <c r="R3" s="157"/>
      <c r="S3" s="157"/>
      <c r="T3" s="157"/>
      <c r="U3" s="157"/>
      <c r="V3" s="157"/>
      <c r="W3" s="157"/>
      <c r="X3" s="157"/>
      <c r="Y3" s="157"/>
      <c r="Z3" s="157"/>
      <c r="AA3" s="157"/>
      <c r="AB3" s="157"/>
      <c r="AC3" s="157"/>
      <c r="AD3" s="157"/>
      <c r="AE3" s="157"/>
      <c r="AF3" s="157"/>
      <c r="AG3" s="157"/>
      <c r="AH3" s="157"/>
      <c r="AI3" s="157"/>
      <c r="AJ3" s="157"/>
      <c r="AK3" s="157"/>
      <c r="AL3" s="157"/>
      <c r="AM3" s="157"/>
      <c r="AN3" s="157"/>
      <c r="AO3" s="157"/>
    </row>
    <row r="4" spans="1:41" ht="40.299999999999997" customHeight="1">
      <c r="A4" s="160" t="s">
        <v>24</v>
      </c>
      <c r="B4" s="163" t="s">
        <v>19</v>
      </c>
      <c r="C4" s="163"/>
      <c r="D4" s="162" t="s">
        <v>35</v>
      </c>
      <c r="E4" s="151" t="s">
        <v>63</v>
      </c>
      <c r="F4" s="158" t="s">
        <v>58</v>
      </c>
      <c r="G4" s="158"/>
      <c r="H4" s="154" t="s">
        <v>26</v>
      </c>
      <c r="I4" s="154"/>
      <c r="J4" s="154" t="s">
        <v>48</v>
      </c>
      <c r="K4" s="154"/>
      <c r="L4" s="154" t="s">
        <v>9</v>
      </c>
      <c r="M4" s="154"/>
      <c r="N4" s="154" t="s">
        <v>13</v>
      </c>
      <c r="O4" s="154"/>
      <c r="P4" s="154" t="s">
        <v>17</v>
      </c>
      <c r="Q4" s="154"/>
      <c r="R4" s="154" t="s">
        <v>11</v>
      </c>
      <c r="S4" s="154"/>
      <c r="T4" s="154" t="s">
        <v>10</v>
      </c>
      <c r="U4" s="154"/>
      <c r="V4" s="154" t="s">
        <v>14</v>
      </c>
      <c r="W4" s="154"/>
      <c r="X4" s="154" t="s">
        <v>15</v>
      </c>
      <c r="Y4" s="154"/>
      <c r="Z4" s="154" t="s">
        <v>49</v>
      </c>
      <c r="AA4" s="154"/>
      <c r="AB4" s="154" t="s">
        <v>50</v>
      </c>
      <c r="AC4" s="154"/>
      <c r="AD4" s="154" t="s">
        <v>51</v>
      </c>
      <c r="AE4" s="154"/>
      <c r="AF4" s="154" t="s">
        <v>52</v>
      </c>
      <c r="AG4" s="154"/>
      <c r="AH4" s="154" t="s">
        <v>53</v>
      </c>
      <c r="AI4" s="154"/>
      <c r="AJ4" s="154" t="s">
        <v>18</v>
      </c>
      <c r="AK4" s="154"/>
      <c r="AL4" s="154" t="s">
        <v>54</v>
      </c>
      <c r="AM4" s="154"/>
      <c r="AN4" s="154" t="s">
        <v>55</v>
      </c>
      <c r="AO4" s="154"/>
    </row>
    <row r="5" spans="1:41" ht="129" customHeight="1">
      <c r="A5" s="161"/>
      <c r="B5" s="163"/>
      <c r="C5" s="163"/>
      <c r="D5" s="163"/>
      <c r="E5" s="152"/>
      <c r="F5" s="33" t="s">
        <v>16</v>
      </c>
      <c r="G5" s="34" t="s">
        <v>27</v>
      </c>
      <c r="H5" s="33" t="s">
        <v>16</v>
      </c>
      <c r="I5" s="34" t="s">
        <v>27</v>
      </c>
      <c r="J5" s="33" t="s">
        <v>16</v>
      </c>
      <c r="K5" s="34" t="s">
        <v>27</v>
      </c>
      <c r="L5" s="33" t="s">
        <v>16</v>
      </c>
      <c r="M5" s="34" t="s">
        <v>27</v>
      </c>
      <c r="N5" s="33" t="s">
        <v>16</v>
      </c>
      <c r="O5" s="34" t="s">
        <v>27</v>
      </c>
      <c r="P5" s="33" t="s">
        <v>16</v>
      </c>
      <c r="Q5" s="34" t="s">
        <v>27</v>
      </c>
      <c r="R5" s="33" t="s">
        <v>16</v>
      </c>
      <c r="S5" s="34" t="s">
        <v>27</v>
      </c>
      <c r="T5" s="33" t="s">
        <v>16</v>
      </c>
      <c r="U5" s="34" t="s">
        <v>27</v>
      </c>
      <c r="V5" s="33" t="s">
        <v>16</v>
      </c>
      <c r="W5" s="34" t="s">
        <v>27</v>
      </c>
      <c r="X5" s="33" t="s">
        <v>16</v>
      </c>
      <c r="Y5" s="34" t="s">
        <v>27</v>
      </c>
      <c r="Z5" s="33" t="s">
        <v>16</v>
      </c>
      <c r="AA5" s="34" t="s">
        <v>27</v>
      </c>
      <c r="AB5" s="33" t="s">
        <v>16</v>
      </c>
      <c r="AC5" s="34" t="s">
        <v>27</v>
      </c>
      <c r="AD5" s="33" t="s">
        <v>16</v>
      </c>
      <c r="AE5" s="34" t="s">
        <v>27</v>
      </c>
      <c r="AF5" s="33" t="s">
        <v>16</v>
      </c>
      <c r="AG5" s="34" t="s">
        <v>27</v>
      </c>
      <c r="AH5" s="33" t="s">
        <v>16</v>
      </c>
      <c r="AI5" s="34" t="s">
        <v>27</v>
      </c>
      <c r="AJ5" s="33" t="s">
        <v>16</v>
      </c>
      <c r="AK5" s="34" t="s">
        <v>27</v>
      </c>
      <c r="AL5" s="33" t="s">
        <v>16</v>
      </c>
      <c r="AM5" s="34" t="s">
        <v>27</v>
      </c>
      <c r="AN5" s="33" t="s">
        <v>16</v>
      </c>
      <c r="AO5" s="34" t="s">
        <v>27</v>
      </c>
    </row>
    <row r="6" spans="1:41" ht="17.600000000000001">
      <c r="A6" s="30">
        <v>1</v>
      </c>
      <c r="B6" s="156" t="s">
        <v>23</v>
      </c>
      <c r="C6" s="156"/>
      <c r="D6" s="31">
        <f>F6*G6</f>
        <v>372.37459999999999</v>
      </c>
      <c r="E6" s="31">
        <v>36</v>
      </c>
      <c r="F6" s="32">
        <v>3.887</v>
      </c>
      <c r="G6" s="32">
        <v>95.8</v>
      </c>
      <c r="H6" s="32">
        <v>0.72499999999999998</v>
      </c>
      <c r="I6" s="32">
        <v>89</v>
      </c>
      <c r="J6" s="32">
        <v>0.7</v>
      </c>
      <c r="K6" s="32">
        <v>15.1</v>
      </c>
      <c r="L6" s="32">
        <v>0.69699999999999995</v>
      </c>
      <c r="M6" s="32">
        <v>18.399999999999999</v>
      </c>
      <c r="N6" s="32">
        <v>0</v>
      </c>
      <c r="O6" s="32">
        <v>0</v>
      </c>
      <c r="P6" s="32">
        <v>0.72499999999999998</v>
      </c>
      <c r="Q6" s="32">
        <v>1</v>
      </c>
      <c r="R6" s="32">
        <v>0.60899999999999999</v>
      </c>
      <c r="S6" s="32">
        <v>9.3000000000000007</v>
      </c>
      <c r="T6" s="32">
        <v>0.72099999999999997</v>
      </c>
      <c r="U6" s="32">
        <v>52.6</v>
      </c>
      <c r="V6" s="32">
        <v>1.093</v>
      </c>
      <c r="W6" s="32">
        <v>23.3</v>
      </c>
      <c r="X6" s="32">
        <v>3.2930000000000001</v>
      </c>
      <c r="Y6" s="32">
        <v>1.3</v>
      </c>
      <c r="Z6" s="32">
        <v>1.8009999999999999</v>
      </c>
      <c r="AA6" s="32">
        <v>6.4</v>
      </c>
      <c r="AB6" s="32">
        <v>0.74299999999999999</v>
      </c>
      <c r="AC6" s="32">
        <v>28.8</v>
      </c>
      <c r="AD6" s="32">
        <v>1.798</v>
      </c>
      <c r="AE6" s="32">
        <v>26.6</v>
      </c>
      <c r="AF6" s="32">
        <v>0.84299999999999997</v>
      </c>
      <c r="AG6" s="32">
        <v>4.9000000000000004</v>
      </c>
      <c r="AH6" s="32">
        <v>0.745</v>
      </c>
      <c r="AI6" s="32">
        <v>2.8</v>
      </c>
      <c r="AJ6" s="32">
        <v>0.84599999999999997</v>
      </c>
      <c r="AK6" s="32">
        <v>2.2999999999999998</v>
      </c>
      <c r="AL6" s="32">
        <v>3.3090000000000002</v>
      </c>
      <c r="AM6" s="32">
        <v>0.2</v>
      </c>
      <c r="AN6" s="32">
        <v>3.294</v>
      </c>
      <c r="AO6" s="32">
        <v>0.3</v>
      </c>
    </row>
    <row r="7" spans="1:41" ht="26.15" customHeight="1">
      <c r="A7" s="30">
        <v>2</v>
      </c>
      <c r="B7" s="155" t="s">
        <v>25</v>
      </c>
      <c r="C7" s="155"/>
      <c r="D7" s="31">
        <f t="shared" ref="D7:D10" si="0">F7*G7</f>
        <v>807.90780000000007</v>
      </c>
      <c r="E7" s="31">
        <v>38</v>
      </c>
      <c r="F7" s="32">
        <v>3.8730000000000002</v>
      </c>
      <c r="G7" s="32">
        <v>208.6</v>
      </c>
      <c r="H7" s="32">
        <v>0.72599999999999998</v>
      </c>
      <c r="I7" s="32">
        <v>100.7</v>
      </c>
      <c r="J7" s="32">
        <v>0.70099999999999996</v>
      </c>
      <c r="K7" s="32">
        <v>39.299999999999997</v>
      </c>
      <c r="L7" s="32">
        <v>0.69899999999999995</v>
      </c>
      <c r="M7" s="32">
        <v>47.9</v>
      </c>
      <c r="N7" s="32">
        <v>0</v>
      </c>
      <c r="O7" s="32">
        <v>0</v>
      </c>
      <c r="P7" s="32">
        <v>0.72499999999999998</v>
      </c>
      <c r="Q7" s="32">
        <v>1.1000000000000001</v>
      </c>
      <c r="R7" s="32">
        <v>0.60799999999999998</v>
      </c>
      <c r="S7" s="32">
        <v>31.4</v>
      </c>
      <c r="T7" s="32">
        <v>0.72299999999999998</v>
      </c>
      <c r="U7" s="32">
        <v>118.1</v>
      </c>
      <c r="V7" s="32">
        <v>1.0920000000000001</v>
      </c>
      <c r="W7" s="32">
        <v>61</v>
      </c>
      <c r="X7" s="32">
        <v>3.2930000000000001</v>
      </c>
      <c r="Y7" s="32">
        <v>1.4</v>
      </c>
      <c r="Z7" s="32">
        <v>1.8009999999999999</v>
      </c>
      <c r="AA7" s="32">
        <v>15.9</v>
      </c>
      <c r="AB7" s="32">
        <v>0.74299999999999999</v>
      </c>
      <c r="AC7" s="32">
        <v>29.1</v>
      </c>
      <c r="AD7" s="32">
        <v>1.798</v>
      </c>
      <c r="AE7" s="32">
        <v>26.7</v>
      </c>
      <c r="AF7" s="32">
        <v>0.84299999999999997</v>
      </c>
      <c r="AG7" s="32">
        <v>5</v>
      </c>
      <c r="AH7" s="32">
        <v>0.745</v>
      </c>
      <c r="AI7" s="32">
        <v>2.8</v>
      </c>
      <c r="AJ7" s="32">
        <v>0.84599999999999997</v>
      </c>
      <c r="AK7" s="32">
        <v>2.4</v>
      </c>
      <c r="AL7" s="32">
        <v>3.3090000000000002</v>
      </c>
      <c r="AM7" s="32">
        <v>1.8</v>
      </c>
      <c r="AN7" s="32">
        <v>3.294</v>
      </c>
      <c r="AO7" s="32">
        <v>0.3</v>
      </c>
    </row>
    <row r="8" spans="1:41" ht="26.15" customHeight="1">
      <c r="A8" s="30">
        <v>3</v>
      </c>
      <c r="B8" s="155" t="s">
        <v>62</v>
      </c>
      <c r="C8" s="155"/>
      <c r="D8" s="31">
        <f t="shared" si="0"/>
        <v>1089.6479999999999</v>
      </c>
      <c r="E8" s="31">
        <v>41</v>
      </c>
      <c r="F8" s="32">
        <v>3.8639999999999999</v>
      </c>
      <c r="G8" s="32">
        <v>282</v>
      </c>
      <c r="H8" s="32">
        <v>0.75</v>
      </c>
      <c r="I8" s="32">
        <v>160.1</v>
      </c>
      <c r="J8" s="32">
        <v>0.7</v>
      </c>
      <c r="K8" s="32">
        <v>34.799999999999997</v>
      </c>
      <c r="L8" s="32">
        <v>0.69799999999999995</v>
      </c>
      <c r="M8" s="32">
        <v>49</v>
      </c>
      <c r="N8" s="32">
        <v>0</v>
      </c>
      <c r="O8" s="32">
        <v>0</v>
      </c>
      <c r="P8" s="32">
        <v>0.72499999999999998</v>
      </c>
      <c r="Q8" s="32">
        <v>1.3</v>
      </c>
      <c r="R8" s="32">
        <v>0.60799999999999998</v>
      </c>
      <c r="S8" s="32">
        <v>47.7</v>
      </c>
      <c r="T8" s="32">
        <v>0.72499999999999998</v>
      </c>
      <c r="U8" s="32">
        <v>314.89999999999998</v>
      </c>
      <c r="V8" s="32">
        <v>1.0920000000000001</v>
      </c>
      <c r="W8" s="32">
        <v>83.2</v>
      </c>
      <c r="X8" s="32">
        <v>3.2930000000000001</v>
      </c>
      <c r="Y8" s="32">
        <v>1.4</v>
      </c>
      <c r="Z8" s="32">
        <v>1.8009999999999999</v>
      </c>
      <c r="AA8" s="32">
        <v>17.399999999999999</v>
      </c>
      <c r="AB8" s="32">
        <v>0.74299999999999999</v>
      </c>
      <c r="AC8" s="32">
        <v>28.5</v>
      </c>
      <c r="AD8" s="32">
        <v>1.798</v>
      </c>
      <c r="AE8" s="32">
        <v>28.5</v>
      </c>
      <c r="AF8" s="32">
        <v>0.84299999999999997</v>
      </c>
      <c r="AG8" s="32">
        <v>5</v>
      </c>
      <c r="AH8" s="32">
        <v>0.745</v>
      </c>
      <c r="AI8" s="32">
        <v>2.9</v>
      </c>
      <c r="AJ8" s="32">
        <v>0.84599999999999997</v>
      </c>
      <c r="AK8" s="32">
        <v>3.9</v>
      </c>
      <c r="AL8" s="32">
        <v>3.3090000000000002</v>
      </c>
      <c r="AM8" s="32">
        <v>1.8</v>
      </c>
      <c r="AN8" s="32">
        <v>3.294</v>
      </c>
      <c r="AO8" s="32">
        <v>0.3</v>
      </c>
    </row>
    <row r="9" spans="1:41" ht="26.15" customHeight="1">
      <c r="A9" s="30">
        <v>4</v>
      </c>
      <c r="B9" s="155" t="s">
        <v>22</v>
      </c>
      <c r="C9" s="155"/>
      <c r="D9" s="31">
        <f t="shared" si="0"/>
        <v>1076.4025000000001</v>
      </c>
      <c r="E9" s="31">
        <v>42</v>
      </c>
      <c r="F9" s="32">
        <v>3.8650000000000002</v>
      </c>
      <c r="G9" s="32">
        <v>278.5</v>
      </c>
      <c r="H9" s="32">
        <v>0.72599999999999998</v>
      </c>
      <c r="I9" s="32">
        <v>106.4</v>
      </c>
      <c r="J9" s="32">
        <v>0.70199999999999996</v>
      </c>
      <c r="K9" s="32">
        <v>69</v>
      </c>
      <c r="L9" s="32">
        <v>0.69899999999999995</v>
      </c>
      <c r="M9" s="32">
        <v>80.3</v>
      </c>
      <c r="N9" s="32">
        <v>0.70099999999999996</v>
      </c>
      <c r="O9" s="32">
        <v>141.19999999999999</v>
      </c>
      <c r="P9" s="32">
        <v>0.72499999999999998</v>
      </c>
      <c r="Q9" s="32">
        <v>1.3</v>
      </c>
      <c r="R9" s="32">
        <v>0.60799999999999998</v>
      </c>
      <c r="S9" s="32">
        <v>38.4</v>
      </c>
      <c r="T9" s="32">
        <v>0.72299999999999998</v>
      </c>
      <c r="U9" s="32">
        <v>145</v>
      </c>
      <c r="V9" s="32">
        <v>1.0920000000000001</v>
      </c>
      <c r="W9" s="32">
        <v>74.099999999999994</v>
      </c>
      <c r="X9" s="32">
        <v>3.2930000000000001</v>
      </c>
      <c r="Y9" s="32">
        <v>9.5</v>
      </c>
      <c r="Z9" s="32">
        <v>1.8</v>
      </c>
      <c r="AA9" s="32">
        <v>17.7</v>
      </c>
      <c r="AB9" s="32">
        <v>0.74299999999999999</v>
      </c>
      <c r="AC9" s="32">
        <v>29</v>
      </c>
      <c r="AD9" s="32">
        <v>1.798</v>
      </c>
      <c r="AE9" s="32">
        <v>26.9</v>
      </c>
      <c r="AF9" s="32">
        <v>0.84299999999999997</v>
      </c>
      <c r="AG9" s="32">
        <v>5.2</v>
      </c>
      <c r="AH9" s="32">
        <v>0.745</v>
      </c>
      <c r="AI9" s="32">
        <v>2.9</v>
      </c>
      <c r="AJ9" s="32">
        <v>0.84599999999999997</v>
      </c>
      <c r="AK9" s="32">
        <v>2.4</v>
      </c>
      <c r="AL9" s="32">
        <v>3.3090000000000002</v>
      </c>
      <c r="AM9" s="32">
        <v>1.8</v>
      </c>
      <c r="AN9" s="32">
        <v>3.2930000000000001</v>
      </c>
      <c r="AO9" s="32">
        <v>0.3</v>
      </c>
    </row>
    <row r="10" spans="1:41" ht="28" customHeight="1">
      <c r="A10" s="30">
        <v>5</v>
      </c>
      <c r="B10" s="155" t="s">
        <v>21</v>
      </c>
      <c r="C10" s="156"/>
      <c r="D10" s="31">
        <f t="shared" si="0"/>
        <v>217.5069</v>
      </c>
      <c r="E10" s="31">
        <v>34</v>
      </c>
      <c r="F10" s="32">
        <v>3.891</v>
      </c>
      <c r="G10" s="32">
        <v>55.9</v>
      </c>
      <c r="H10" s="32">
        <v>0.72499999999999998</v>
      </c>
      <c r="I10" s="32">
        <v>48.2</v>
      </c>
      <c r="J10" s="32">
        <v>0.70199999999999996</v>
      </c>
      <c r="K10" s="32">
        <v>19.3</v>
      </c>
      <c r="L10" s="32">
        <v>0.69899999999999995</v>
      </c>
      <c r="M10" s="32">
        <v>18.7</v>
      </c>
      <c r="N10" s="32">
        <v>0</v>
      </c>
      <c r="O10" s="32">
        <v>0</v>
      </c>
      <c r="P10" s="32">
        <v>0.72499999999999998</v>
      </c>
      <c r="Q10" s="32">
        <v>0.9</v>
      </c>
      <c r="R10" s="32">
        <v>0.60899999999999999</v>
      </c>
      <c r="S10" s="32">
        <v>2</v>
      </c>
      <c r="T10" s="32">
        <v>0.72099999999999997</v>
      </c>
      <c r="U10" s="32">
        <v>30.2</v>
      </c>
      <c r="V10" s="32">
        <v>1.093</v>
      </c>
      <c r="W10" s="32">
        <v>4.9000000000000004</v>
      </c>
      <c r="X10" s="32">
        <v>3.2930000000000001</v>
      </c>
      <c r="Y10" s="32">
        <v>1.2</v>
      </c>
      <c r="Z10" s="32">
        <v>1.8009999999999999</v>
      </c>
      <c r="AA10" s="32">
        <v>4.4000000000000004</v>
      </c>
      <c r="AB10" s="32">
        <v>0.746</v>
      </c>
      <c r="AC10" s="32">
        <v>6.9</v>
      </c>
      <c r="AD10" s="32">
        <v>1.798</v>
      </c>
      <c r="AE10" s="32">
        <v>19.3</v>
      </c>
      <c r="AF10" s="32">
        <v>0.84299999999999997</v>
      </c>
      <c r="AG10" s="32">
        <v>4.9000000000000004</v>
      </c>
      <c r="AH10" s="32">
        <v>0.745</v>
      </c>
      <c r="AI10" s="32">
        <v>2.8</v>
      </c>
      <c r="AJ10" s="32">
        <v>0.84599999999999997</v>
      </c>
      <c r="AK10" s="32">
        <v>2.2999999999999998</v>
      </c>
      <c r="AL10" s="32">
        <v>3.3090000000000002</v>
      </c>
      <c r="AM10" s="32">
        <v>0.2</v>
      </c>
      <c r="AN10" s="32">
        <v>3.294</v>
      </c>
      <c r="AO10" s="32">
        <v>0.3</v>
      </c>
    </row>
    <row r="11" spans="1:41" ht="28" customHeight="1">
      <c r="A11" s="30">
        <v>6</v>
      </c>
      <c r="B11" s="155" t="s">
        <v>20</v>
      </c>
      <c r="C11" s="156"/>
      <c r="D11" s="31">
        <f>F11*G11</f>
        <v>15.206099999999999</v>
      </c>
      <c r="E11" s="31">
        <v>25</v>
      </c>
      <c r="F11" s="32">
        <v>3.899</v>
      </c>
      <c r="G11" s="32">
        <v>3.9</v>
      </c>
      <c r="H11" s="32">
        <v>0</v>
      </c>
      <c r="I11" s="32">
        <v>0</v>
      </c>
      <c r="J11" s="32">
        <v>0</v>
      </c>
      <c r="K11" s="32">
        <v>0</v>
      </c>
      <c r="L11" s="32">
        <v>0</v>
      </c>
      <c r="M11" s="32">
        <v>0</v>
      </c>
      <c r="N11" s="32">
        <v>0</v>
      </c>
      <c r="O11" s="32">
        <v>0</v>
      </c>
      <c r="P11" s="32">
        <v>0</v>
      </c>
      <c r="Q11" s="32">
        <v>0</v>
      </c>
      <c r="R11" s="32">
        <v>0</v>
      </c>
      <c r="S11" s="32">
        <v>0</v>
      </c>
      <c r="T11" s="32">
        <v>0</v>
      </c>
      <c r="U11" s="32">
        <v>0</v>
      </c>
      <c r="V11" s="32">
        <v>1.0940000000000001</v>
      </c>
      <c r="W11" s="32">
        <v>3.2</v>
      </c>
      <c r="X11" s="32">
        <v>3.298</v>
      </c>
      <c r="Y11" s="32">
        <v>0.3</v>
      </c>
      <c r="Z11" s="32">
        <v>1.802</v>
      </c>
      <c r="AA11" s="32">
        <v>3.2</v>
      </c>
      <c r="AB11" s="32">
        <v>0</v>
      </c>
      <c r="AC11" s="32">
        <v>0</v>
      </c>
      <c r="AD11" s="32">
        <v>0</v>
      </c>
      <c r="AE11" s="32">
        <v>0</v>
      </c>
      <c r="AF11" s="32">
        <v>0</v>
      </c>
      <c r="AG11" s="32">
        <v>0</v>
      </c>
      <c r="AH11" s="32">
        <v>0.746</v>
      </c>
      <c r="AI11" s="32">
        <v>0.3</v>
      </c>
      <c r="AJ11" s="32">
        <v>0</v>
      </c>
      <c r="AK11" s="32">
        <v>0</v>
      </c>
      <c r="AL11" s="32">
        <v>0</v>
      </c>
      <c r="AM11" s="32">
        <v>0</v>
      </c>
      <c r="AN11" s="32">
        <v>3.298</v>
      </c>
      <c r="AO11" s="32">
        <v>0.3</v>
      </c>
    </row>
  </sheetData>
  <sheetProtection algorithmName="SHA-512" hashValue="v1P30vR+ymHyAvZQZIe6F6DyXLWyjHAR3DNDOgppn/qMBBpdldJE8o3zlwEmhit7FSyPlv/kxNeQJqacEeRSAg==" saltValue="zcjhk6guwpJp2FVP/hjYBQ==" spinCount="100000" sheet="1" objects="1" scenarios="1"/>
  <mergeCells count="33">
    <mergeCell ref="AF4:AG4"/>
    <mergeCell ref="AH4:AI4"/>
    <mergeCell ref="AJ4:AK4"/>
    <mergeCell ref="Z4:AA4"/>
    <mergeCell ref="AB4:AC4"/>
    <mergeCell ref="A4:A5"/>
    <mergeCell ref="D4:D5"/>
    <mergeCell ref="B7:C7"/>
    <mergeCell ref="B9:C9"/>
    <mergeCell ref="B6:C6"/>
    <mergeCell ref="B4:C5"/>
    <mergeCell ref="B8:C8"/>
    <mergeCell ref="N4:O4"/>
    <mergeCell ref="P4:Q4"/>
    <mergeCell ref="B11:C11"/>
    <mergeCell ref="B10:C10"/>
    <mergeCell ref="F1:AO3"/>
    <mergeCell ref="AL4:AM4"/>
    <mergeCell ref="AN4:AO4"/>
    <mergeCell ref="R4:S4"/>
    <mergeCell ref="J4:K4"/>
    <mergeCell ref="T4:U4"/>
    <mergeCell ref="V4:W4"/>
    <mergeCell ref="X4:Y4"/>
    <mergeCell ref="F4:G4"/>
    <mergeCell ref="H4:I4"/>
    <mergeCell ref="A1:B3"/>
    <mergeCell ref="AD4:AE4"/>
    <mergeCell ref="E4:E5"/>
    <mergeCell ref="D1:E1"/>
    <mergeCell ref="D2:E2"/>
    <mergeCell ref="D3:E3"/>
    <mergeCell ref="L4:M4"/>
  </mergeCells>
  <phoneticPr fontId="37" type="noConversion"/>
  <pageMargins left="0.75" right="0.75" top="1" bottom="1" header="0.5" footer="0.5"/>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0A6DE-8F02-4BC4-B46D-CA2332FFC3E1}">
  <sheetPr>
    <tabColor theme="3" tint="0.59999389629810485"/>
  </sheetPr>
  <dimension ref="B1:P29"/>
  <sheetViews>
    <sheetView zoomScaleNormal="100" workbookViewId="0">
      <selection activeCell="C2" sqref="C2:P2"/>
    </sheetView>
  </sheetViews>
  <sheetFormatPr defaultRowHeight="12.45"/>
  <cols>
    <col min="1" max="2" width="3" customWidth="1"/>
    <col min="9" max="10" width="17.765625" customWidth="1"/>
    <col min="11" max="11" width="19.53515625" customWidth="1"/>
    <col min="12" max="13" width="17.765625" customWidth="1"/>
    <col min="14" max="14" width="19.53515625" customWidth="1"/>
    <col min="15" max="15" width="17.765625" customWidth="1"/>
    <col min="16" max="16" width="23.23046875" customWidth="1"/>
  </cols>
  <sheetData>
    <row r="1" spans="2:16" ht="26.15" customHeight="1" thickBot="1">
      <c r="B1" s="59"/>
      <c r="C1" s="164" t="s">
        <v>74</v>
      </c>
      <c r="D1" s="165"/>
      <c r="E1" s="165"/>
      <c r="F1" s="165"/>
      <c r="G1" s="165"/>
      <c r="H1" s="165"/>
      <c r="I1" s="165"/>
      <c r="J1" s="165"/>
      <c r="K1" s="165"/>
      <c r="L1" s="165"/>
      <c r="M1" s="166"/>
      <c r="N1" s="166"/>
      <c r="O1" s="166"/>
      <c r="P1" s="167"/>
    </row>
    <row r="2" spans="2:16" ht="283.75" customHeight="1" thickBot="1">
      <c r="B2" s="59"/>
      <c r="C2" s="168" t="s">
        <v>95</v>
      </c>
      <c r="D2" s="169"/>
      <c r="E2" s="169"/>
      <c r="F2" s="169"/>
      <c r="G2" s="169"/>
      <c r="H2" s="169"/>
      <c r="I2" s="169"/>
      <c r="J2" s="169"/>
      <c r="K2" s="169"/>
      <c r="L2" s="169"/>
      <c r="M2" s="169"/>
      <c r="N2" s="169"/>
      <c r="O2" s="169"/>
      <c r="P2" s="170"/>
    </row>
    <row r="3" spans="2:16" ht="14.15">
      <c r="B3" s="59"/>
      <c r="C3" s="171" t="s">
        <v>64</v>
      </c>
      <c r="D3" s="172"/>
      <c r="E3" s="172"/>
      <c r="F3" s="172"/>
      <c r="G3" s="172"/>
      <c r="H3" s="172"/>
      <c r="I3" s="55"/>
      <c r="J3" s="55"/>
      <c r="K3" s="55"/>
      <c r="L3" s="55"/>
      <c r="M3" s="55"/>
      <c r="N3" s="55"/>
      <c r="O3" s="55"/>
      <c r="P3" s="54"/>
    </row>
    <row r="4" spans="2:16" ht="37.299999999999997">
      <c r="B4" s="59"/>
      <c r="C4" s="53">
        <v>1</v>
      </c>
      <c r="D4" s="66">
        <v>2</v>
      </c>
      <c r="E4" s="67">
        <v>3</v>
      </c>
      <c r="F4" s="68">
        <v>4</v>
      </c>
      <c r="G4" s="69">
        <v>5</v>
      </c>
      <c r="H4" s="70">
        <v>6</v>
      </c>
      <c r="I4" s="71" t="s">
        <v>75</v>
      </c>
      <c r="J4" s="71" t="s">
        <v>65</v>
      </c>
      <c r="K4" s="72" t="s">
        <v>82</v>
      </c>
      <c r="L4" s="106" t="s">
        <v>83</v>
      </c>
      <c r="M4" s="71" t="s">
        <v>80</v>
      </c>
      <c r="N4" s="72" t="s">
        <v>81</v>
      </c>
      <c r="O4" s="107" t="s">
        <v>84</v>
      </c>
      <c r="P4" s="73" t="s">
        <v>76</v>
      </c>
    </row>
    <row r="5" spans="2:16" ht="14.15">
      <c r="B5" s="59"/>
      <c r="C5" s="36"/>
      <c r="D5" s="52" t="s">
        <v>66</v>
      </c>
      <c r="E5" s="35"/>
      <c r="F5" s="35"/>
      <c r="G5" s="35"/>
      <c r="H5" s="35"/>
      <c r="I5" s="74">
        <v>5.0030000000000001</v>
      </c>
      <c r="J5" s="75">
        <v>1568.2</v>
      </c>
      <c r="K5" s="76">
        <f t="shared" ref="K5:K18" si="0">J5*I5</f>
        <v>7845.7046</v>
      </c>
      <c r="L5" s="111" t="s">
        <v>85</v>
      </c>
      <c r="M5" s="75">
        <v>2081.8000000000002</v>
      </c>
      <c r="N5" s="76">
        <f>M5*I5</f>
        <v>10415.245400000002</v>
      </c>
      <c r="O5" s="77"/>
      <c r="P5" s="78"/>
    </row>
    <row r="6" spans="2:16" ht="14.15">
      <c r="B6" s="59"/>
      <c r="C6" s="36"/>
      <c r="D6" s="50"/>
      <c r="E6" s="79" t="s">
        <v>48</v>
      </c>
      <c r="F6" s="80"/>
      <c r="G6" s="81"/>
      <c r="H6" s="82"/>
      <c r="I6" s="83">
        <v>0.9</v>
      </c>
      <c r="J6" s="84">
        <v>1053.3</v>
      </c>
      <c r="K6" s="85">
        <f t="shared" si="0"/>
        <v>947.97</v>
      </c>
      <c r="L6" s="85">
        <f>K6</f>
        <v>947.97</v>
      </c>
      <c r="M6" s="84">
        <v>2263.9</v>
      </c>
      <c r="N6" s="85">
        <f>I6*M6</f>
        <v>2037.5100000000002</v>
      </c>
      <c r="O6" s="85">
        <f>N6</f>
        <v>2037.5100000000002</v>
      </c>
      <c r="P6" s="86"/>
    </row>
    <row r="7" spans="2:16" ht="14.15">
      <c r="B7" s="59"/>
      <c r="C7" s="36"/>
      <c r="D7" s="50"/>
      <c r="E7" s="49" t="s">
        <v>17</v>
      </c>
      <c r="F7" s="80"/>
      <c r="G7" s="81"/>
      <c r="H7" s="82"/>
      <c r="I7" s="83">
        <v>0.77200000000000002</v>
      </c>
      <c r="J7" s="84">
        <v>969.3</v>
      </c>
      <c r="K7" s="85">
        <f t="shared" si="0"/>
        <v>748.29959999999994</v>
      </c>
      <c r="L7" s="85">
        <f t="shared" ref="L7:L15" si="1">K7</f>
        <v>748.29959999999994</v>
      </c>
      <c r="M7" s="84">
        <v>1981.5</v>
      </c>
      <c r="N7" s="85">
        <f t="shared" ref="N7:N18" si="2">I7*M7</f>
        <v>1529.7180000000001</v>
      </c>
      <c r="O7" s="85">
        <f t="shared" ref="O7:O8" si="3">N7</f>
        <v>1529.7180000000001</v>
      </c>
      <c r="P7" s="86"/>
    </row>
    <row r="8" spans="2:16" ht="14.15">
      <c r="B8" s="59"/>
      <c r="C8" s="36"/>
      <c r="D8" s="50"/>
      <c r="E8" s="79" t="s">
        <v>9</v>
      </c>
      <c r="F8" s="80"/>
      <c r="G8" s="81"/>
      <c r="H8" s="82"/>
      <c r="I8" s="83">
        <v>0.85499999999999998</v>
      </c>
      <c r="J8" s="84">
        <v>460.7</v>
      </c>
      <c r="K8" s="85">
        <f t="shared" si="0"/>
        <v>393.89849999999996</v>
      </c>
      <c r="L8" s="85">
        <f t="shared" si="1"/>
        <v>393.89849999999996</v>
      </c>
      <c r="M8" s="84">
        <v>906.7</v>
      </c>
      <c r="N8" s="85">
        <f t="shared" si="2"/>
        <v>775.22850000000005</v>
      </c>
      <c r="O8" s="85">
        <f t="shared" si="3"/>
        <v>775.22850000000005</v>
      </c>
      <c r="P8" s="86"/>
    </row>
    <row r="9" spans="2:16" ht="14.15">
      <c r="B9" s="59"/>
      <c r="C9" s="36"/>
      <c r="D9" s="50"/>
      <c r="E9" s="79" t="s">
        <v>15</v>
      </c>
      <c r="F9" s="80"/>
      <c r="G9" s="81"/>
      <c r="H9" s="82"/>
      <c r="I9" s="83">
        <v>3.2989999999999999</v>
      </c>
      <c r="J9" s="84">
        <v>504.5</v>
      </c>
      <c r="K9" s="85">
        <f t="shared" si="0"/>
        <v>1664.3454999999999</v>
      </c>
      <c r="L9" s="85">
        <f>K9*0.1</f>
        <v>166.43455</v>
      </c>
      <c r="M9" s="84">
        <v>547.1</v>
      </c>
      <c r="N9" s="85">
        <f t="shared" si="2"/>
        <v>1804.8829000000001</v>
      </c>
      <c r="O9" s="85">
        <f>N9*0.1</f>
        <v>180.48829000000001</v>
      </c>
      <c r="P9" s="112" t="s">
        <v>91</v>
      </c>
    </row>
    <row r="10" spans="2:16" ht="14.15">
      <c r="B10" s="59"/>
      <c r="C10" s="36"/>
      <c r="D10" s="50"/>
      <c r="E10" s="79" t="s">
        <v>13</v>
      </c>
      <c r="F10" s="80"/>
      <c r="G10" s="81"/>
      <c r="H10" s="82"/>
      <c r="I10" s="83">
        <v>0.85399999999999998</v>
      </c>
      <c r="J10" s="84">
        <v>490.9</v>
      </c>
      <c r="K10" s="85">
        <f t="shared" si="0"/>
        <v>419.22859999999997</v>
      </c>
      <c r="L10" s="85">
        <f t="shared" si="1"/>
        <v>419.22859999999997</v>
      </c>
      <c r="M10" s="84">
        <v>1826.7</v>
      </c>
      <c r="N10" s="85">
        <f t="shared" si="2"/>
        <v>1560.0018</v>
      </c>
      <c r="O10" s="85">
        <f t="shared" ref="O10" si="4">N10</f>
        <v>1560.0018</v>
      </c>
      <c r="P10" s="86"/>
    </row>
    <row r="11" spans="2:16" ht="14.15">
      <c r="B11" s="59"/>
      <c r="C11" s="36"/>
      <c r="D11" s="50"/>
      <c r="E11" s="49" t="s">
        <v>11</v>
      </c>
      <c r="F11" s="80"/>
      <c r="G11" s="81"/>
      <c r="H11" s="82"/>
      <c r="I11" s="83">
        <v>0.60899999999999999</v>
      </c>
      <c r="J11" s="84">
        <v>178.8</v>
      </c>
      <c r="K11" s="85">
        <f t="shared" si="0"/>
        <v>108.8892</v>
      </c>
      <c r="L11" s="85">
        <f>K11*0.5</f>
        <v>54.444600000000001</v>
      </c>
      <c r="M11" s="84">
        <v>217.1</v>
      </c>
      <c r="N11" s="85">
        <f t="shared" si="2"/>
        <v>132.2139</v>
      </c>
      <c r="O11" s="85">
        <f>N11*0.5</f>
        <v>66.106949999999998</v>
      </c>
      <c r="P11" s="112" t="s">
        <v>92</v>
      </c>
    </row>
    <row r="12" spans="2:16" ht="14.15">
      <c r="B12" s="59"/>
      <c r="C12" s="36"/>
      <c r="D12" s="50"/>
      <c r="E12" s="49" t="s">
        <v>26</v>
      </c>
      <c r="F12" s="80"/>
      <c r="G12" s="81"/>
      <c r="H12" s="82"/>
      <c r="I12" s="83">
        <v>0.75800000000000001</v>
      </c>
      <c r="J12" s="84">
        <v>557.5</v>
      </c>
      <c r="K12" s="85">
        <f t="shared" si="0"/>
        <v>422.58499999999998</v>
      </c>
      <c r="L12" s="85">
        <f>K12</f>
        <v>422.58499999999998</v>
      </c>
      <c r="M12" s="84">
        <v>750.8</v>
      </c>
      <c r="N12" s="85">
        <f t="shared" si="2"/>
        <v>569.10640000000001</v>
      </c>
      <c r="O12" s="85">
        <f t="shared" ref="O12" si="5">N12</f>
        <v>569.10640000000001</v>
      </c>
      <c r="P12" s="86"/>
    </row>
    <row r="13" spans="2:16" ht="14.15">
      <c r="B13" s="59"/>
      <c r="C13" s="36"/>
      <c r="D13" s="50"/>
      <c r="E13" s="49" t="s">
        <v>49</v>
      </c>
      <c r="F13" s="80"/>
      <c r="G13" s="81"/>
      <c r="H13" s="82"/>
      <c r="I13" s="83">
        <v>1.796</v>
      </c>
      <c r="J13" s="84">
        <v>67.7</v>
      </c>
      <c r="K13" s="85">
        <f t="shared" si="0"/>
        <v>121.58920000000001</v>
      </c>
      <c r="L13" s="85">
        <f>K13*0.5</f>
        <v>60.794600000000003</v>
      </c>
      <c r="M13" s="84">
        <v>147.80000000000001</v>
      </c>
      <c r="N13" s="85">
        <f t="shared" si="2"/>
        <v>265.44880000000001</v>
      </c>
      <c r="O13" s="85">
        <f>N13*0.5</f>
        <v>132.7244</v>
      </c>
      <c r="P13" s="112" t="s">
        <v>92</v>
      </c>
    </row>
    <row r="14" spans="2:16" ht="14.15">
      <c r="B14" s="59"/>
      <c r="C14" s="36"/>
      <c r="D14" s="50"/>
      <c r="E14" s="49" t="s">
        <v>14</v>
      </c>
      <c r="F14" s="80"/>
      <c r="G14" s="81"/>
      <c r="H14" s="82"/>
      <c r="I14" s="83">
        <v>1.095</v>
      </c>
      <c r="J14" s="84">
        <v>405</v>
      </c>
      <c r="K14" s="85">
        <f t="shared" si="0"/>
        <v>443.47499999999997</v>
      </c>
      <c r="L14" s="85" t="s">
        <v>86</v>
      </c>
      <c r="M14" s="84">
        <v>472.9</v>
      </c>
      <c r="N14" s="85">
        <f t="shared" si="2"/>
        <v>517.82549999999992</v>
      </c>
      <c r="O14" s="85" t="s">
        <v>86</v>
      </c>
      <c r="P14" s="86" t="s">
        <v>94</v>
      </c>
    </row>
    <row r="15" spans="2:16" ht="14.15">
      <c r="B15" s="59"/>
      <c r="C15" s="36"/>
      <c r="D15" s="50"/>
      <c r="E15" s="49" t="s">
        <v>10</v>
      </c>
      <c r="F15" s="80"/>
      <c r="G15" s="81"/>
      <c r="H15" s="82"/>
      <c r="I15" s="83">
        <v>0.81499999999999995</v>
      </c>
      <c r="J15" s="84">
        <f>876.5</f>
        <v>876.5</v>
      </c>
      <c r="K15" s="85">
        <f t="shared" si="0"/>
        <v>714.34749999999997</v>
      </c>
      <c r="L15" s="85">
        <f t="shared" si="1"/>
        <v>714.34749999999997</v>
      </c>
      <c r="M15" s="84">
        <v>914.9</v>
      </c>
      <c r="N15" s="85">
        <f t="shared" si="2"/>
        <v>745.6434999999999</v>
      </c>
      <c r="O15" s="85">
        <f t="shared" ref="O15" si="6">N15</f>
        <v>745.6434999999999</v>
      </c>
      <c r="P15" s="86"/>
    </row>
    <row r="16" spans="2:16" ht="14.15">
      <c r="B16" s="59"/>
      <c r="C16" s="36"/>
      <c r="D16" s="50"/>
      <c r="E16" s="49" t="s">
        <v>54</v>
      </c>
      <c r="F16" s="80"/>
      <c r="G16" s="81"/>
      <c r="H16" s="82"/>
      <c r="I16" s="83"/>
      <c r="J16" s="84"/>
      <c r="K16" s="85">
        <f t="shared" si="0"/>
        <v>0</v>
      </c>
      <c r="L16" s="85" t="s">
        <v>85</v>
      </c>
      <c r="M16" s="84"/>
      <c r="N16" s="85">
        <f t="shared" si="2"/>
        <v>0</v>
      </c>
      <c r="O16" s="85" t="s">
        <v>85</v>
      </c>
      <c r="P16" s="86"/>
    </row>
    <row r="17" spans="2:16" ht="14.15">
      <c r="B17" s="59"/>
      <c r="C17" s="36"/>
      <c r="D17" s="50"/>
      <c r="E17" s="49" t="s">
        <v>72</v>
      </c>
      <c r="F17" s="80"/>
      <c r="G17" s="81"/>
      <c r="H17" s="82"/>
      <c r="I17" s="83"/>
      <c r="J17" s="84"/>
      <c r="K17" s="85">
        <f t="shared" si="0"/>
        <v>0</v>
      </c>
      <c r="L17" s="85" t="s">
        <v>85</v>
      </c>
      <c r="M17" s="84"/>
      <c r="N17" s="85">
        <f t="shared" si="2"/>
        <v>0</v>
      </c>
      <c r="O17" s="85" t="s">
        <v>85</v>
      </c>
      <c r="P17" s="86"/>
    </row>
    <row r="18" spans="2:16" ht="14.15">
      <c r="B18" s="59"/>
      <c r="C18" s="36"/>
      <c r="D18" s="50"/>
      <c r="E18" s="49" t="s">
        <v>73</v>
      </c>
      <c r="F18" s="80"/>
      <c r="G18" s="81"/>
      <c r="H18" s="82"/>
      <c r="I18" s="83"/>
      <c r="J18" s="84"/>
      <c r="K18" s="85">
        <f t="shared" si="0"/>
        <v>0</v>
      </c>
      <c r="L18" s="85" t="s">
        <v>85</v>
      </c>
      <c r="M18" s="84"/>
      <c r="N18" s="85">
        <f t="shared" si="2"/>
        <v>0</v>
      </c>
      <c r="O18" s="85" t="s">
        <v>85</v>
      </c>
      <c r="P18" s="86"/>
    </row>
    <row r="19" spans="2:16" ht="14.15">
      <c r="B19" s="59"/>
      <c r="C19" s="36"/>
      <c r="D19" s="50"/>
      <c r="E19" s="49" t="s">
        <v>67</v>
      </c>
      <c r="F19" s="39"/>
      <c r="G19" s="41"/>
      <c r="H19" s="60"/>
      <c r="I19" s="61"/>
      <c r="J19" s="62"/>
      <c r="K19" s="63"/>
      <c r="L19" s="63"/>
      <c r="M19" s="62"/>
      <c r="N19" s="63"/>
      <c r="O19" s="63"/>
      <c r="P19" s="64"/>
    </row>
    <row r="20" spans="2:16" ht="14.15">
      <c r="B20" s="59"/>
      <c r="C20" s="36"/>
      <c r="D20" s="50"/>
      <c r="E20" s="48"/>
      <c r="F20" s="56" t="s">
        <v>51</v>
      </c>
      <c r="G20" s="47"/>
      <c r="H20" s="57"/>
      <c r="I20" s="87">
        <v>1.794</v>
      </c>
      <c r="J20" s="88">
        <v>105.1</v>
      </c>
      <c r="K20" s="89">
        <f>I20*J20</f>
        <v>188.54939999999999</v>
      </c>
      <c r="L20" s="89">
        <f>K20</f>
        <v>188.54939999999999</v>
      </c>
      <c r="M20" s="88">
        <v>112.3</v>
      </c>
      <c r="N20" s="89">
        <f>I20*M20</f>
        <v>201.46619999999999</v>
      </c>
      <c r="O20" s="89">
        <f>N20</f>
        <v>201.46619999999999</v>
      </c>
      <c r="P20" s="90"/>
    </row>
    <row r="21" spans="2:16" ht="14.15">
      <c r="B21" s="59"/>
      <c r="C21" s="36"/>
      <c r="D21" s="50"/>
      <c r="E21" s="46"/>
      <c r="F21" s="56" t="s">
        <v>69</v>
      </c>
      <c r="G21" s="47"/>
      <c r="H21" s="57"/>
      <c r="I21" s="87"/>
      <c r="J21" s="88"/>
      <c r="K21" s="89">
        <f>I21*J21</f>
        <v>0</v>
      </c>
      <c r="L21" s="89" t="s">
        <v>85</v>
      </c>
      <c r="M21" s="88"/>
      <c r="N21" s="89">
        <f t="shared" ref="N21:N22" si="7">I21*M21</f>
        <v>0</v>
      </c>
      <c r="O21" s="89">
        <f t="shared" ref="O21:O22" si="8">N21</f>
        <v>0</v>
      </c>
      <c r="P21" s="90"/>
    </row>
    <row r="22" spans="2:16" ht="14.15">
      <c r="B22" s="59"/>
      <c r="C22" s="36"/>
      <c r="D22" s="50"/>
      <c r="E22" s="46"/>
      <c r="F22" s="91" t="s">
        <v>70</v>
      </c>
      <c r="G22" s="65"/>
      <c r="H22" s="92"/>
      <c r="I22" s="93">
        <v>1.2050000000000001</v>
      </c>
      <c r="J22" s="94">
        <v>0.1</v>
      </c>
      <c r="K22" s="89">
        <f>I22*J22</f>
        <v>0.12050000000000001</v>
      </c>
      <c r="L22" s="89">
        <f t="shared" ref="L22" si="9">K22</f>
        <v>0.12050000000000001</v>
      </c>
      <c r="M22" s="94">
        <v>0.5</v>
      </c>
      <c r="N22" s="89">
        <f t="shared" si="7"/>
        <v>0.60250000000000004</v>
      </c>
      <c r="O22" s="89">
        <f t="shared" si="8"/>
        <v>0.60250000000000004</v>
      </c>
      <c r="P22" s="90"/>
    </row>
    <row r="23" spans="2:16" ht="14.15">
      <c r="B23" s="59"/>
      <c r="C23" s="36"/>
      <c r="D23" s="50"/>
      <c r="E23" s="46" t="s">
        <v>68</v>
      </c>
      <c r="F23" s="45"/>
      <c r="G23" s="38"/>
      <c r="H23" s="37"/>
      <c r="I23" s="40"/>
      <c r="J23" s="58"/>
      <c r="K23" s="44"/>
      <c r="L23" s="44"/>
      <c r="M23" s="58"/>
      <c r="N23" s="44"/>
      <c r="O23" s="44"/>
      <c r="P23" s="43"/>
    </row>
    <row r="24" spans="2:16" ht="14.15">
      <c r="B24" s="59"/>
      <c r="C24" s="36"/>
      <c r="D24" s="50"/>
      <c r="E24" s="48"/>
      <c r="F24" s="47" t="s">
        <v>53</v>
      </c>
      <c r="G24" s="47"/>
      <c r="H24" s="57"/>
      <c r="I24" s="87">
        <v>0.752</v>
      </c>
      <c r="J24" s="88">
        <v>4.5999999999999996</v>
      </c>
      <c r="K24" s="89">
        <f>I24*J24</f>
        <v>3.4591999999999996</v>
      </c>
      <c r="L24" s="89">
        <f>K24</f>
        <v>3.4591999999999996</v>
      </c>
      <c r="M24" s="88">
        <v>4.9000000000000004</v>
      </c>
      <c r="N24" s="89">
        <f>I24*M24</f>
        <v>3.6848000000000001</v>
      </c>
      <c r="O24" s="89">
        <f>N24</f>
        <v>3.6848000000000001</v>
      </c>
      <c r="P24" s="90"/>
    </row>
    <row r="25" spans="2:16" ht="14.15">
      <c r="B25" s="59"/>
      <c r="C25" s="36"/>
      <c r="D25" s="50"/>
      <c r="E25" s="46"/>
      <c r="F25" s="56" t="s">
        <v>18</v>
      </c>
      <c r="G25" s="47"/>
      <c r="H25" s="57"/>
      <c r="I25" s="87">
        <v>0.85199999999999998</v>
      </c>
      <c r="J25" s="88">
        <v>7.6</v>
      </c>
      <c r="K25" s="89">
        <f>I25*J25</f>
        <v>6.4751999999999992</v>
      </c>
      <c r="L25" s="89">
        <f t="shared" ref="L25:L28" si="10">K25</f>
        <v>6.4751999999999992</v>
      </c>
      <c r="M25" s="88">
        <v>7.9</v>
      </c>
      <c r="N25" s="89">
        <f t="shared" ref="N25:N28" si="11">I25*M25</f>
        <v>6.7308000000000003</v>
      </c>
      <c r="O25" s="89">
        <f t="shared" ref="O25:O28" si="12">N25</f>
        <v>6.7308000000000003</v>
      </c>
      <c r="P25" s="90"/>
    </row>
    <row r="26" spans="2:16" ht="14.15">
      <c r="B26" s="59"/>
      <c r="C26" s="36"/>
      <c r="D26" s="50"/>
      <c r="E26" s="46"/>
      <c r="F26" s="56" t="s">
        <v>71</v>
      </c>
      <c r="G26" s="47"/>
      <c r="H26" s="57"/>
      <c r="I26" s="87">
        <v>0.84</v>
      </c>
      <c r="J26" s="88">
        <v>60.9</v>
      </c>
      <c r="K26" s="89">
        <f>I26*J26</f>
        <v>51.155999999999999</v>
      </c>
      <c r="L26" s="89">
        <f t="shared" si="10"/>
        <v>51.155999999999999</v>
      </c>
      <c r="M26" s="88">
        <v>63.3</v>
      </c>
      <c r="N26" s="89">
        <f t="shared" si="11"/>
        <v>53.171999999999997</v>
      </c>
      <c r="O26" s="89">
        <f t="shared" si="12"/>
        <v>53.171999999999997</v>
      </c>
      <c r="P26" s="90"/>
    </row>
    <row r="27" spans="2:16" ht="14.15">
      <c r="B27" s="59"/>
      <c r="C27" s="36"/>
      <c r="D27" s="50"/>
      <c r="E27" s="46"/>
      <c r="F27" s="56" t="s">
        <v>52</v>
      </c>
      <c r="G27" s="47"/>
      <c r="H27" s="57"/>
      <c r="I27" s="87">
        <v>0.85499999999999998</v>
      </c>
      <c r="J27" s="88">
        <v>68.099999999999994</v>
      </c>
      <c r="K27" s="89">
        <f>I27*J27</f>
        <v>58.225499999999997</v>
      </c>
      <c r="L27" s="89">
        <f t="shared" si="10"/>
        <v>58.225499999999997</v>
      </c>
      <c r="M27" s="88">
        <v>76.5</v>
      </c>
      <c r="N27" s="89">
        <f t="shared" si="11"/>
        <v>65.407499999999999</v>
      </c>
      <c r="O27" s="89">
        <f t="shared" si="12"/>
        <v>65.407499999999999</v>
      </c>
      <c r="P27" s="90"/>
    </row>
    <row r="28" spans="2:16" ht="14.6" thickBot="1">
      <c r="B28" s="59"/>
      <c r="C28" s="95"/>
      <c r="D28" s="96"/>
      <c r="E28" s="97"/>
      <c r="F28" s="98" t="s">
        <v>50</v>
      </c>
      <c r="G28" s="99"/>
      <c r="H28" s="100"/>
      <c r="I28" s="101">
        <v>0.755</v>
      </c>
      <c r="J28" s="102">
        <v>25.4</v>
      </c>
      <c r="K28" s="103">
        <f>I28*J28</f>
        <v>19.177</v>
      </c>
      <c r="L28" s="103">
        <f t="shared" si="10"/>
        <v>19.177</v>
      </c>
      <c r="M28" s="102">
        <v>27.6</v>
      </c>
      <c r="N28" s="89">
        <f t="shared" si="11"/>
        <v>20.838000000000001</v>
      </c>
      <c r="O28" s="103">
        <f t="shared" si="12"/>
        <v>20.838000000000001</v>
      </c>
      <c r="P28" s="104"/>
    </row>
    <row r="29" spans="2:16" ht="30" customHeight="1" thickBot="1">
      <c r="B29" s="59"/>
      <c r="C29" s="42"/>
      <c r="D29" s="42"/>
      <c r="E29" s="42"/>
      <c r="F29" s="42"/>
      <c r="G29" s="42"/>
      <c r="H29" s="42"/>
      <c r="I29" s="42"/>
      <c r="J29" s="42"/>
      <c r="K29" s="109" t="s">
        <v>96</v>
      </c>
      <c r="L29" s="108">
        <f>SUM(L6:L28)</f>
        <v>4255.1657499999992</v>
      </c>
      <c r="M29" s="110"/>
      <c r="N29" s="109" t="s">
        <v>97</v>
      </c>
      <c r="O29" s="108">
        <f>SUM(O6:O28)</f>
        <v>7948.4296400000003</v>
      </c>
      <c r="P29" s="51"/>
    </row>
  </sheetData>
  <sheetProtection algorithmName="SHA-512" hashValue="udxLX4r0Ui+sWeWvxrXD0bYl6K+93Uh/V2sMU+8MuUBtGORu0+aguQERVMFI8haudZDMs3H0oTEJ8JlX75TLUQ==" saltValue="yr4oh0/MAQ8SYl3vwOb58Q==" spinCount="100000" sheet="1" objects="1" scenarios="1"/>
  <mergeCells count="3">
    <mergeCell ref="C1:P1"/>
    <mergeCell ref="C2:P2"/>
    <mergeCell ref="C3:H3"/>
  </mergeCells>
  <phoneticPr fontId="37"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59999389629810485"/>
  </sheetPr>
  <dimension ref="B1:O30"/>
  <sheetViews>
    <sheetView zoomScale="115" zoomScaleNormal="115" workbookViewId="0">
      <selection activeCell="M3" sqref="M3"/>
    </sheetView>
  </sheetViews>
  <sheetFormatPr defaultColWidth="9" defaultRowHeight="12.9"/>
  <cols>
    <col min="1" max="1" width="3.4609375" style="113" customWidth="1"/>
    <col min="2" max="2" width="18.15234375" style="113" customWidth="1"/>
    <col min="3" max="3" width="18.3046875" style="113" customWidth="1"/>
    <col min="4" max="5" width="15.15234375" style="113" customWidth="1"/>
    <col min="6" max="6" width="15.69140625" style="113" customWidth="1"/>
    <col min="7" max="7" width="18.23046875" style="113" customWidth="1"/>
    <col min="8" max="8" width="18.15234375" style="113" customWidth="1"/>
    <col min="9" max="9" width="17.84375" style="113" customWidth="1"/>
    <col min="10" max="12" width="15.15234375" style="113" customWidth="1"/>
    <col min="13" max="14" width="15.53515625" style="113" customWidth="1"/>
    <col min="15" max="15" width="13" style="113" customWidth="1"/>
    <col min="16" max="16384" width="9" style="113"/>
  </cols>
  <sheetData>
    <row r="1" spans="2:15" s="113" customFormat="1" ht="23.15" customHeight="1" thickBot="1">
      <c r="B1" s="184" t="s">
        <v>113</v>
      </c>
      <c r="C1" s="184"/>
      <c r="D1" s="184"/>
      <c r="E1" s="184"/>
      <c r="F1" s="184"/>
      <c r="G1" s="184"/>
      <c r="H1" s="184"/>
      <c r="I1" s="184"/>
      <c r="J1" s="184"/>
      <c r="K1" s="184"/>
      <c r="L1" s="184"/>
      <c r="M1" s="205"/>
      <c r="N1" s="205"/>
      <c r="O1" s="205"/>
    </row>
    <row r="2" spans="2:15" s="113" customFormat="1" ht="20.149999999999999" thickBot="1">
      <c r="B2" s="188" t="s">
        <v>108</v>
      </c>
      <c r="C2" s="189"/>
      <c r="D2" s="189"/>
      <c r="E2" s="190"/>
      <c r="H2" s="188" t="s">
        <v>99</v>
      </c>
      <c r="I2" s="189"/>
      <c r="J2" s="189"/>
      <c r="K2" s="190"/>
    </row>
    <row r="3" spans="2:15" s="113" customFormat="1" ht="72.45" customHeight="1" thickBot="1">
      <c r="B3" s="206" t="s">
        <v>122</v>
      </c>
      <c r="C3" s="201"/>
      <c r="D3" s="201"/>
      <c r="E3" s="202"/>
      <c r="H3" s="206" t="s">
        <v>123</v>
      </c>
      <c r="I3" s="201"/>
      <c r="J3" s="201"/>
      <c r="K3" s="202"/>
    </row>
    <row r="4" spans="2:15" s="113" customFormat="1" ht="18.899999999999999" customHeight="1">
      <c r="B4" s="200" t="s">
        <v>124</v>
      </c>
      <c r="C4" s="197" t="s">
        <v>119</v>
      </c>
      <c r="D4" s="182" t="s">
        <v>101</v>
      </c>
      <c r="E4" s="183"/>
      <c r="H4" s="200" t="s">
        <v>115</v>
      </c>
      <c r="I4" s="197" t="s">
        <v>119</v>
      </c>
      <c r="J4" s="182" t="s">
        <v>103</v>
      </c>
      <c r="K4" s="183"/>
    </row>
    <row r="5" spans="2:15" s="113" customFormat="1" ht="28.3">
      <c r="B5" s="198"/>
      <c r="C5" s="199"/>
      <c r="D5" s="127" t="s">
        <v>117</v>
      </c>
      <c r="E5" s="130" t="s">
        <v>118</v>
      </c>
      <c r="H5" s="198"/>
      <c r="I5" s="199"/>
      <c r="J5" s="127" t="s">
        <v>117</v>
      </c>
      <c r="K5" s="130" t="s">
        <v>118</v>
      </c>
    </row>
    <row r="6" spans="2:15" s="113" customFormat="1" ht="15.45">
      <c r="B6" s="131">
        <v>816</v>
      </c>
      <c r="C6" s="128">
        <v>2112</v>
      </c>
      <c r="D6" s="129">
        <v>0.67500000000000004</v>
      </c>
      <c r="E6" s="132">
        <v>570.29999999999995</v>
      </c>
      <c r="H6" s="131">
        <v>600</v>
      </c>
      <c r="I6" s="128">
        <v>2112</v>
      </c>
      <c r="J6" s="129">
        <v>0.68300000000000005</v>
      </c>
      <c r="K6" s="132">
        <v>748.1</v>
      </c>
    </row>
    <row r="7" spans="2:15" s="113" customFormat="1" ht="15.45">
      <c r="B7" s="131">
        <v>1800</v>
      </c>
      <c r="C7" s="128">
        <v>2112</v>
      </c>
      <c r="D7" s="129">
        <v>0.77700000000000002</v>
      </c>
      <c r="E7" s="132">
        <v>1268.2</v>
      </c>
      <c r="H7" s="131">
        <v>800</v>
      </c>
      <c r="I7" s="128">
        <v>2112</v>
      </c>
      <c r="J7" s="129">
        <v>0.76</v>
      </c>
      <c r="K7" s="132">
        <v>1001.4</v>
      </c>
    </row>
    <row r="8" spans="2:15" s="113" customFormat="1" ht="15.45">
      <c r="B8" s="131">
        <v>2304</v>
      </c>
      <c r="C8" s="128">
        <v>2112</v>
      </c>
      <c r="D8" s="129">
        <v>0.92900000000000005</v>
      </c>
      <c r="E8" s="132">
        <v>1776.2</v>
      </c>
      <c r="H8" s="131">
        <v>950</v>
      </c>
      <c r="I8" s="128">
        <v>2112</v>
      </c>
      <c r="J8" s="129">
        <v>0.83799999999999997</v>
      </c>
      <c r="K8" s="132">
        <v>1246.3</v>
      </c>
    </row>
    <row r="9" spans="2:15" s="113" customFormat="1" ht="15.9" thickBot="1">
      <c r="B9" s="133"/>
      <c r="C9" s="134"/>
      <c r="D9" s="135"/>
      <c r="E9" s="136"/>
      <c r="H9" s="133"/>
      <c r="I9" s="134"/>
      <c r="J9" s="134"/>
      <c r="K9" s="126"/>
    </row>
    <row r="10" spans="2:15" s="113" customFormat="1"/>
    <row r="11" spans="2:15" s="113" customFormat="1" ht="13.3" thickBot="1"/>
    <row r="12" spans="2:15" s="113" customFormat="1" ht="20.149999999999999" thickBot="1">
      <c r="B12" s="185" t="s">
        <v>107</v>
      </c>
      <c r="C12" s="186"/>
      <c r="D12" s="186"/>
      <c r="E12" s="187"/>
      <c r="H12" s="188" t="s">
        <v>100</v>
      </c>
      <c r="I12" s="189"/>
      <c r="J12" s="189"/>
      <c r="K12" s="189"/>
      <c r="L12" s="190"/>
    </row>
    <row r="13" spans="2:15" s="113" customFormat="1" ht="84.45" customHeight="1" thickBot="1">
      <c r="B13" s="207" t="s">
        <v>122</v>
      </c>
      <c r="C13" s="203"/>
      <c r="D13" s="203"/>
      <c r="E13" s="204"/>
      <c r="H13" s="206" t="s">
        <v>125</v>
      </c>
      <c r="I13" s="201"/>
      <c r="J13" s="201"/>
      <c r="K13" s="201"/>
      <c r="L13" s="202"/>
    </row>
    <row r="14" spans="2:15" s="113" customFormat="1" ht="18.899999999999999" customHeight="1">
      <c r="B14" s="200" t="s">
        <v>115</v>
      </c>
      <c r="C14" s="197" t="s">
        <v>119</v>
      </c>
      <c r="D14" s="182" t="s">
        <v>98</v>
      </c>
      <c r="E14" s="183"/>
      <c r="H14" s="200" t="s">
        <v>115</v>
      </c>
      <c r="I14" s="197" t="s">
        <v>120</v>
      </c>
      <c r="J14" s="197" t="s">
        <v>116</v>
      </c>
      <c r="K14" s="182" t="s">
        <v>17</v>
      </c>
      <c r="L14" s="183"/>
    </row>
    <row r="15" spans="2:15" s="113" customFormat="1" ht="28.3">
      <c r="B15" s="198"/>
      <c r="C15" s="199"/>
      <c r="D15" s="127" t="s">
        <v>126</v>
      </c>
      <c r="E15" s="130" t="s">
        <v>118</v>
      </c>
      <c r="H15" s="198"/>
      <c r="I15" s="199"/>
      <c r="J15" s="199"/>
      <c r="K15" s="127" t="s">
        <v>117</v>
      </c>
      <c r="L15" s="130" t="s">
        <v>118</v>
      </c>
    </row>
    <row r="16" spans="2:15" s="113" customFormat="1" ht="15.45">
      <c r="B16" s="131">
        <v>816</v>
      </c>
      <c r="C16" s="128">
        <v>2112</v>
      </c>
      <c r="D16" s="129">
        <v>0.67</v>
      </c>
      <c r="E16" s="132">
        <v>364.3</v>
      </c>
      <c r="H16" s="131">
        <v>600</v>
      </c>
      <c r="I16" s="128">
        <v>2112</v>
      </c>
      <c r="J16" s="128" t="s">
        <v>104</v>
      </c>
      <c r="K16" s="129">
        <v>0.67900000000000005</v>
      </c>
      <c r="L16" s="132">
        <v>1002.1</v>
      </c>
    </row>
    <row r="17" spans="2:12" s="113" customFormat="1" ht="15.45">
      <c r="B17" s="131">
        <v>1800</v>
      </c>
      <c r="C17" s="128">
        <v>2112</v>
      </c>
      <c r="D17" s="129">
        <v>0.78500000000000003</v>
      </c>
      <c r="E17" s="132">
        <v>711.9</v>
      </c>
      <c r="H17" s="131">
        <v>800</v>
      </c>
      <c r="I17" s="128">
        <v>2112</v>
      </c>
      <c r="J17" s="128" t="s">
        <v>105</v>
      </c>
      <c r="K17" s="129">
        <v>0.73099999999999998</v>
      </c>
      <c r="L17" s="132">
        <v>1404.4</v>
      </c>
    </row>
    <row r="18" spans="2:12" s="113" customFormat="1" ht="15.45">
      <c r="B18" s="131">
        <v>2208</v>
      </c>
      <c r="C18" s="128">
        <v>2112</v>
      </c>
      <c r="D18" s="129">
        <v>0.89900000000000002</v>
      </c>
      <c r="E18" s="132">
        <v>917.6</v>
      </c>
      <c r="H18" s="131">
        <v>1000</v>
      </c>
      <c r="I18" s="128">
        <v>2112</v>
      </c>
      <c r="J18" s="128" t="s">
        <v>106</v>
      </c>
      <c r="K18" s="129">
        <v>0.82099999999999995</v>
      </c>
      <c r="L18" s="132">
        <v>1818.5</v>
      </c>
    </row>
    <row r="19" spans="2:12" s="113" customFormat="1" ht="15.9" thickBot="1">
      <c r="B19" s="133"/>
      <c r="C19" s="134"/>
      <c r="D19" s="134"/>
      <c r="E19" s="126"/>
      <c r="H19" s="137"/>
      <c r="I19" s="138"/>
      <c r="J19" s="138"/>
      <c r="K19" s="135"/>
      <c r="L19" s="139"/>
    </row>
    <row r="20" spans="2:12" s="113" customFormat="1"/>
    <row r="21" spans="2:12" s="113" customFormat="1" ht="13.3" thickBot="1"/>
    <row r="22" spans="2:12" s="113" customFormat="1" ht="19.75">
      <c r="B22" s="176" t="s">
        <v>41</v>
      </c>
      <c r="C22" s="177"/>
      <c r="D22" s="177"/>
      <c r="E22" s="177"/>
      <c r="F22" s="177"/>
      <c r="G22" s="178"/>
    </row>
    <row r="23" spans="2:12" s="113" customFormat="1" ht="220.75" customHeight="1" thickBot="1">
      <c r="B23" s="173" t="s">
        <v>121</v>
      </c>
      <c r="C23" s="174"/>
      <c r="D23" s="174"/>
      <c r="E23" s="174"/>
      <c r="F23" s="174"/>
      <c r="G23" s="175"/>
    </row>
    <row r="24" spans="2:12" s="113" customFormat="1" ht="30.45">
      <c r="B24" s="179" t="s">
        <v>31</v>
      </c>
      <c r="C24" s="114" t="s">
        <v>28</v>
      </c>
      <c r="D24" s="114" t="s">
        <v>29</v>
      </c>
      <c r="E24" s="114" t="s">
        <v>109</v>
      </c>
      <c r="F24" s="115" t="s">
        <v>30</v>
      </c>
      <c r="G24" s="116" t="s">
        <v>36</v>
      </c>
    </row>
    <row r="25" spans="2:12" s="113" customFormat="1" ht="14.15">
      <c r="B25" s="180"/>
      <c r="C25" s="117" t="s">
        <v>101</v>
      </c>
      <c r="D25" s="118">
        <v>0.95</v>
      </c>
      <c r="E25" s="119">
        <v>4</v>
      </c>
      <c r="F25" s="120">
        <f>E25*D25</f>
        <v>3.8</v>
      </c>
      <c r="G25" s="121" t="s">
        <v>42</v>
      </c>
    </row>
    <row r="26" spans="2:12" s="113" customFormat="1" ht="14.15">
      <c r="B26" s="180"/>
      <c r="C26" s="117" t="s">
        <v>102</v>
      </c>
      <c r="D26" s="118">
        <v>0.9</v>
      </c>
      <c r="E26" s="119">
        <v>2</v>
      </c>
      <c r="F26" s="120">
        <f t="shared" ref="F26:F30" si="0">E26*D26</f>
        <v>1.8</v>
      </c>
      <c r="G26" s="121" t="s">
        <v>43</v>
      </c>
    </row>
    <row r="27" spans="2:12" s="113" customFormat="1" ht="14.15">
      <c r="B27" s="180"/>
      <c r="C27" s="117" t="s">
        <v>12</v>
      </c>
      <c r="D27" s="118">
        <v>0.75</v>
      </c>
      <c r="E27" s="119">
        <v>2</v>
      </c>
      <c r="F27" s="120">
        <f t="shared" si="0"/>
        <v>1.5</v>
      </c>
      <c r="G27" s="121"/>
    </row>
    <row r="28" spans="2:12" s="113" customFormat="1" ht="14.15">
      <c r="B28" s="180"/>
      <c r="C28" s="117" t="s">
        <v>103</v>
      </c>
      <c r="D28" s="118">
        <v>0.85</v>
      </c>
      <c r="E28" s="119">
        <v>3</v>
      </c>
      <c r="F28" s="120">
        <f t="shared" si="0"/>
        <v>2.5499999999999998</v>
      </c>
      <c r="G28" s="121" t="s">
        <v>46</v>
      </c>
    </row>
    <row r="29" spans="2:12" s="113" customFormat="1" ht="14.15">
      <c r="B29" s="180"/>
      <c r="C29" s="117" t="s">
        <v>17</v>
      </c>
      <c r="D29" s="118">
        <v>0.8</v>
      </c>
      <c r="E29" s="119">
        <v>4</v>
      </c>
      <c r="F29" s="120">
        <f t="shared" si="0"/>
        <v>3.2</v>
      </c>
      <c r="G29" s="121" t="s">
        <v>44</v>
      </c>
    </row>
    <row r="30" spans="2:12" s="113" customFormat="1" ht="14.6" thickBot="1">
      <c r="B30" s="181"/>
      <c r="C30" s="122" t="s">
        <v>10</v>
      </c>
      <c r="D30" s="123">
        <v>0.85</v>
      </c>
      <c r="E30" s="124">
        <v>2</v>
      </c>
      <c r="F30" s="125">
        <f t="shared" si="0"/>
        <v>1.7</v>
      </c>
      <c r="G30" s="126" t="s">
        <v>45</v>
      </c>
    </row>
  </sheetData>
  <sheetProtection algorithmName="SHA-512" hashValue="f0Ez5hgJA3ecdRRT2/jygF5+GM8KSkAsu51FNZtAQ5fS0BntDih+oeP7f4bgWm+MqkE+tqInBI54MOk7uhZpsw==" saltValue="26MTywj2UhuNyoY3g7hPNg==" spinCount="100000" sheet="1" objects="1" scenarios="1"/>
  <mergeCells count="25">
    <mergeCell ref="B1:L1"/>
    <mergeCell ref="B12:E12"/>
    <mergeCell ref="B13:E13"/>
    <mergeCell ref="H2:K2"/>
    <mergeCell ref="H3:K3"/>
    <mergeCell ref="H12:L12"/>
    <mergeCell ref="H13:L13"/>
    <mergeCell ref="J4:K4"/>
    <mergeCell ref="C4:C5"/>
    <mergeCell ref="B4:B5"/>
    <mergeCell ref="D4:E4"/>
    <mergeCell ref="B2:E2"/>
    <mergeCell ref="B3:E3"/>
    <mergeCell ref="I14:I15"/>
    <mergeCell ref="H14:H15"/>
    <mergeCell ref="J14:J15"/>
    <mergeCell ref="K14:L14"/>
    <mergeCell ref="H4:H5"/>
    <mergeCell ref="I4:I5"/>
    <mergeCell ref="B23:G23"/>
    <mergeCell ref="B22:G22"/>
    <mergeCell ref="B24:B30"/>
    <mergeCell ref="B14:B15"/>
    <mergeCell ref="C14:C15"/>
    <mergeCell ref="D14:E14"/>
  </mergeCells>
  <phoneticPr fontId="37"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CEABF-BDE3-4172-A209-EA02177E774B}">
  <sheetPr>
    <tabColor theme="5" tint="0.59999389629810485"/>
  </sheetPr>
  <dimension ref="A1:P6"/>
  <sheetViews>
    <sheetView zoomScale="115" zoomScaleNormal="115" workbookViewId="0">
      <selection activeCell="G9" sqref="G9"/>
    </sheetView>
  </sheetViews>
  <sheetFormatPr defaultRowHeight="12.45"/>
  <cols>
    <col min="1" max="17" width="14.3828125" customWidth="1"/>
  </cols>
  <sheetData>
    <row r="1" spans="1:16" ht="17.600000000000001">
      <c r="A1" s="194" t="s">
        <v>87</v>
      </c>
      <c r="B1" s="195"/>
      <c r="C1" s="195"/>
      <c r="D1" s="195"/>
      <c r="E1" s="195"/>
      <c r="F1" s="195"/>
      <c r="G1" s="195"/>
      <c r="H1" s="195"/>
      <c r="I1" s="195"/>
      <c r="J1" s="195"/>
      <c r="K1" s="195"/>
      <c r="L1" s="195"/>
      <c r="M1" s="195"/>
      <c r="N1" s="195"/>
      <c r="O1" s="195"/>
      <c r="P1" s="196"/>
    </row>
    <row r="2" spans="1:16" ht="18">
      <c r="A2" s="191" t="s">
        <v>114</v>
      </c>
      <c r="B2" s="192"/>
      <c r="C2" s="192"/>
      <c r="D2" s="192"/>
      <c r="E2" s="192"/>
      <c r="F2" s="192"/>
      <c r="G2" s="192"/>
      <c r="H2" s="192"/>
      <c r="I2" s="192"/>
      <c r="J2" s="192"/>
      <c r="K2" s="192"/>
      <c r="L2" s="192"/>
      <c r="M2" s="192"/>
      <c r="N2" s="192"/>
      <c r="O2" s="192"/>
      <c r="P2" s="193"/>
    </row>
    <row r="3" spans="1:16" ht="18">
      <c r="A3" s="191" t="s">
        <v>88</v>
      </c>
      <c r="B3" s="192"/>
      <c r="C3" s="192"/>
      <c r="D3" s="192"/>
      <c r="E3" s="192"/>
      <c r="F3" s="192"/>
      <c r="G3" s="192"/>
      <c r="H3" s="192"/>
      <c r="I3" s="192"/>
      <c r="J3" s="192"/>
      <c r="K3" s="192"/>
      <c r="L3" s="192"/>
      <c r="M3" s="192"/>
      <c r="N3" s="192"/>
      <c r="O3" s="192"/>
      <c r="P3" s="193"/>
    </row>
    <row r="4" spans="1:16" ht="38.25" customHeight="1">
      <c r="A4" s="191" t="s">
        <v>90</v>
      </c>
      <c r="B4" s="192"/>
      <c r="C4" s="192"/>
      <c r="D4" s="192"/>
      <c r="E4" s="192"/>
      <c r="F4" s="192"/>
      <c r="G4" s="192"/>
      <c r="H4" s="192"/>
      <c r="I4" s="192"/>
      <c r="J4" s="192"/>
      <c r="K4" s="192"/>
      <c r="L4" s="192"/>
      <c r="M4" s="192"/>
      <c r="N4" s="192"/>
      <c r="O4" s="192"/>
      <c r="P4" s="193"/>
    </row>
    <row r="5" spans="1:16" ht="38.25" customHeight="1">
      <c r="A5" s="191" t="s">
        <v>93</v>
      </c>
      <c r="B5" s="192"/>
      <c r="C5" s="192"/>
      <c r="D5" s="192"/>
      <c r="E5" s="192"/>
      <c r="F5" s="192"/>
      <c r="G5" s="192"/>
      <c r="H5" s="192"/>
      <c r="I5" s="192"/>
      <c r="J5" s="192"/>
      <c r="K5" s="192"/>
      <c r="L5" s="192"/>
      <c r="M5" s="192"/>
      <c r="N5" s="192"/>
      <c r="O5" s="192"/>
      <c r="P5" s="193"/>
    </row>
    <row r="6" spans="1:16" ht="38.25" customHeight="1">
      <c r="A6" s="191" t="s">
        <v>89</v>
      </c>
      <c r="B6" s="192"/>
      <c r="C6" s="192"/>
      <c r="D6" s="192"/>
      <c r="E6" s="192"/>
      <c r="F6" s="192"/>
      <c r="G6" s="192"/>
      <c r="H6" s="192"/>
      <c r="I6" s="192"/>
      <c r="J6" s="192"/>
      <c r="K6" s="192"/>
      <c r="L6" s="192"/>
      <c r="M6" s="192"/>
      <c r="N6" s="192"/>
      <c r="O6" s="192"/>
      <c r="P6" s="193"/>
    </row>
  </sheetData>
  <sheetProtection algorithmName="SHA-512" hashValue="7GwOCOdlksoaiL4ut4lK+bAOC4vKlpBNjsJEFUVehTobvkwUQHwj8ha3/2rIGrAEI+wqt6n8HaHXVNi25ebNqA==" saltValue="45wximqrAHxCI50/Vy7jlw==" spinCount="100000" sheet="1" objects="1" scenarios="1"/>
  <mergeCells count="6">
    <mergeCell ref="A6:P6"/>
    <mergeCell ref="A1:P1"/>
    <mergeCell ref="A2:P2"/>
    <mergeCell ref="A3:P3"/>
    <mergeCell ref="A4:P4"/>
    <mergeCell ref="A5:P5"/>
  </mergeCells>
  <phoneticPr fontId="37"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vt:i4>
      </vt:variant>
    </vt:vector>
  </HeadingPairs>
  <TitlesOfParts>
    <vt:vector size="8" baseType="lpstr">
      <vt:lpstr>Cover</vt:lpstr>
      <vt:lpstr>Statement</vt:lpstr>
      <vt:lpstr>Revision History</vt:lpstr>
      <vt:lpstr>RK3576 Tablet-AN</vt:lpstr>
      <vt:lpstr>RK3576 NVR-Linux</vt:lpstr>
      <vt:lpstr>Core-module &amp;  extreme current</vt:lpstr>
      <vt:lpstr>Chip thermal characteristics</vt:lpstr>
      <vt:lpstr>Cover!Print_Area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dc:creator>
  <cp:lastModifiedBy>松伟 黄</cp:lastModifiedBy>
  <cp:revision>1</cp:revision>
  <cp:lastPrinted>2010-05-27T23:10:00Z</cp:lastPrinted>
  <dcterms:created xsi:type="dcterms:W3CDTF">2007-07-23T12:47:00Z</dcterms:created>
  <dcterms:modified xsi:type="dcterms:W3CDTF">2024-05-31T06:52:11Z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Brian Lorentzen</vt:lpwstr>
  </property>
  <property fmtid="{D5CDD505-2E9C-101B-9397-08002B2CF9AE}" pid="4" name="display_urn:schemas-microsoft-com:office:office#Author">
    <vt:lpwstr>Brian Lorentzen</vt:lpwstr>
  </property>
  <property fmtid="{D5CDD505-2E9C-101B-9397-08002B2CF9AE}" pid="5" name="TemplateUrl">
    <vt:lpwstr/>
  </property>
  <property fmtid="{D5CDD505-2E9C-101B-9397-08002B2CF9AE}" pid="6" name="xd_ProgID">
    <vt:lpwstr/>
  </property>
  <property fmtid="{D5CDD505-2E9C-101B-9397-08002B2CF9AE}" pid="7" name="ContentType">
    <vt:lpwstr>Document</vt:lpwstr>
  </property>
  <property fmtid="{D5CDD505-2E9C-101B-9397-08002B2CF9AE}" pid="8" name="_NewReviewCycle">
    <vt:lpwstr/>
  </property>
  <property fmtid="{D5CDD505-2E9C-101B-9397-08002B2CF9AE}" pid="9" name="URL">
    <vt:lpwstr/>
  </property>
  <property fmtid="{D5CDD505-2E9C-101B-9397-08002B2CF9AE}" pid="10" name="Status">
    <vt:lpwstr/>
  </property>
  <property fmtid="{D5CDD505-2E9C-101B-9397-08002B2CF9AE}" pid="11" name="Subject">
    <vt:lpwstr/>
  </property>
  <property fmtid="{D5CDD505-2E9C-101B-9397-08002B2CF9AE}" pid="12" name="Keywords">
    <vt:lpwstr/>
  </property>
  <property fmtid="{D5CDD505-2E9C-101B-9397-08002B2CF9AE}" pid="13" name="_Author">
    <vt:lpwstr>Roger Kotulla</vt:lpwstr>
  </property>
  <property fmtid="{D5CDD505-2E9C-101B-9397-08002B2CF9AE}" pid="14" name="_Category">
    <vt:lpwstr/>
  </property>
  <property fmtid="{D5CDD505-2E9C-101B-9397-08002B2CF9AE}" pid="15" name="Categories">
    <vt:lpwstr/>
  </property>
  <property fmtid="{D5CDD505-2E9C-101B-9397-08002B2CF9AE}" pid="16" name="Approval Level">
    <vt:lpwstr/>
  </property>
  <property fmtid="{D5CDD505-2E9C-101B-9397-08002B2CF9AE}" pid="17" name="_Comments">
    <vt:lpwstr/>
  </property>
  <property fmtid="{D5CDD505-2E9C-101B-9397-08002B2CF9AE}" pid="18" name="Assigned To">
    <vt:lpwstr/>
  </property>
  <property fmtid="{D5CDD505-2E9C-101B-9397-08002B2CF9AE}" pid="19" name="ContentTypeId">
    <vt:lpwstr>0x010100103C10B9DD9E2C4DBAFB008902A3B8FF</vt:lpwstr>
  </property>
  <property fmtid="{D5CDD505-2E9C-101B-9397-08002B2CF9AE}" pid="20" name="DocLibNotes">
    <vt:lpwstr/>
  </property>
  <property fmtid="{D5CDD505-2E9C-101B-9397-08002B2CF9AE}" pid="21" name="State">
    <vt:lpwstr/>
  </property>
  <property fmtid="{D5CDD505-2E9C-101B-9397-08002B2CF9AE}" pid="22" name="KSOProductBuildVer">
    <vt:lpwstr>2052-11.1.0.11830</vt:lpwstr>
  </property>
  <property fmtid="{D5CDD505-2E9C-101B-9397-08002B2CF9AE}" pid="23" name="KSOReadingLayout">
    <vt:bool>false</vt:bool>
  </property>
  <property fmtid="{D5CDD505-2E9C-101B-9397-08002B2CF9AE}" pid="24" name="ICV">
    <vt:lpwstr>AF0111BB00FD4396AEEC66CE37CBB7D3</vt:lpwstr>
  </property>
</Properties>
</file>