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th Falomir\Documents\DOCUMENTS\ITESM\Module 1\Homewrok\"/>
    </mc:Choice>
  </mc:AlternateContent>
  <xr:revisionPtr revIDLastSave="0" documentId="8_{C12CA57F-A774-4497-9A0D-3DD032B064FF}" xr6:coauthVersionLast="47" xr6:coauthVersionMax="47" xr10:uidLastSave="{00000000-0000-0000-0000-000000000000}"/>
  <bookViews>
    <workbookView xWindow="40" yWindow="50" windowWidth="16730" windowHeight="10150" xr2:uid="{00000000-000D-0000-FFFF-FFFF00000000}"/>
  </bookViews>
  <sheets>
    <sheet name="GB Musicals Chart" sheetId="11" r:id="rId1"/>
    <sheet name="Kickstarter" sheetId="1" r:id="rId2"/>
    <sheet name="Failed US Kickstarters" sheetId="7" r:id="rId3"/>
    <sheet name="Descriptive Statistics" sheetId="10" r:id="rId4"/>
    <sheet name="Successful US Kickstarters" sheetId="6" r:id="rId5"/>
    <sheet name="Edinburgh Research" sheetId="5" r:id="rId6"/>
    <sheet name="Parent 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Kickstarter!$A$1:$T$4118</definedName>
    <definedName name="_xlchart.v1.0" hidden="1">Kickstarter!$D$1</definedName>
    <definedName name="_xlchart.v1.1" hidden="1">Kickstarter!$D$2:$D$4118</definedName>
    <definedName name="_xlchart.v1.2" hidden="1">Kickstarter!$E$1</definedName>
    <definedName name="_xlchart.v1.3" hidden="1">Kickstarter!$E$2:$E$4118</definedName>
    <definedName name="_xlchart.v1.4" hidden="1">Kickstarter!$D$1</definedName>
    <definedName name="_xlchart.v1.5" hidden="1">Kickstarter!$D$2:$D$4118</definedName>
    <definedName name="_xlchart.v1.6" hidden="1">Kickstarter!$E$1</definedName>
    <definedName name="_xlchart.v1.7" hidden="1">Kickstarter!$E$2:$E$4118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B13" i="10"/>
  <c r="C12" i="10"/>
  <c r="B12" i="10"/>
  <c r="C11" i="10"/>
  <c r="B11" i="10"/>
  <c r="C6" i="10"/>
  <c r="C5" i="10"/>
  <c r="C4" i="10"/>
  <c r="B7" i="10"/>
  <c r="B6" i="10"/>
  <c r="B5" i="10"/>
  <c r="B4" i="10"/>
  <c r="P158" i="1"/>
  <c r="O146" i="1"/>
  <c r="C3" i="10"/>
  <c r="C10" i="10"/>
  <c r="C9" i="10"/>
  <c r="B10" i="10"/>
  <c r="B9" i="10"/>
  <c r="B3" i="10"/>
  <c r="C2" i="10"/>
  <c r="B2" i="10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4117" i="1"/>
  <c r="P411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B14" i="10"/>
  <c r="C7" i="10"/>
</calcChain>
</file>

<file path=xl/sharedStrings.xml><?xml version="1.0" encoding="utf-8"?>
<sst xmlns="http://schemas.openxmlformats.org/spreadsheetml/2006/main" count="38334" uniqueCount="8398">
  <si>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</si>
  <si>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</si>
  <si>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</si>
  <si>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</si>
  <si>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</si>
  <si>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</si>
  <si>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</si>
  <si>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</si>
  <si>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</si>
  <si>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</si>
  <si>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</si>
  <si>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</si>
  <si>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</si>
  <si>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</si>
  <si>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</si>
  <si>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</si>
  <si>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</si>
  <si>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</si>
  <si>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</si>
  <si>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</si>
  <si>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</si>
  <si>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</si>
  <si>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</si>
  <si>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</si>
  <si>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</si>
  <si>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</si>
  <si>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</si>
  <si>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</si>
  <si>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</si>
  <si>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</si>
  <si>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</si>
  <si>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</si>
  <si>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</si>
  <si>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</si>
  <si>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</si>
  <si>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</si>
  <si>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</si>
  <si>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</si>
  <si>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</si>
  <si>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</si>
  <si>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</si>
  <si>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</si>
  <si>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</si>
  <si>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</si>
  <si>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</si>
  <si>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</si>
  <si>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</si>
  <si>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</si>
  <si>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</si>
  <si>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</si>
  <si>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</si>
  <si>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</si>
  <si>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</si>
  <si>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</si>
  <si>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</si>
  <si>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</si>
  <si>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</si>
  <si>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</si>
  <si>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</si>
  <si>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</si>
  <si>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</si>
  <si>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</si>
  <si>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</si>
  <si>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</si>
  <si>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</si>
  <si>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</si>
  <si>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</si>
  <si>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</si>
  <si>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</si>
  <si>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</si>
  <si>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</si>
  <si>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</si>
  <si>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</si>
  <si>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</si>
  <si>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</si>
  <si>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</si>
  <si>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</si>
  <si>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</si>
  <si>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</si>
  <si>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</si>
  <si>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</si>
  <si>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</si>
  <si>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</si>
  <si>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</si>
  <si>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</si>
  <si>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</si>
  <si>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</si>
  <si>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</si>
  <si>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</si>
  <si>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</si>
  <si>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</si>
  <si>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</si>
  <si>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</si>
  <si>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</si>
  <si>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</si>
  <si>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</si>
  <si>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</si>
  <si>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</si>
  <si>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</si>
  <si>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</si>
  <si>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</si>
  <si>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</si>
  <si>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</si>
  <si>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</si>
  <si>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</si>
  <si>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</si>
  <si>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</si>
  <si>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</si>
  <si>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</si>
  <si>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</si>
  <si>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</si>
  <si>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</si>
  <si>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</si>
  <si>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</si>
  <si>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</si>
  <si>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</si>
  <si>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</si>
  <si>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</si>
  <si>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</si>
  <si>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</si>
  <si>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</si>
  <si>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</si>
  <si>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</si>
  <si>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</si>
  <si>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</si>
  <si>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</si>
  <si>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</si>
  <si>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</si>
  <si>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</si>
  <si>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</si>
  <si>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</si>
  <si>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</si>
  <si>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</si>
  <si>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</si>
  <si>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</si>
  <si>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</si>
  <si>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</si>
  <si>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</si>
  <si>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</si>
  <si>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</si>
  <si>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</si>
  <si>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</si>
  <si>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</si>
  <si>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</si>
  <si>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</si>
  <si>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</si>
  <si>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</si>
  <si>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</si>
  <si>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</si>
  <si>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</si>
  <si>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</si>
  <si>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</si>
  <si>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</si>
  <si>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</si>
  <si>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</si>
  <si>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</si>
  <si>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</si>
  <si>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</si>
  <si>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</si>
  <si>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</si>
  <si>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</si>
  <si>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</si>
  <si>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</si>
  <si>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</si>
  <si>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</si>
  <si>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</si>
  <si>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</si>
  <si>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</si>
  <si>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</si>
  <si>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</si>
  <si>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</si>
  <si>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</si>
  <si>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</si>
  <si>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</si>
  <si>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</si>
  <si>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</si>
  <si>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</si>
  <si>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</si>
  <si>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</si>
  <si>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</si>
  <si>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</si>
  <si>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</si>
  <si>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</si>
  <si>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</si>
  <si>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</si>
  <si>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</si>
  <si>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</si>
  <si>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</si>
  <si>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</si>
  <si>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</si>
  <si>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</si>
  <si>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</si>
  <si>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</si>
  <si>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</si>
  <si>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</si>
  <si>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</si>
  <si>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</si>
  <si>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</si>
  <si>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</si>
  <si>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</si>
  <si>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</si>
  <si>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</si>
  <si>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</si>
  <si>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</si>
  <si>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</si>
  <si>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</si>
  <si>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</si>
  <si>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</si>
  <si>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</si>
  <si>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</si>
  <si>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</si>
  <si>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</si>
  <si>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</si>
  <si>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</si>
  <si>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</si>
  <si>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</si>
  <si>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</si>
  <si>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</si>
  <si>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</si>
  <si>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</si>
  <si>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</si>
  <si>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</si>
  <si>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</si>
  <si>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</si>
  <si>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</si>
  <si>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</si>
  <si>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</si>
  <si>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</si>
  <si>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</si>
  <si>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</si>
  <si>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</si>
  <si>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</si>
  <si>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</si>
  <si>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</si>
  <si>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</si>
  <si>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</si>
  <si>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</si>
  <si>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</si>
  <si>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</si>
  <si>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</si>
  <si>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</si>
  <si>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</si>
  <si>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</si>
  <si>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</si>
  <si>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</si>
  <si>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</si>
  <si>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</si>
  <si>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</si>
  <si>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</si>
  <si>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</si>
  <si>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</si>
  <si>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</si>
  <si>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</si>
  <si>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</si>
  <si>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</si>
  <si>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</si>
  <si>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</si>
  <si>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</si>
  <si>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</si>
  <si>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</si>
  <si>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</si>
  <si>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</si>
  <si>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</si>
  <si>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</si>
  <si>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</si>
  <si>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</si>
  <si>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</si>
  <si>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</si>
  <si>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</si>
  <si>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</si>
  <si>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</si>
  <si>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</si>
  <si>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</si>
  <si>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</si>
  <si>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</si>
  <si>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</si>
  <si>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</si>
  <si>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</si>
  <si>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</si>
  <si>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</si>
  <si>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</si>
  <si>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</si>
  <si>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</si>
  <si>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</si>
  <si>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</si>
  <si>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</si>
  <si>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</si>
  <si>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</si>
  <si>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</si>
  <si>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</si>
  <si>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</si>
  <si>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</si>
  <si>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</si>
  <si>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</si>
  <si>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</si>
  <si>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</si>
  <si>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</si>
  <si>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</si>
  <si>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</si>
  <si>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</si>
  <si>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</si>
  <si>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</si>
  <si>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</si>
  <si>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</si>
  <si>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</si>
  <si>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</si>
  <si>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</si>
  <si>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</si>
  <si>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</si>
  <si>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</si>
  <si>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</si>
  <si>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</si>
  <si>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</si>
  <si>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</si>
  <si>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</si>
  <si>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</si>
  <si>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</si>
  <si>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</si>
  <si>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</si>
  <si>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</si>
  <si>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</si>
  <si>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</si>
  <si>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</si>
  <si>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</si>
  <si>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</si>
  <si>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</si>
  <si>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</si>
  <si>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</si>
  <si>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</si>
  <si>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</si>
  <si>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</si>
  <si>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</si>
  <si>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</si>
  <si>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</si>
  <si>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</si>
  <si>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</si>
  <si>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</si>
  <si>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</si>
  <si>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</si>
  <si>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</si>
  <si>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</si>
  <si>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</si>
  <si>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</si>
  <si>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</si>
  <si>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</si>
  <si>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</si>
  <si>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</si>
  <si>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</si>
  <si>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</si>
  <si>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</si>
  <si>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</si>
  <si>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</si>
  <si>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</si>
  <si>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</si>
  <si>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</si>
  <si>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</si>
  <si>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</si>
  <si>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</si>
  <si>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</si>
  <si>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</si>
  <si>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</si>
  <si>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</si>
  <si>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</si>
  <si>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</si>
  <si>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</si>
  <si>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</si>
  <si>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</si>
  <si>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</si>
  <si>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</si>
  <si>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</si>
  <si>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</si>
  <si>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</si>
  <si>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</si>
  <si>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</si>
  <si>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</si>
  <si>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</si>
  <si>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</si>
  <si>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</si>
  <si>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</si>
  <si>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</si>
  <si>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</si>
  <si>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</si>
  <si>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</si>
  <si>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</si>
  <si>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</si>
  <si>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</si>
  <si>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</si>
  <si>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</si>
  <si>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</si>
  <si>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</si>
  <si>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</si>
  <si>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</si>
  <si>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</si>
  <si>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</si>
  <si>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</si>
  <si>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</si>
  <si>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</si>
  <si>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</si>
  <si>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</si>
  <si>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</si>
  <si>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</si>
  <si>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</si>
  <si>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</si>
  <si>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</si>
  <si>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</si>
  <si>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</si>
  <si>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</si>
  <si>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</si>
  <si>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</si>
  <si>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</si>
  <si>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</si>
  <si>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</si>
  <si>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</si>
  <si>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</si>
  <si>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</si>
  <si>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</si>
  <si>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</si>
  <si>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</si>
  <si>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</si>
  <si>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</si>
  <si>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</si>
  <si>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</si>
  <si>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</si>
  <si>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</si>
  <si>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</si>
  <si>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</si>
  <si>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</si>
  <si>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</si>
  <si>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</si>
  <si>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</si>
  <si>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</si>
  <si>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</si>
  <si>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</si>
  <si>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</si>
  <si>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</si>
  <si>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</si>
  <si>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</si>
  <si>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</si>
  <si>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</si>
  <si>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</si>
  <si>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</si>
  <si>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</si>
  <si>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</si>
  <si>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</si>
  <si>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</si>
  <si>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</si>
  <si>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</si>
  <si>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</si>
  <si>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</si>
  <si>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</si>
  <si>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</si>
  <si>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</si>
  <si>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</si>
  <si>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</si>
  <si>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</si>
  <si>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</si>
  <si>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</si>
  <si>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</si>
  <si>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</si>
  <si>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</si>
  <si>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</si>
  <si>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</si>
  <si>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</si>
  <si>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</si>
  <si>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</si>
  <si>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</si>
  <si>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</si>
  <si>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</si>
  <si>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</si>
  <si>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</si>
  <si>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</si>
  <si>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</si>
  <si>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</si>
  <si>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</si>
  <si>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</si>
  <si>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</si>
  <si>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</si>
  <si>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</si>
  <si>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</si>
  <si>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</si>
  <si>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</si>
  <si>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</si>
  <si>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</si>
  <si>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</si>
  <si>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</si>
  <si>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</si>
  <si>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</si>
  <si>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</si>
  <si>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</si>
  <si>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</si>
  <si>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</si>
  <si>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</si>
  <si>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</si>
  <si>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</si>
  <si>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</si>
  <si>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</si>
  <si>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</si>
  <si>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</si>
  <si>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</si>
  <si>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</si>
  <si>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</si>
  <si>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</si>
  <si>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</si>
  <si>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</si>
  <si>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</si>
  <si>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</si>
  <si>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</si>
  <si>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</si>
  <si>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</si>
  <si>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</si>
  <si>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</si>
  <si>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</si>
  <si>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</si>
  <si>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</si>
  <si>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</si>
  <si>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</si>
  <si>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</si>
  <si>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</si>
  <si>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</si>
  <si>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</si>
  <si>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</si>
  <si>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</si>
  <si>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</si>
  <si>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</si>
  <si>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</si>
  <si>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</si>
  <si>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</si>
  <si>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</si>
  <si>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</si>
  <si>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</si>
  <si>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</si>
  <si>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</si>
  <si>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</si>
  <si>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</si>
  <si>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</si>
  <si>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</si>
  <si>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</si>
  <si>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</si>
  <si>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</si>
  <si>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</si>
  <si>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</si>
  <si>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</si>
  <si>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</si>
  <si>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</si>
  <si>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</si>
  <si>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</si>
  <si>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</si>
  <si>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</si>
  <si>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</si>
  <si>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</si>
  <si>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</si>
  <si>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</si>
  <si>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</si>
  <si>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</si>
  <si>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</si>
  <si>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</si>
  <si>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</si>
  <si>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</si>
  <si>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</si>
  <si>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</si>
  <si>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</si>
  <si>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</si>
  <si>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</si>
  <si>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</si>
  <si>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</si>
  <si>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</si>
  <si>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</si>
  <si>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</si>
  <si>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</si>
  <si>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</si>
  <si>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</si>
  <si>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</si>
  <si>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</si>
  <si>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</si>
  <si>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</si>
  <si>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</si>
  <si>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</si>
  <si>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</si>
  <si>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</si>
  <si>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</si>
  <si>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</si>
  <si>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</si>
  <si>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</si>
  <si>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</si>
  <si>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</si>
  <si>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</si>
  <si>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</si>
  <si>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</si>
  <si>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</si>
  <si>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</si>
  <si>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</si>
  <si>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</si>
  <si>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</si>
  <si>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</si>
  <si>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</si>
  <si>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</si>
  <si>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</si>
  <si>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</si>
  <si>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</si>
  <si>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</si>
  <si>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</si>
  <si>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</si>
  <si>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</si>
  <si>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</si>
  <si>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</si>
  <si>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</si>
  <si>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</si>
  <si>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</si>
  <si>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</si>
  <si>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</si>
  <si>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</si>
  <si>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</si>
  <si>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</si>
  <si>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</si>
  <si>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</si>
  <si>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</si>
  <si>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</si>
  <si>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</si>
  <si>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</si>
  <si>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</si>
  <si>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</si>
  <si>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</si>
  <si>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</si>
  <si>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</si>
  <si>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</si>
  <si>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</si>
  <si>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</si>
  <si>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</si>
  <si>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</si>
  <si>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</si>
  <si>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</si>
  <si>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</si>
  <si>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</si>
  <si>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</si>
  <si>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</si>
  <si>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</si>
  <si>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</si>
  <si>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</si>
  <si>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</si>
  <si>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</si>
  <si>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</si>
  <si>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</si>
  <si>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</si>
  <si>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</si>
  <si>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</si>
  <si>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</si>
  <si>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</si>
  <si>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</si>
  <si>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</si>
  <si>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</si>
  <si>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</si>
  <si>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</si>
  <si>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</si>
  <si>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</si>
  <si>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</si>
  <si>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</si>
  <si>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</si>
  <si>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</si>
  <si>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</si>
  <si>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</si>
  <si>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</si>
  <si>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</si>
  <si>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</si>
  <si>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</si>
  <si>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</si>
  <si>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</si>
  <si>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</si>
  <si>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</si>
  <si>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</si>
  <si>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</si>
  <si>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</si>
  <si>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</si>
  <si>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</si>
  <si>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</si>
  <si>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</si>
  <si>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</si>
  <si>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</si>
  <si>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</si>
  <si>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</si>
  <si>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</si>
  <si>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</si>
  <si>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</si>
  <si>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</si>
  <si>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</si>
  <si>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</si>
  <si>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</si>
  <si>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</si>
  <si>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</si>
  <si>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</si>
  <si>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</si>
  <si>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</si>
  <si>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</si>
  <si>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</si>
  <si>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</si>
  <si>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</si>
  <si>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</si>
  <si>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</si>
  <si>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</si>
  <si>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</si>
  <si>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</si>
  <si>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</si>
  <si>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</si>
  <si>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</si>
  <si>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</si>
  <si>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</si>
  <si>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</si>
  <si>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</si>
  <si>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</si>
  <si>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</si>
  <si>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</si>
  <si>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</si>
  <si>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</si>
  <si>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</si>
  <si>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</si>
  <si>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</si>
  <si>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</si>
  <si>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</si>
  <si>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</si>
  <si>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</si>
  <si>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</si>
  <si>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</si>
  <si>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</si>
  <si>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</si>
  <si>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</si>
  <si>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</si>
  <si>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</si>
  <si>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</si>
  <si>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</si>
  <si>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</si>
  <si>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</si>
  <si>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</si>
  <si>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</si>
  <si>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</si>
  <si>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</si>
  <si>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</si>
  <si>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</si>
  <si>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</si>
  <si>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</si>
  <si>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</si>
  <si>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</si>
  <si>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</si>
  <si>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</si>
  <si>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</si>
  <si>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</si>
  <si>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</si>
  <si>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</si>
  <si>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</si>
  <si>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</si>
  <si>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</si>
  <si>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</si>
  <si>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</si>
  <si>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</si>
  <si>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</si>
  <si>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</si>
  <si>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</si>
  <si>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</si>
  <si>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</si>
  <si>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</si>
  <si>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</si>
  <si>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</si>
  <si>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</si>
  <si>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</si>
  <si>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</si>
  <si>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</si>
  <si>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</si>
  <si>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</si>
  <si>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</si>
  <si>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</si>
  <si>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</si>
  <si>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</si>
  <si>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</si>
  <si>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</si>
  <si>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</si>
  <si>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</si>
  <si>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</si>
  <si>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</si>
  <si>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</si>
  <si>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</si>
  <si>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</si>
  <si>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</si>
  <si>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</si>
  <si>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</si>
  <si>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</si>
  <si>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</si>
  <si>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</si>
  <si>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</si>
  <si>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</si>
  <si>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</si>
  <si>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</si>
  <si>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</si>
  <si>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</si>
  <si>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</si>
  <si>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</si>
  <si>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</si>
  <si>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</si>
  <si>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</si>
  <si>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</si>
  <si>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</si>
  <si>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</si>
  <si>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</si>
  <si>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</si>
  <si>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</si>
  <si>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</si>
  <si>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</si>
  <si>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</si>
  <si>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</si>
  <si>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</si>
  <si>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</si>
  <si>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</si>
  <si>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</si>
  <si>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</si>
  <si>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</si>
  <si>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</si>
  <si>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</si>
  <si>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</si>
  <si>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</si>
  <si>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</si>
  <si>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</si>
  <si>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</si>
  <si>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</si>
  <si>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</si>
  <si>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</si>
  <si>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</si>
  <si>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</si>
  <si>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</si>
  <si>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</si>
  <si>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</si>
  <si>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</si>
  <si>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</si>
  <si>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</si>
  <si>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</si>
  <si>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</si>
  <si>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</si>
  <si>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</si>
  <si>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</si>
  <si>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</si>
  <si>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</si>
  <si>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</si>
  <si>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</si>
  <si>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</si>
  <si>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</si>
  <si>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</si>
  <si>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</si>
  <si>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</si>
  <si>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</si>
  <si>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</si>
  <si>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</si>
  <si>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</si>
  <si>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</si>
  <si>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</si>
  <si>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</si>
  <si>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</si>
  <si>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</si>
  <si>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</si>
  <si>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</si>
  <si>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</si>
  <si>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</si>
  <si>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</si>
  <si>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</si>
  <si>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</si>
  <si>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</si>
  <si>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</si>
  <si>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</si>
  <si>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</si>
  <si>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</si>
  <si>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</si>
  <si>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</si>
  <si>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</si>
  <si>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</si>
  <si>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</si>
  <si>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</si>
  <si>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</si>
  <si>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</si>
  <si>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</si>
  <si>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</si>
  <si>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</si>
  <si>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</si>
  <si>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</si>
  <si>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</si>
  <si>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</si>
  <si>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</si>
  <si>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</si>
  <si>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</si>
  <si>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</si>
  <si>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</si>
  <si>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</si>
  <si>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</si>
  <si>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</si>
  <si>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</si>
  <si>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</si>
  <si>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</si>
  <si>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</si>
  <si>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</si>
  <si>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</si>
  <si>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</si>
  <si>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</si>
  <si>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</si>
  <si>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</si>
  <si>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</si>
  <si>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</si>
  <si>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</si>
  <si>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</si>
  <si>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</si>
  <si>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</si>
  <si>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</si>
  <si>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</si>
  <si>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</si>
  <si>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</si>
  <si>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</si>
  <si>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</si>
  <si>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</si>
  <si>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</si>
  <si>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</si>
  <si>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</si>
  <si>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</si>
  <si>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</si>
  <si>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</si>
  <si>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</si>
  <si>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</si>
  <si>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</si>
  <si>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</si>
  <si>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</si>
  <si>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</si>
  <si>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</si>
  <si>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</si>
  <si>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</si>
  <si>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</si>
  <si>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</si>
  <si>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</si>
  <si>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</si>
  <si>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</si>
  <si>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</si>
  <si>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</si>
  <si>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</si>
  <si>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</si>
  <si>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</si>
  <si>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</si>
  <si>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</si>
  <si>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</si>
  <si>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</si>
  <si>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</si>
  <si>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</si>
  <si>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</si>
  <si>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</si>
  <si>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</si>
  <si>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</si>
  <si>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</si>
  <si>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</si>
  <si>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</si>
  <si>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</si>
  <si>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</si>
  <si>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</si>
  <si>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</si>
  <si>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</si>
  <si>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</si>
  <si>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</si>
  <si>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</si>
  <si>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</si>
  <si>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</si>
  <si>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</si>
  <si>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</si>
  <si>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</si>
  <si>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</si>
  <si>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</si>
  <si>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</si>
  <si>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</si>
  <si>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</si>
  <si>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</si>
  <si>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</si>
  <si>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</si>
  <si>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</si>
  <si>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</si>
  <si>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</si>
  <si>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</si>
  <si>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</si>
  <si>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</si>
  <si>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</si>
  <si>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</si>
  <si>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</si>
  <si>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</si>
  <si>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</si>
  <si>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</si>
  <si>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</si>
  <si>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</si>
  <si>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</si>
  <si>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</si>
  <si>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</si>
  <si>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</si>
  <si>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</si>
  <si>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</si>
  <si>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</si>
  <si>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</si>
  <si>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</si>
  <si>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</si>
  <si>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</si>
  <si>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</si>
  <si>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</si>
  <si>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</si>
  <si>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</si>
  <si>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</si>
  <si>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</si>
  <si>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</si>
  <si>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</si>
  <si>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</si>
  <si>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</si>
  <si>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</si>
  <si>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</si>
  <si>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</si>
  <si>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</si>
  <si>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</si>
  <si>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</si>
  <si>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</si>
  <si>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</si>
  <si>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</si>
  <si>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</si>
  <si>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</si>
  <si>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</si>
  <si>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</si>
  <si>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</si>
  <si>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</si>
  <si>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</si>
  <si>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</si>
  <si>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</si>
  <si>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</si>
  <si>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</si>
  <si>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</si>
  <si>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</si>
  <si>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</si>
  <si>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</si>
  <si>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</si>
  <si>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</si>
  <si>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</si>
  <si>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</si>
  <si>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</si>
  <si>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</si>
  <si>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</si>
  <si>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</si>
  <si>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</si>
  <si>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</si>
  <si>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</si>
  <si>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</si>
  <si>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</si>
  <si>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</si>
  <si>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</si>
  <si>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</si>
  <si>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</si>
  <si>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</si>
  <si>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</si>
  <si>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</si>
  <si>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</si>
  <si>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</si>
  <si>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</si>
  <si>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</si>
  <si>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</si>
  <si>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</si>
  <si>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</si>
  <si>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</si>
  <si>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</si>
  <si>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</si>
  <si>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</si>
  <si>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</si>
  <si>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</si>
  <si>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</si>
  <si>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</si>
  <si>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</si>
  <si>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</si>
  <si>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</si>
  <si>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</si>
  <si>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</si>
  <si>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</si>
  <si>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</si>
  <si>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</si>
  <si>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</si>
  <si>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</si>
  <si>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</si>
  <si>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</si>
  <si>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</si>
  <si>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</si>
  <si>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</si>
  <si>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</si>
  <si>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</si>
  <si>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</si>
  <si>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</si>
  <si>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</si>
  <si>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</si>
  <si>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</si>
  <si>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</si>
  <si>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</si>
  <si>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</si>
  <si>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</si>
  <si>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</si>
  <si>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</si>
  <si>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</si>
  <si>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</si>
  <si>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</si>
  <si>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</si>
  <si>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</si>
  <si>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</si>
  <si>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</si>
  <si>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</si>
  <si>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</si>
  <si>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</si>
  <si>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</si>
  <si>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</si>
  <si>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</si>
  <si>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</si>
  <si>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</si>
  <si>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</si>
  <si>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</si>
  <si>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</si>
  <si>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</si>
  <si>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</si>
  <si>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</si>
  <si>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</si>
  <si>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</si>
  <si>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</si>
  <si>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</si>
  <si>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</si>
  <si>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</si>
  <si>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</si>
  <si>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</si>
  <si>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</si>
  <si>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</si>
  <si>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</si>
  <si>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</si>
  <si>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</si>
  <si>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</si>
  <si>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</si>
  <si>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</si>
  <si>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</si>
  <si>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</si>
  <si>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</si>
  <si>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</si>
  <si>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</si>
  <si>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</si>
  <si>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</si>
  <si>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</si>
  <si>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</si>
  <si>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</si>
  <si>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</si>
  <si>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</si>
  <si>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</si>
  <si>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</si>
  <si>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</si>
  <si>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</si>
  <si>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</si>
  <si>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</si>
  <si>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</si>
  <si>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</si>
  <si>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</si>
  <si>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</si>
  <si>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</si>
  <si>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</si>
  <si>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</si>
  <si>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</si>
  <si>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</si>
  <si>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</si>
  <si>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</si>
  <si>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</si>
  <si>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</si>
  <si>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</si>
  <si>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</si>
  <si>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</si>
  <si>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</si>
  <si>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</si>
  <si>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</si>
  <si>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</si>
  <si>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</si>
  <si>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</si>
  <si>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</si>
  <si>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</si>
  <si>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</si>
  <si>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</si>
  <si>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</si>
  <si>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</si>
  <si>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</si>
  <si>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</si>
  <si>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</si>
  <si>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</si>
  <si>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</si>
  <si>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</si>
  <si>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</si>
  <si>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</si>
  <si>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</si>
  <si>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</si>
  <si>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</si>
  <si>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</si>
  <si>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</si>
  <si>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</si>
  <si>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</si>
  <si>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</si>
  <si>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</si>
  <si>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</si>
  <si>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</si>
  <si>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</si>
  <si>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</si>
  <si>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</si>
  <si>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</si>
  <si>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</si>
  <si>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</si>
  <si>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</si>
  <si>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</si>
  <si>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</si>
  <si>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</si>
  <si>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</si>
  <si>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</si>
  <si>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</si>
  <si>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</si>
  <si>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</si>
  <si>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</si>
  <si>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</si>
  <si>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</si>
  <si>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</si>
  <si>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</si>
  <si>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</si>
  <si>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</si>
  <si>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</si>
  <si>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</si>
  <si>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</si>
  <si>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</si>
  <si>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</si>
  <si>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</si>
  <si>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</si>
  <si>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</si>
  <si>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</si>
  <si>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</si>
  <si>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</si>
  <si>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</si>
  <si>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</si>
  <si>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</si>
  <si>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</si>
  <si>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</si>
  <si>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</si>
  <si>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</si>
  <si>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</si>
  <si>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</si>
  <si>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</si>
  <si>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</si>
  <si>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</si>
  <si>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</si>
  <si>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</si>
  <si>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</si>
  <si>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</si>
  <si>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</si>
  <si>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</si>
  <si>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</si>
  <si>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</si>
  <si>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</si>
  <si>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</si>
  <si>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</si>
  <si>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</si>
  <si>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</si>
  <si>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</si>
  <si>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</si>
  <si>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</si>
  <si>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</si>
  <si>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</si>
  <si>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</si>
  <si>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</si>
  <si>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</si>
  <si>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</si>
  <si>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</si>
  <si>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</si>
  <si>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</si>
  <si>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</si>
  <si>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</si>
  <si>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</si>
  <si>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</si>
  <si>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</si>
  <si>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</si>
  <si>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</si>
  <si>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</si>
  <si>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</si>
  <si>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</si>
  <si>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</si>
  <si>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</si>
  <si>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</si>
  <si>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</si>
  <si>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</si>
  <si>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</si>
  <si>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</si>
  <si>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</si>
  <si>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</si>
  <si>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</si>
  <si>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</si>
  <si>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</si>
  <si>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</si>
  <si>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</si>
  <si>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</si>
  <si>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</si>
  <si>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</si>
  <si>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</si>
  <si>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</si>
  <si>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</si>
  <si>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</si>
  <si>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</si>
  <si>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</si>
  <si>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</si>
  <si>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</si>
  <si>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</si>
  <si>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</si>
  <si>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</si>
  <si>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</si>
  <si>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</si>
  <si>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</si>
  <si>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</si>
  <si>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</si>
  <si>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</si>
  <si>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</si>
  <si>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</si>
  <si>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</si>
  <si>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</si>
  <si>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</si>
  <si>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</si>
  <si>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</si>
  <si>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</si>
  <si>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</si>
  <si>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</si>
  <si>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</si>
  <si>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</si>
  <si>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</si>
  <si>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</si>
  <si>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</si>
  <si>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</si>
  <si>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</si>
  <si>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</si>
  <si>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</si>
  <si>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</si>
  <si>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</si>
  <si>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</si>
  <si>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</si>
  <si>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</si>
  <si>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</si>
  <si>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</si>
  <si>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</si>
  <si>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</si>
  <si>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</si>
  <si>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</si>
  <si>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</si>
  <si>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</si>
  <si>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</si>
  <si>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</si>
  <si>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</si>
  <si>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</si>
  <si>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</si>
  <si>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</si>
  <si>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</si>
  <si>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</si>
  <si>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</si>
  <si>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</si>
  <si>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</si>
  <si>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</si>
  <si>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</si>
  <si>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</si>
  <si>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</si>
  <si>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</si>
  <si>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</si>
  <si>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</si>
  <si>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</si>
  <si>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</si>
  <si>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</si>
  <si>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</si>
  <si>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</si>
  <si>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</si>
  <si>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</si>
  <si>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</si>
  <si>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</si>
  <si>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</si>
  <si>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</si>
  <si>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</si>
  <si>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</si>
  <si>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</si>
  <si>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</si>
  <si>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</si>
  <si>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</si>
  <si>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</si>
  <si>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</si>
  <si>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</si>
  <si>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</si>
  <si>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</si>
  <si>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</si>
  <si>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</si>
  <si>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</si>
  <si>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</si>
  <si>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</si>
  <si>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</si>
  <si>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</si>
  <si>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</si>
  <si>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</si>
  <si>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</si>
  <si>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</si>
  <si>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</si>
  <si>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</si>
  <si>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</si>
  <si>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</si>
  <si>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</si>
  <si>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</si>
  <si>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</si>
  <si>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</si>
  <si>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</si>
  <si>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</si>
  <si>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</si>
  <si>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</si>
  <si>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</si>
  <si>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</si>
  <si>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</si>
  <si>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</si>
  <si>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</si>
  <si>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</si>
  <si>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</si>
  <si>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</si>
  <si>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</si>
  <si>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</si>
  <si>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</si>
  <si>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</si>
  <si>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</si>
  <si>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</si>
  <si>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</si>
  <si>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</si>
  <si>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</si>
  <si>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</si>
  <si>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</si>
  <si>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</si>
  <si>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</si>
  <si>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</si>
  <si>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</si>
  <si>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</si>
  <si>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</si>
  <si>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</si>
  <si>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</si>
  <si>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</si>
  <si>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</si>
  <si>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</si>
  <si>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</si>
  <si>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</si>
  <si>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</si>
  <si>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</si>
  <si>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</si>
  <si>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</si>
  <si>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</si>
  <si>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</si>
  <si>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</si>
  <si>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</si>
  <si>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</si>
  <si>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</si>
  <si>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</si>
  <si>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</si>
  <si>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</si>
  <si>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</si>
  <si>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</si>
  <si>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</si>
  <si>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</si>
  <si>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</si>
  <si>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</si>
  <si>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</si>
  <si>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</si>
  <si>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</si>
  <si>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</si>
  <si>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</si>
  <si>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</si>
  <si>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</si>
  <si>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</si>
  <si>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</si>
  <si>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</si>
  <si>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</si>
  <si>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</si>
  <si>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</si>
  <si>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</si>
  <si>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</si>
  <si>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</si>
  <si>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</si>
  <si>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</si>
  <si>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</si>
  <si>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</si>
  <si>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</si>
  <si>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</si>
  <si>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</si>
  <si>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</si>
  <si>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</si>
  <si>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</si>
  <si>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</si>
  <si>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</si>
  <si>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</si>
  <si>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</si>
  <si>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</si>
  <si>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</si>
  <si>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</si>
  <si>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</si>
  <si>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</si>
  <si>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</si>
  <si>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</si>
  <si>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</si>
  <si>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</si>
  <si>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</si>
  <si>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</si>
  <si>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</si>
  <si>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</si>
  <si>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</si>
  <si>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</si>
  <si>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</si>
  <si>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</si>
  <si>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</si>
  <si>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</si>
  <si>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</si>
  <si>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</si>
  <si>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</si>
  <si>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</si>
  <si>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</si>
  <si>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</si>
  <si>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</si>
  <si>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</si>
  <si>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</si>
  <si>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</si>
  <si>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</si>
  <si>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</si>
  <si>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</si>
  <si>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</si>
  <si>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</si>
  <si>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</si>
  <si>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</si>
  <si>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</si>
  <si>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</si>
  <si>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</si>
  <si>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</si>
  <si>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</si>
  <si>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</si>
  <si>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</si>
  <si>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</si>
  <si>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</si>
  <si>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</si>
  <si>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</si>
  <si>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</si>
  <si>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</si>
  <si>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</si>
  <si>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</si>
  <si>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</si>
  <si>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</si>
  <si>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</si>
  <si>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</si>
  <si>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</si>
  <si>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</si>
  <si>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</si>
  <si>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</si>
  <si>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</si>
  <si>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</si>
  <si>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</si>
  <si>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</si>
  <si>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</si>
  <si>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</si>
  <si>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</si>
  <si>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</si>
  <si>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</si>
  <si>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</si>
  <si>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</si>
  <si>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</si>
  <si>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</si>
  <si>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</si>
  <si>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</si>
  <si>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</si>
  <si>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</si>
  <si>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</si>
  <si>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</si>
  <si>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</si>
  <si>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</si>
  <si>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</si>
  <si>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</si>
  <si>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</si>
  <si>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</si>
  <si>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</si>
  <si>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</si>
  <si>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</si>
  <si>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</si>
  <si>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</si>
  <si>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</si>
  <si>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</si>
  <si>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</si>
  <si>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</si>
  <si>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</si>
  <si>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</si>
  <si>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</si>
  <si>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</si>
  <si>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</si>
  <si>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</si>
  <si>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</si>
  <si>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</si>
  <si>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</si>
  <si>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</si>
  <si>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</si>
  <si>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</si>
  <si>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</si>
  <si>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</si>
  <si>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</si>
  <si>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</si>
  <si>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</si>
  <si>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</si>
  <si>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</si>
  <si>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</si>
  <si>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</si>
  <si>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</si>
  <si>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</si>
  <si>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</si>
  <si>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</si>
  <si>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</si>
  <si>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</si>
  <si>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</si>
  <si>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</si>
  <si>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</si>
  <si>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</si>
  <si>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</si>
  <si>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</si>
  <si>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</si>
  <si>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</si>
  <si>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</si>
  <si>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</si>
  <si>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</si>
  <si>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</si>
  <si>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</si>
  <si>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</si>
  <si>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</si>
  <si>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</si>
  <si>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</si>
  <si>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</si>
  <si>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</si>
  <si>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</si>
  <si>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</si>
  <si>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</si>
  <si>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</si>
  <si>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</si>
  <si>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</si>
  <si>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</si>
  <si>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</si>
  <si>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</si>
  <si>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</si>
  <si>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</si>
  <si>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</si>
  <si>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</si>
  <si>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</si>
  <si>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</si>
  <si>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</si>
  <si>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</si>
  <si>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</si>
  <si>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</si>
  <si>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</si>
  <si>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</si>
  <si>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</si>
  <si>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</si>
  <si>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</si>
  <si>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</si>
  <si>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</si>
  <si>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</si>
  <si>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</si>
  <si>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</si>
  <si>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</si>
  <si>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</si>
  <si>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</si>
  <si>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</si>
  <si>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</si>
  <si>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</si>
  <si>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</si>
  <si>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</si>
  <si>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</si>
  <si>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</si>
  <si>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</si>
  <si>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</si>
  <si>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</si>
  <si>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</si>
  <si>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</si>
  <si>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</si>
  <si>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</si>
  <si>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</si>
  <si>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</si>
  <si>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</si>
  <si>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</si>
  <si>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</si>
  <si>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</si>
  <si>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</si>
  <si>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</si>
  <si>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</si>
  <si>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</si>
  <si>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</si>
  <si>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</si>
  <si>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</si>
  <si>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</si>
  <si>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</si>
  <si>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</si>
  <si>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</si>
  <si>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</si>
  <si>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</si>
  <si>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</si>
  <si>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</si>
  <si>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</si>
  <si>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</si>
  <si>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</si>
  <si>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</si>
  <si>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</si>
  <si>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</si>
  <si>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</si>
  <si>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</si>
  <si>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</si>
  <si>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</si>
  <si>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</si>
  <si>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</si>
  <si>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</si>
  <si>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</si>
  <si>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</si>
  <si>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</si>
  <si>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</si>
  <si>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</si>
  <si>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</si>
  <si>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</si>
  <si>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</si>
  <si>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</si>
  <si>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</si>
  <si>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</si>
  <si>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</si>
  <si>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</si>
  <si>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</si>
  <si>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</si>
  <si>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</si>
  <si>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</si>
  <si>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</si>
  <si>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</si>
  <si>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</si>
  <si>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</si>
  <si>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</si>
  <si>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</si>
  <si>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</si>
  <si>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</si>
  <si>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</si>
  <si>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</si>
  <si>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</si>
  <si>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</si>
  <si>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</si>
  <si>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</si>
  <si>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</si>
  <si>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</si>
  <si>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</si>
  <si>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</si>
  <si>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</si>
  <si>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</si>
  <si>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</si>
  <si>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</si>
  <si>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</si>
  <si>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</si>
  <si>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</si>
  <si>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</si>
  <si>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</si>
  <si>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</si>
  <si>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</si>
  <si>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</si>
  <si>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</si>
  <si>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</si>
  <si>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</si>
  <si>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</si>
  <si>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</si>
  <si>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</si>
  <si>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</si>
  <si>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</si>
  <si>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</si>
  <si>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</si>
  <si>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</si>
  <si>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</si>
  <si>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</si>
  <si>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</si>
  <si>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</si>
  <si>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</si>
  <si>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</si>
  <si>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</si>
  <si>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</si>
  <si>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</si>
  <si>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</si>
  <si>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</si>
  <si>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</si>
  <si>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</si>
  <si>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</si>
  <si>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</si>
  <si>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</si>
  <si>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</si>
  <si>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</si>
  <si>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</si>
  <si>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</si>
  <si>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</si>
  <si>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</si>
  <si>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</si>
  <si>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</si>
  <si>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</si>
  <si>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</si>
  <si>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</si>
  <si>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</si>
  <si>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</si>
  <si>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</si>
  <si>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</si>
  <si>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</si>
  <si>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</si>
  <si>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</si>
  <si>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</si>
  <si>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</si>
  <si>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</si>
  <si>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</si>
  <si>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</si>
  <si>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</si>
  <si>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</si>
  <si>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</si>
  <si>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</si>
  <si>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</si>
  <si>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</si>
  <si>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</si>
  <si>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</si>
  <si>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</si>
  <si>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</si>
  <si>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</si>
  <si>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</si>
  <si>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</si>
  <si>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</si>
  <si>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</si>
  <si>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</si>
  <si>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</si>
  <si>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</si>
  <si>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</si>
  <si>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</si>
  <si>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</si>
  <si>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</si>
  <si>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</si>
  <si>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</si>
  <si>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</si>
  <si>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</si>
  <si>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</si>
  <si>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</si>
  <si>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</si>
  <si>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</si>
  <si>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</si>
  <si>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</si>
  <si>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</si>
  <si>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</si>
  <si>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</si>
  <si>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</si>
  <si>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</si>
  <si>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</si>
  <si>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</si>
  <si>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</si>
  <si>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</si>
  <si>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</si>
  <si>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</si>
  <si>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</si>
  <si>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</si>
  <si>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</si>
  <si>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</si>
  <si>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</si>
  <si>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</si>
  <si>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</si>
  <si>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</si>
  <si>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</si>
  <si>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</si>
  <si>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</si>
  <si>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</si>
  <si>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</si>
  <si>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</si>
  <si>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</si>
  <si>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</si>
  <si>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</si>
  <si>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</si>
  <si>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</si>
  <si>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</si>
  <si>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</si>
  <si>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</si>
  <si>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</si>
  <si>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</si>
  <si>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</si>
  <si>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</si>
  <si>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</si>
  <si>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</si>
  <si>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</si>
  <si>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</si>
  <si>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</si>
  <si>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</si>
  <si>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</si>
  <si>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</si>
  <si>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</si>
  <si>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</si>
  <si>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</si>
  <si>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</si>
  <si>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</si>
  <si>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</si>
  <si>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</si>
  <si>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</si>
  <si>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</si>
  <si>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</si>
  <si>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</si>
  <si>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</si>
  <si>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</si>
  <si>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</si>
  <si>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</si>
  <si>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</si>
  <si>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</si>
  <si>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</si>
  <si>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</si>
  <si>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</si>
  <si>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</si>
  <si>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</si>
  <si>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</si>
  <si>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</si>
  <si>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</si>
  <si>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</si>
  <si>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</si>
  <si>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</si>
  <si>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</si>
  <si>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</si>
  <si>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</si>
  <si>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</si>
  <si>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</si>
  <si>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</si>
  <si>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</si>
  <si>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</si>
  <si>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</si>
  <si>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</si>
  <si>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</si>
  <si>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</si>
  <si>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</si>
  <si>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</si>
  <si>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</si>
  <si>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</si>
  <si>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</si>
  <si>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</si>
  <si>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</si>
  <si>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</si>
  <si>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</si>
  <si>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</si>
  <si>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</si>
  <si>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</si>
  <si>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</si>
  <si>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</si>
  <si>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</si>
  <si>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</si>
  <si>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</si>
  <si>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</si>
  <si>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</si>
  <si>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</si>
  <si>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</si>
  <si>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</si>
  <si>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</si>
  <si>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</si>
  <si>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</si>
  <si>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</si>
  <si>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</si>
  <si>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</si>
  <si>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</si>
  <si>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</si>
  <si>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</si>
  <si>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</si>
  <si>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</si>
  <si>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</si>
  <si>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</si>
  <si>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</si>
  <si>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</si>
  <si>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</si>
  <si>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</si>
  <si>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</si>
  <si>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</si>
  <si>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</si>
  <si>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</si>
  <si>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</si>
  <si>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</si>
  <si>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</si>
  <si>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</si>
  <si>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</si>
  <si>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</si>
  <si>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</si>
  <si>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</si>
  <si>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</si>
  <si>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</si>
  <si>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</si>
  <si>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</si>
  <si>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</si>
  <si>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</si>
  <si>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</si>
  <si>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</si>
  <si>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</si>
  <si>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</si>
  <si>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</si>
  <si>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</si>
  <si>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</si>
  <si>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</si>
  <si>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</si>
  <si>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</si>
  <si>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</si>
  <si>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</si>
  <si>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</si>
  <si>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</si>
  <si>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</si>
  <si>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</si>
  <si>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</si>
  <si>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</si>
  <si>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</si>
  <si>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</si>
  <si>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</si>
  <si>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</si>
  <si>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</si>
  <si>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</si>
  <si>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</si>
  <si>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</si>
  <si>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</si>
  <si>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</si>
  <si>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</si>
  <si>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</si>
  <si>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</si>
  <si>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</si>
  <si>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</si>
  <si>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</si>
  <si>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</si>
  <si>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</si>
  <si>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</si>
  <si>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</si>
  <si>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</si>
  <si>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</si>
  <si>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</si>
  <si>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</si>
  <si>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</si>
  <si>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</si>
  <si>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</si>
  <si>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</si>
  <si>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</si>
  <si>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</si>
  <si>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</si>
  <si>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</si>
  <si>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</si>
  <si>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</si>
  <si>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</si>
  <si>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</si>
  <si>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</si>
  <si>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</si>
  <si>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</si>
  <si>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</si>
  <si>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</si>
  <si>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</si>
  <si>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</si>
  <si>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</si>
  <si>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</si>
  <si>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</si>
  <si>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</si>
  <si>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</si>
  <si>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</si>
  <si>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</si>
  <si>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</si>
  <si>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</si>
  <si>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</si>
  <si>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</si>
  <si>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</si>
  <si>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</si>
  <si>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</si>
  <si>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</si>
  <si>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</si>
  <si>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</si>
  <si>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</si>
  <si>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</si>
  <si>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</si>
  <si>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</si>
  <si>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</si>
  <si>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</si>
  <si>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</si>
  <si>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</si>
  <si>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</si>
  <si>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</si>
  <si>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</si>
  <si>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</si>
  <si>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</si>
  <si>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</si>
  <si>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</si>
  <si>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</si>
  <si>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</si>
  <si>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</si>
  <si>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</si>
  <si>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</si>
  <si>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</si>
  <si>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</si>
  <si>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</si>
  <si>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</si>
  <si>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</si>
  <si>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</si>
  <si>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</si>
  <si>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</si>
  <si>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</si>
  <si>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</si>
  <si>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</si>
  <si>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</si>
  <si>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</si>
  <si>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</si>
  <si>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</si>
  <si>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</si>
  <si>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</si>
  <si>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</si>
  <si>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</si>
  <si>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</si>
  <si>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</si>
  <si>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</si>
  <si>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</si>
  <si>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</si>
  <si>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</si>
  <si>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</si>
  <si>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</si>
  <si>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</si>
  <si>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</si>
  <si>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</si>
  <si>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</si>
  <si>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</si>
  <si>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</si>
  <si>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</si>
  <si>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</si>
  <si>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</si>
  <si>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</si>
  <si>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</si>
  <si>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</si>
  <si>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</si>
  <si>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</si>
  <si>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</si>
  <si>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</si>
  <si>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</si>
  <si>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</si>
  <si>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</si>
  <si>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</si>
  <si>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</si>
  <si>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</si>
  <si>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</si>
  <si>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</si>
  <si>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</si>
  <si>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</si>
  <si>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</si>
  <si>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</si>
  <si>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</si>
  <si>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</si>
  <si>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</si>
  <si>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</si>
  <si>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</si>
  <si>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</si>
  <si>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</si>
  <si>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</si>
  <si>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</si>
  <si>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</si>
  <si>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</si>
  <si>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</si>
  <si>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</si>
  <si>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</si>
  <si>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</si>
  <si>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</si>
  <si>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</si>
  <si>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</si>
  <si>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</si>
  <si>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</si>
  <si>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</si>
  <si>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</si>
  <si>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</si>
  <si>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</si>
  <si>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</si>
  <si>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</si>
  <si>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</si>
  <si>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</si>
  <si>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</si>
  <si>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</si>
  <si>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</si>
  <si>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</si>
  <si>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</si>
  <si>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</si>
  <si>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</si>
  <si>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</si>
  <si>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</si>
  <si>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</si>
  <si>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</si>
  <si>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</si>
  <si>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</si>
  <si>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</si>
  <si>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</si>
  <si>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</si>
  <si>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</si>
  <si>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</si>
  <si>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</si>
  <si>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</si>
  <si>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</si>
  <si>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</si>
  <si>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</si>
  <si>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</si>
  <si>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</si>
  <si>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</si>
  <si>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</si>
  <si>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</si>
  <si>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</si>
  <si>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</si>
  <si>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</si>
  <si>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</si>
  <si>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</si>
  <si>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</si>
  <si>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</si>
  <si>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</si>
  <si>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</si>
  <si>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</si>
  <si>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</si>
  <si>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</si>
  <si>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</si>
  <si>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</si>
  <si>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</si>
  <si>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</si>
  <si>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</si>
  <si>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</si>
  <si>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</si>
  <si>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</si>
  <si>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</si>
  <si>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</si>
  <si>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</si>
  <si>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</si>
  <si>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</si>
  <si>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</si>
  <si>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</si>
  <si>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</si>
  <si>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</si>
  <si>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</si>
  <si>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</si>
  <si>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</si>
  <si>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</si>
  <si>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</si>
  <si>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</si>
  <si>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</si>
  <si>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</si>
  <si>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</si>
  <si>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</si>
  <si>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</si>
  <si>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</si>
  <si>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</si>
  <si>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</si>
  <si>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</si>
  <si>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</si>
  <si>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</si>
  <si>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</si>
  <si>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</si>
  <si>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</si>
  <si>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</si>
  <si>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</si>
  <si>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</si>
  <si>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</si>
  <si>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</si>
  <si>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</si>
  <si>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</si>
  <si>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</si>
  <si>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</si>
  <si>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</si>
  <si>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</si>
  <si>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</si>
  <si>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</si>
  <si>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</si>
  <si>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</si>
  <si>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</si>
  <si>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</si>
  <si>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</si>
  <si>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</si>
  <si>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</si>
  <si>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</si>
  <si>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</si>
  <si>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</si>
  <si>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</si>
  <si>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</si>
  <si>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</si>
  <si>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</si>
  <si>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</si>
  <si>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</si>
  <si>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</si>
  <si>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</si>
  <si>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</si>
  <si>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</si>
  <si>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</si>
  <si>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</si>
  <si>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</si>
  <si>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</si>
  <si>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</si>
  <si>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</si>
  <si>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</si>
  <si>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</si>
  <si>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</si>
  <si>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</si>
  <si>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</si>
  <si>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</si>
  <si>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</si>
  <si>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</si>
  <si>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</si>
  <si>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</si>
  <si>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</si>
  <si>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</si>
  <si>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</si>
  <si>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</si>
  <si>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</si>
  <si>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</si>
  <si>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</si>
  <si>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</si>
  <si>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</si>
  <si>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</si>
  <si>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</si>
  <si>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</si>
  <si>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</si>
  <si>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</si>
  <si>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</si>
  <si>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</si>
  <si>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</si>
  <si>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</si>
  <si>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</si>
  <si>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</si>
  <si>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</si>
  <si>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</si>
  <si>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</si>
  <si>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</si>
  <si>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</si>
  <si>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</si>
  <si>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</si>
  <si>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</si>
  <si>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</si>
  <si>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</si>
  <si>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</si>
  <si>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</si>
  <si>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</si>
  <si>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</si>
  <si>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</si>
  <si>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</si>
  <si>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</si>
  <si>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</si>
  <si>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</si>
  <si>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</si>
  <si>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</si>
  <si>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</si>
  <si>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</si>
  <si>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</si>
  <si>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</si>
  <si>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</si>
  <si>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</si>
  <si>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</si>
  <si>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</si>
  <si>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</si>
  <si>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</si>
  <si>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</si>
  <si>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</si>
  <si>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</si>
  <si>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</si>
  <si>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</si>
  <si>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</si>
  <si>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</si>
  <si>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</si>
  <si>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</si>
  <si>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</si>
  <si>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</si>
  <si>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</si>
  <si>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</si>
  <si>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</si>
  <si>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</si>
  <si>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</si>
  <si>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</si>
  <si>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</si>
  <si>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</si>
  <si>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</si>
  <si>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</si>
  <si>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</si>
  <si>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</si>
  <si>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</si>
  <si>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</si>
  <si>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</si>
  <si>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</si>
  <si>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</si>
  <si>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</si>
  <si>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</si>
  <si>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</si>
  <si>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</si>
  <si>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</si>
  <si>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</si>
  <si>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</si>
  <si>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</si>
  <si>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</si>
  <si>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</si>
  <si>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</si>
  <si>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</si>
  <si>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</si>
  <si>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</si>
  <si>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</si>
  <si>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</si>
  <si>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</si>
  <si>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</si>
  <si>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</si>
  <si>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</si>
  <si>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</si>
  <si>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</si>
  <si>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</si>
  <si>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</si>
  <si>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</si>
  <si>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</si>
  <si>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</si>
  <si>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</si>
  <si>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</si>
  <si>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</si>
  <si>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</si>
  <si>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</si>
  <si>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</si>
  <si>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</si>
  <si>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</si>
  <si>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</si>
  <si>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</si>
  <si>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</si>
  <si>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</si>
  <si>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</si>
  <si>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</si>
  <si>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</si>
  <si>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</si>
  <si>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</si>
  <si>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</si>
  <si>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</si>
  <si>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</si>
  <si>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</si>
  <si>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</si>
  <si>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</si>
  <si>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</si>
  <si>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</si>
  <si>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</si>
  <si>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</si>
  <si>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</si>
  <si>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</si>
  <si>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</si>
  <si>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</si>
  <si>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</si>
  <si>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</si>
  <si>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</si>
  <si>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</si>
  <si>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</si>
  <si>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</si>
  <si>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</si>
  <si>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</si>
  <si>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</si>
  <si>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</si>
  <si>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</si>
  <si>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</si>
  <si>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</si>
  <si>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</si>
  <si>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</si>
  <si>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</si>
  <si>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</si>
  <si>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</si>
  <si>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</si>
  <si>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</si>
  <si>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</si>
  <si>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</si>
  <si>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</si>
  <si>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</si>
  <si>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</si>
  <si>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</si>
  <si>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</si>
  <si>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</si>
  <si>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</si>
  <si>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</si>
  <si>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</si>
  <si>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</si>
  <si>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</si>
  <si>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</si>
  <si>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</si>
  <si>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</si>
  <si>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</si>
  <si>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</si>
  <si>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</si>
  <si>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</si>
  <si>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</si>
  <si>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</si>
  <si>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</si>
  <si>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</si>
  <si>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</si>
  <si>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</si>
  <si>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</si>
  <si>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</si>
  <si>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</si>
  <si>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</si>
  <si>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</si>
  <si>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</si>
  <si>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</si>
  <si>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</si>
  <si>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</si>
  <si>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</si>
  <si>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</si>
  <si>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</si>
  <si>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</si>
  <si>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</si>
  <si>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</si>
  <si>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</si>
  <si>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</si>
  <si>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</si>
  <si>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</si>
  <si>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</si>
  <si>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</si>
  <si>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</si>
  <si>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</si>
  <si>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</si>
  <si>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</si>
  <si>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</si>
  <si>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</si>
  <si>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</si>
  <si>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</si>
  <si>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</si>
  <si>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</si>
  <si>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</si>
  <si>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</si>
  <si>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</si>
  <si>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</si>
  <si>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</si>
  <si>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</si>
  <si>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</si>
  <si>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</si>
  <si>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</si>
  <si>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</si>
  <si>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</si>
  <si>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</si>
  <si>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</si>
  <si>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</si>
  <si>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</si>
  <si>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</si>
  <si>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</si>
  <si>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</si>
  <si>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</si>
  <si>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</si>
  <si>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</si>
  <si>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</si>
  <si>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</si>
  <si>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</si>
  <si>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</si>
  <si>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</si>
  <si>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</si>
  <si>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</si>
  <si>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</si>
  <si>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</si>
  <si>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</si>
  <si>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</si>
  <si>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</si>
  <si>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</si>
  <si>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</si>
  <si>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</si>
  <si>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</si>
  <si>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</si>
  <si>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</si>
  <si>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</si>
  <si>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</si>
  <si>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</si>
  <si>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</si>
  <si>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</si>
  <si>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</si>
  <si>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</si>
  <si>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</si>
  <si>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</si>
  <si>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</si>
  <si>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</si>
  <si>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</si>
  <si>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</si>
  <si>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</si>
  <si>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</si>
  <si>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</si>
  <si>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</si>
  <si>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</si>
  <si>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</si>
  <si>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</si>
  <si>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</si>
  <si>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</si>
  <si>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</si>
  <si>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</si>
  <si>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</si>
  <si>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</si>
  <si>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</si>
  <si>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</si>
  <si>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</si>
  <si>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</si>
  <si>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</si>
  <si>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</si>
  <si>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</si>
  <si>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</si>
  <si>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</si>
  <si>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</si>
  <si>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</si>
  <si>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</si>
  <si>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</si>
  <si>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</si>
  <si>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</si>
  <si>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</si>
  <si>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</si>
  <si>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</si>
  <si>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</si>
  <si>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</si>
  <si>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</si>
  <si>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</si>
  <si>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</si>
  <si>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</si>
  <si>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</si>
  <si>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</si>
  <si>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</si>
  <si>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</si>
  <si>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</si>
  <si>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</si>
  <si>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</si>
  <si>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</si>
  <si>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</si>
  <si>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</si>
  <si>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</si>
  <si>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</si>
  <si>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</si>
  <si>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</si>
  <si>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</si>
  <si>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</si>
  <si>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</si>
  <si>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</si>
  <si>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</si>
  <si>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</si>
  <si>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</si>
  <si>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</si>
  <si>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</si>
  <si>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</si>
  <si>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</si>
  <si>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</si>
  <si>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</si>
  <si>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</si>
  <si>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</si>
  <si>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</si>
  <si>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</si>
  <si>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</si>
  <si>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</si>
  <si>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</si>
  <si>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</si>
  <si>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</si>
  <si>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</si>
  <si>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</si>
  <si>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</si>
  <si>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</si>
  <si>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</si>
  <si>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</si>
  <si>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</si>
  <si>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</si>
  <si>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</si>
  <si>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</si>
  <si>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</si>
  <si>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</si>
  <si>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</si>
  <si>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</si>
  <si>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</si>
  <si>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</si>
  <si>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</si>
  <si>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</si>
  <si>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</si>
  <si>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</si>
  <si>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</si>
  <si>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</si>
  <si>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</si>
  <si>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</si>
  <si>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</si>
  <si>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</si>
  <si>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</si>
  <si>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</si>
  <si>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</si>
  <si>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</si>
  <si>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</si>
  <si>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</si>
  <si>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</si>
  <si>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</si>
  <si>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</si>
  <si>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</si>
  <si>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</si>
  <si>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</si>
  <si>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</si>
  <si>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</si>
  <si>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</si>
  <si>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</si>
  <si>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</si>
  <si>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</si>
  <si>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</si>
  <si>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</si>
  <si>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</si>
  <si>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</si>
  <si>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</si>
  <si>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</si>
  <si>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</si>
  <si>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</si>
  <si>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</si>
  <si>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</si>
  <si>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</si>
  <si>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</si>
  <si>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</si>
  <si>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</si>
  <si>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</si>
  <si>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</si>
  <si>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</si>
  <si>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</si>
  <si>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</si>
  <si>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</si>
  <si>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</si>
  <si>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</si>
  <si>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</si>
  <si>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</si>
  <si>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</si>
  <si>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</si>
  <si>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</si>
  <si>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</si>
  <si>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</si>
  <si>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</si>
  <si>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</si>
  <si>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</si>
  <si>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</si>
  <si>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</si>
  <si>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</si>
  <si>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</si>
  <si>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</si>
  <si>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</si>
  <si>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</si>
  <si>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</si>
  <si>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</si>
  <si>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</si>
  <si>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</si>
  <si>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</si>
  <si>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</si>
  <si>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</si>
  <si>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</si>
  <si>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</si>
  <si>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</si>
  <si>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</si>
  <si>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</si>
  <si>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</si>
  <si>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</si>
  <si>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</si>
  <si>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</si>
  <si>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</si>
  <si>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</si>
  <si>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</si>
  <si>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</si>
  <si>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</si>
  <si>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</si>
  <si>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</si>
  <si>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</si>
  <si>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</si>
  <si>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</si>
  <si>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</si>
  <si>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</si>
  <si>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</si>
  <si>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</si>
  <si>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</si>
  <si>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</si>
  <si>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</si>
  <si>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</si>
  <si>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</si>
  <si>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</si>
  <si>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</si>
  <si>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</si>
  <si>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</si>
  <si>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</si>
  <si>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</si>
  <si>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</si>
  <si>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</si>
  <si>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</si>
  <si>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</si>
  <si>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</si>
  <si>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</si>
  <si>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</si>
  <si>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</si>
  <si>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</si>
  <si>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</si>
  <si>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</si>
  <si>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</si>
  <si>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</si>
  <si>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</si>
  <si>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</si>
  <si>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</si>
  <si>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</si>
  <si>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</si>
  <si>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</si>
  <si>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</si>
  <si>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</si>
  <si>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</si>
  <si>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</si>
  <si>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</si>
  <si>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</si>
  <si>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</si>
  <si>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</si>
  <si>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</si>
  <si>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</si>
  <si>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</si>
  <si>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</si>
  <si>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</si>
  <si>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</si>
  <si>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</si>
  <si>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</si>
  <si>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</si>
  <si>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</si>
  <si>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</si>
  <si>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</si>
  <si>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</si>
  <si>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</si>
  <si>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</si>
  <si>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</si>
  <si>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</si>
  <si>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</si>
  <si>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</si>
  <si>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</si>
  <si>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</si>
  <si>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</si>
  <si>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</si>
  <si>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</si>
  <si>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</si>
  <si>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</si>
  <si>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</si>
  <si>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</si>
  <si>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</si>
  <si>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</si>
  <si>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</si>
  <si>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</si>
  <si>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</si>
  <si>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</si>
  <si>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</si>
  <si>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</si>
  <si>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</si>
  <si>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</si>
  <si>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</si>
  <si>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</si>
  <si>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</si>
  <si>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</si>
  <si>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</si>
  <si>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</si>
  <si>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</si>
  <si>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</si>
  <si>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</si>
  <si>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</si>
  <si>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</si>
  <si>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</si>
  <si>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</si>
  <si>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</si>
  <si>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</si>
  <si>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</si>
  <si>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</si>
  <si>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</si>
  <si>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</si>
  <si>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</si>
  <si>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</si>
  <si>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</si>
  <si>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</si>
  <si>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</si>
  <si>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</si>
  <si>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</si>
  <si>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</si>
  <si>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</si>
  <si>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</si>
  <si>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</si>
  <si>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</si>
  <si>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</si>
  <si>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</si>
  <si>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</si>
  <si>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</si>
  <si>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</si>
  <si>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</si>
  <si>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</si>
  <si>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</si>
  <si>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</si>
  <si>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</si>
  <si>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</si>
  <si>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</si>
  <si>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</si>
  <si>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</si>
  <si>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</si>
  <si>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</si>
  <si>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</si>
  <si>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</si>
  <si>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</si>
  <si>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</si>
  <si>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</si>
  <si>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</si>
  <si>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</si>
  <si>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</si>
  <si>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</si>
  <si>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</si>
  <si>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</si>
  <si>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</si>
  <si>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</si>
  <si>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</si>
  <si>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</si>
  <si>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</si>
  <si>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</si>
  <si>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</si>
  <si>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</si>
  <si>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</si>
  <si>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</si>
  <si>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</si>
  <si>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</si>
  <si>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</si>
  <si>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</si>
  <si>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</si>
  <si>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</si>
  <si>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</si>
  <si>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</si>
  <si>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</si>
  <si>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</si>
  <si>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</si>
  <si>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</si>
  <si>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</si>
  <si>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</si>
  <si>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</si>
  <si>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</si>
  <si>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</si>
  <si>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</si>
  <si>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</si>
  <si>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</si>
  <si>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</si>
  <si>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</si>
  <si>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</si>
  <si>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</si>
  <si>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</si>
  <si>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</si>
  <si>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</si>
  <si>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</si>
  <si>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</si>
  <si>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</si>
  <si>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</si>
  <si>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</si>
  <si>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</si>
  <si>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</si>
  <si>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</si>
  <si>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</si>
  <si>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</si>
  <si>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</si>
  <si>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</si>
  <si>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</si>
  <si>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</si>
  <si>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</si>
  <si>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</si>
  <si>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</si>
  <si>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</si>
  <si>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</si>
  <si>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</si>
  <si>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</si>
  <si>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</si>
  <si>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</si>
  <si>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</si>
  <si>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</si>
  <si>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</si>
  <si>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</si>
  <si>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</si>
  <si>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</si>
  <si>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</si>
  <si>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</si>
  <si>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</si>
  <si>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</si>
  <si>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</si>
  <si>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</si>
  <si>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</si>
  <si>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</si>
  <si>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</si>
  <si>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</si>
  <si>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</si>
  <si>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</si>
  <si>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</si>
  <si>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</si>
  <si>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</si>
  <si>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</si>
  <si>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</si>
  <si>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</si>
  <si>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</si>
  <si>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</si>
  <si>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</si>
  <si>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</si>
  <si>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</si>
  <si>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</si>
  <si>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</si>
  <si>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</si>
  <si>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</si>
  <si>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</si>
  <si>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</si>
  <si>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</si>
  <si>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</si>
  <si>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</si>
  <si>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</si>
  <si>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</si>
  <si>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</si>
  <si>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</si>
  <si>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</si>
  <si>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</si>
  <si>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</si>
  <si>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</si>
  <si>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</si>
  <si>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</si>
  <si>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</si>
  <si>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</si>
  <si>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</si>
  <si>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</si>
  <si>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</si>
  <si>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</si>
  <si>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</si>
  <si>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</si>
  <si>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</si>
  <si>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</si>
  <si>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</si>
  <si>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</si>
  <si>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</si>
  <si>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</si>
  <si>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</si>
  <si>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</si>
  <si>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</si>
  <si>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</si>
  <si>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</si>
  <si>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</si>
  <si>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</si>
  <si>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</si>
  <si>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</si>
  <si>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</si>
  <si>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</si>
  <si>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</si>
  <si>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</si>
  <si>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</si>
  <si>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</si>
  <si>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</si>
  <si>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</si>
  <si>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</si>
  <si>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</si>
  <si>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</si>
  <si>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</si>
  <si>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</si>
  <si>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</si>
  <si>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</si>
  <si>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</si>
  <si>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</si>
  <si>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</si>
  <si>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</si>
  <si>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</si>
  <si>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</si>
  <si>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</si>
  <si>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</si>
  <si>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</si>
  <si>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</si>
  <si>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</si>
  <si>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</si>
  <si>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</si>
  <si>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</si>
  <si>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</si>
  <si>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</si>
  <si>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</si>
  <si>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</si>
  <si>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</si>
  <si>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</si>
  <si>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</si>
  <si>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</si>
  <si>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</si>
  <si>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</si>
  <si>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</si>
  <si>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</si>
  <si>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</si>
  <si>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</si>
  <si>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</si>
  <si>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</si>
  <si>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</si>
  <si>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</si>
  <si>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</si>
  <si>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</si>
  <si>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</si>
  <si>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</si>
  <si>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</si>
  <si>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</si>
  <si>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</si>
  <si>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</si>
  <si>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</si>
  <si>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</si>
  <si>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</si>
  <si>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</si>
  <si>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</si>
  <si>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</si>
  <si>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</si>
  <si>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</si>
  <si>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</si>
  <si>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</si>
  <si>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</si>
  <si>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</si>
  <si>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</si>
  <si>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</si>
  <si>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</si>
  <si>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</si>
  <si>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</si>
  <si>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</si>
  <si>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</si>
  <si>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</si>
  <si>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</si>
  <si>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</si>
  <si>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</si>
  <si>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</si>
  <si>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</si>
  <si>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</si>
  <si>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</si>
  <si>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</si>
  <si>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</si>
  <si>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</si>
  <si>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</si>
  <si>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</si>
  <si>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</si>
  <si>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</si>
  <si>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</si>
  <si>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</si>
  <si>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</si>
  <si>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</si>
  <si>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</si>
  <si>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</si>
  <si>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</si>
  <si>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</si>
  <si>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</si>
  <si>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</si>
  <si>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</si>
  <si>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</si>
  <si>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</si>
  <si>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</si>
  <si>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</si>
  <si>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</si>
  <si>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</si>
  <si>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</si>
  <si>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</si>
  <si>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</si>
  <si>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</si>
  <si>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</si>
  <si>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</si>
  <si>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</si>
  <si>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</si>
  <si>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</si>
  <si>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</si>
  <si>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</si>
  <si>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</si>
  <si>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</si>
  <si>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</si>
  <si>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</si>
  <si>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</si>
  <si>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</si>
  <si>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</si>
  <si>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</si>
  <si>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</si>
  <si>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</si>
  <si>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</si>
  <si>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</si>
  <si>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</si>
  <si>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</si>
  <si>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</si>
  <si>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</si>
  <si>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</si>
  <si>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</si>
  <si>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</si>
  <si>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</si>
  <si>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</si>
  <si>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</si>
  <si>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</si>
  <si>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</si>
  <si>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</si>
  <si>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</si>
  <si>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</si>
  <si>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</si>
  <si>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</si>
  <si>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</si>
  <si>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</si>
  <si>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</si>
  <si>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</si>
  <si>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</si>
  <si>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</si>
  <si>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</si>
  <si>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</si>
  <si>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</si>
  <si>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</si>
  <si>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</si>
  <si>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</si>
  <si>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</si>
  <si>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</si>
  <si>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</si>
  <si>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</si>
  <si>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</si>
  <si>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</si>
  <si>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</si>
  <si>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</si>
  <si>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</si>
  <si>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</si>
  <si>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</si>
  <si>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</si>
  <si>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</si>
  <si>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</si>
  <si>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</si>
  <si>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</si>
  <si>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</si>
  <si>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</si>
  <si>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</si>
  <si>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</si>
  <si>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</si>
  <si>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</si>
  <si>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</si>
  <si>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</si>
  <si>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</si>
  <si>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</si>
  <si>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</si>
  <si>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</si>
  <si>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</si>
  <si>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</si>
  <si>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</si>
  <si>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</si>
  <si>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</si>
  <si>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</si>
  <si>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</si>
  <si>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</si>
  <si>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</si>
  <si>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</si>
  <si>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</si>
  <si>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</si>
  <si>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</si>
  <si>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</si>
  <si>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</si>
  <si>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</si>
  <si>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</si>
  <si>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</si>
  <si>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</si>
  <si>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</si>
  <si>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</si>
  <si>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</si>
  <si>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</si>
  <si>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</si>
  <si>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</si>
  <si>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</si>
  <si>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</si>
  <si>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</si>
  <si>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</si>
  <si>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</si>
  <si>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</si>
  <si>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</si>
  <si>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</si>
  <si>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</si>
  <si>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</si>
  <si>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</si>
  <si>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</si>
  <si>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</si>
  <si>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</si>
  <si>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</si>
  <si>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</si>
  <si>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</si>
  <si>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</si>
  <si>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</si>
  <si>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</si>
  <si>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</si>
  <si>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</si>
  <si>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</si>
  <si>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</si>
  <si>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</si>
  <si>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</si>
  <si>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</si>
  <si>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</si>
  <si>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</si>
  <si>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</si>
  <si>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</si>
  <si>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</si>
  <si>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</si>
  <si>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</si>
  <si>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</si>
  <si>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</si>
  <si>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</si>
  <si>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</si>
  <si>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</si>
  <si>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</si>
  <si>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</si>
  <si>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</si>
  <si>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</si>
  <si>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</si>
  <si>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</si>
  <si>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</si>
  <si>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</si>
  <si>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</si>
  <si>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</si>
  <si>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</si>
  <si>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</si>
  <si>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</si>
  <si>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</si>
  <si>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</si>
  <si>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</si>
  <si>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</si>
  <si>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</si>
  <si>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</si>
  <si>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</si>
  <si>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</si>
  <si>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</si>
  <si>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</si>
  <si>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</si>
  <si>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</si>
  <si>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</si>
  <si>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</si>
  <si>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</si>
  <si>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</si>
  <si>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</si>
  <si>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</si>
  <si>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</si>
  <si>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</si>
  <si>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</si>
  <si>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</si>
  <si>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</si>
  <si>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</si>
  <si>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</si>
  <si>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</si>
  <si>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</si>
  <si>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</si>
  <si>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</si>
  <si>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</si>
  <si>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</si>
  <si>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</si>
  <si>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</si>
  <si>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</si>
  <si>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</si>
  <si>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</si>
  <si>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</si>
  <si>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</si>
  <si>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</si>
  <si>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</si>
  <si>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</si>
  <si>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</si>
  <si>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</si>
  <si>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</si>
  <si>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</si>
  <si>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</si>
  <si>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</si>
  <si>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</si>
  <si>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</si>
  <si>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</si>
  <si>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</si>
  <si>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</si>
  <si>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</si>
  <si>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</si>
  <si>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</si>
  <si>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</si>
  <si>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</si>
  <si>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</si>
  <si>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</si>
  <si>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</si>
  <si>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</si>
  <si>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</si>
  <si>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</si>
  <si>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</si>
  <si>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</si>
  <si>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</si>
  <si>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</si>
  <si>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</si>
  <si>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</si>
  <si>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</si>
  <si>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</si>
  <si>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</si>
  <si>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</si>
  <si>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</si>
  <si>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</si>
  <si>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</si>
  <si>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</si>
  <si>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</si>
  <si>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</si>
  <si>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</si>
  <si>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</si>
  <si>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</si>
  <si>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</si>
  <si>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</si>
  <si>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</si>
  <si>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</si>
  <si>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</si>
  <si>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</si>
  <si>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</si>
  <si>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</si>
  <si>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</si>
  <si>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</si>
  <si>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</si>
  <si>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</si>
  <si>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</si>
  <si>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</si>
  <si>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</si>
  <si>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</si>
  <si>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</si>
  <si>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</si>
  <si>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</si>
  <si>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</si>
  <si>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</si>
  <si>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</si>
  <si>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</si>
  <si>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</si>
  <si>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</si>
  <si>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</si>
  <si>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</si>
  <si>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</si>
  <si>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</si>
  <si>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</si>
  <si>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</si>
  <si>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</si>
  <si>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</si>
  <si>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</si>
  <si>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</si>
  <si>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</si>
  <si>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</si>
  <si>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</si>
  <si>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</si>
  <si>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</si>
  <si>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</si>
  <si>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</si>
  <si>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</si>
  <si>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</si>
  <si>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</si>
  <si>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</si>
  <si>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</si>
  <si>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</si>
  <si>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</si>
  <si>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</si>
  <si>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</si>
  <si>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</si>
  <si>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</si>
  <si>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</si>
  <si>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</si>
  <si>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</si>
  <si>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</si>
  <si>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</si>
  <si>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</si>
  <si>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</si>
  <si>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</si>
  <si>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</si>
  <si>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</si>
  <si>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</si>
  <si>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</si>
  <si>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</si>
  <si>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</si>
  <si>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</si>
  <si>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</si>
  <si>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</si>
  <si>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</si>
  <si>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</si>
  <si>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</si>
  <si>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</si>
  <si>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</si>
  <si>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</si>
  <si>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</si>
  <si>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</si>
  <si>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</si>
  <si>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</si>
  <si>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</si>
  <si>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</si>
  <si>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</si>
  <si>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</si>
  <si>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</si>
  <si>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</si>
  <si>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</si>
  <si>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</si>
  <si>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</si>
  <si>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</si>
  <si>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</si>
  <si>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</si>
  <si>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</si>
  <si>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</si>
  <si>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</si>
  <si>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</si>
  <si>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</si>
  <si>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</si>
  <si>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</si>
  <si>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</si>
  <si>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</si>
  <si>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</si>
  <si>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</si>
  <si>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</si>
  <si>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</si>
  <si>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</si>
  <si>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</si>
  <si>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</si>
  <si>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</si>
  <si>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</si>
  <si>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</si>
  <si>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</si>
  <si>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</si>
  <si>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</si>
  <si>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</si>
  <si>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</si>
  <si>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</si>
  <si>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</si>
  <si>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</si>
  <si>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</si>
  <si>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</si>
  <si>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</si>
  <si>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</si>
  <si>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</si>
  <si>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</si>
  <si>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</si>
  <si>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</si>
  <si>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</si>
  <si>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</si>
  <si>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</si>
  <si>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</si>
  <si>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</si>
  <si>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</si>
  <si>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</si>
  <si>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</si>
  <si>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</si>
  <si>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</si>
  <si>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</si>
  <si>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</si>
  <si>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</si>
  <si>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</si>
  <si>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</si>
  <si>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</si>
  <si>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</si>
  <si>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</si>
  <si>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</si>
  <si>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</si>
  <si>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</si>
  <si>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</si>
  <si>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</si>
  <si>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</si>
  <si>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</si>
  <si>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</si>
  <si>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</si>
  <si>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</si>
  <si>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</si>
  <si>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</si>
  <si>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</si>
  <si>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</si>
  <si>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</si>
  <si>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</si>
  <si>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</si>
  <si>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</si>
  <si>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</si>
  <si>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</si>
  <si>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</si>
  <si>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</si>
  <si>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</si>
  <si>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</si>
  <si>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</si>
  <si>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</si>
  <si>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</si>
  <si>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</si>
  <si>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</si>
  <si>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</si>
  <si>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</si>
  <si>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</si>
  <si>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</si>
  <si>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</si>
  <si>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</si>
  <si>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</si>
  <si>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</si>
  <si>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</si>
  <si>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</si>
  <si>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</si>
  <si>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</si>
  <si>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</si>
  <si>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</si>
  <si>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</si>
  <si>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</si>
  <si>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</si>
  <si>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</si>
  <si>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</si>
  <si>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</si>
  <si>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</si>
  <si>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</si>
  <si>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</si>
  <si>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</si>
  <si>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</si>
  <si>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</si>
  <si>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</si>
  <si>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</si>
  <si>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</si>
  <si>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</si>
  <si>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</si>
  <si>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</si>
  <si>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</si>
  <si>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</si>
  <si>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</si>
  <si>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</si>
  <si>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</si>
  <si>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</si>
  <si>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</si>
  <si>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</si>
  <si>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</si>
  <si>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</si>
  <si>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</si>
  <si>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</si>
  <si>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</si>
  <si>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</si>
  <si>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</si>
  <si>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</si>
  <si>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</si>
  <si>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</si>
  <si>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</si>
  <si>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</si>
  <si>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</si>
  <si>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</si>
  <si>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</si>
  <si>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</si>
  <si>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</si>
  <si>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</si>
  <si>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</si>
  <si>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</si>
  <si>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</si>
  <si>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</si>
  <si>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</si>
  <si>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</si>
  <si>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</si>
  <si>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</si>
  <si>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</si>
  <si>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</si>
  <si>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</si>
  <si>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</si>
  <si>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</si>
  <si>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</si>
  <si>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</si>
  <si>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</si>
  <si>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</si>
  <si>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</si>
  <si>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</si>
  <si>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</si>
  <si>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</si>
  <si>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</si>
  <si>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</si>
  <si>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</si>
  <si>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</si>
  <si>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</si>
  <si>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</si>
  <si>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</si>
  <si>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</si>
  <si>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</si>
  <si>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</si>
  <si>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</si>
  <si>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</si>
  <si>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</si>
  <si>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</si>
  <si>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</si>
  <si>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</si>
  <si>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</si>
  <si>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</si>
  <si>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</si>
  <si>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</si>
  <si>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</si>
  <si>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</si>
  <si>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</si>
  <si>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</si>
  <si>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</si>
  <si>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</si>
  <si>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</si>
  <si>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</si>
  <si>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</si>
  <si>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</si>
  <si>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</si>
  <si>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</si>
  <si>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</si>
  <si>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</si>
  <si>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</si>
  <si>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</si>
  <si>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</si>
  <si>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</si>
  <si>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</si>
  <si>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</si>
  <si>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</si>
  <si>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</si>
  <si>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</si>
  <si>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</si>
  <si>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</si>
  <si>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</si>
  <si>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</si>
  <si>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</si>
  <si>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</si>
  <si>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</si>
  <si>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</si>
  <si>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</si>
  <si>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</si>
  <si>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</si>
  <si>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</si>
  <si>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</si>
  <si>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</si>
  <si>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</si>
  <si>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</si>
  <si>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</si>
  <si>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</si>
  <si>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</si>
  <si>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</si>
  <si>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</si>
  <si>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</si>
  <si>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</si>
  <si>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</si>
  <si>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</si>
  <si>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</si>
  <si>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</si>
  <si>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</si>
  <si>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</si>
  <si>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</si>
  <si>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</si>
  <si>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</si>
  <si>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</si>
  <si>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</si>
  <si>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</si>
  <si>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</si>
  <si>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</si>
  <si>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</si>
  <si>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</si>
  <si>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</si>
  <si>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</si>
  <si>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</si>
  <si>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</si>
  <si>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</si>
  <si>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</si>
  <si>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</si>
  <si>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</si>
  <si>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</si>
  <si>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</si>
  <si>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</si>
  <si>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</si>
  <si>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</si>
  <si>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</si>
  <si>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</si>
  <si>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</si>
  <si>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</si>
  <si>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</si>
  <si>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</si>
  <si>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</si>
  <si>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</si>
  <si>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</si>
  <si>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</si>
  <si>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</si>
  <si>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</si>
  <si>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</si>
  <si>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</si>
  <si>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</si>
  <si>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</si>
  <si>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</si>
  <si>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</si>
  <si>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</si>
  <si>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</si>
  <si>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</si>
  <si>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</si>
  <si>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</si>
  <si>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</si>
  <si>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</si>
  <si>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</si>
  <si>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</si>
  <si>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</si>
  <si>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</si>
  <si>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</si>
  <si>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</si>
  <si>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</si>
  <si>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</si>
  <si>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</si>
  <si>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</si>
  <si>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</si>
  <si>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</si>
  <si>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</si>
  <si>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</si>
  <si>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</si>
  <si>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</si>
  <si>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</si>
  <si>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</si>
  <si>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</si>
  <si>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</si>
  <si>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</si>
  <si>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</si>
  <si>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</si>
  <si>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</si>
  <si>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</si>
  <si>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</si>
  <si>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</si>
  <si>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</si>
  <si>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</si>
  <si>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</si>
  <si>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</si>
  <si>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</si>
  <si>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</si>
  <si>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</si>
  <si>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</si>
  <si>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</si>
  <si>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</si>
  <si>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</si>
  <si>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</si>
  <si>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</si>
  <si>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</si>
  <si>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</si>
  <si>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</si>
  <si>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</si>
  <si>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</si>
  <si>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</si>
  <si>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</si>
  <si>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</si>
  <si>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</si>
  <si>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</si>
  <si>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</si>
  <si>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</si>
  <si>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</si>
  <si>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</si>
  <si>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</si>
  <si>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</si>
  <si>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</si>
  <si>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</si>
  <si>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</si>
  <si>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</si>
  <si>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</si>
  <si>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</si>
  <si>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</si>
  <si>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</si>
  <si>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</si>
  <si>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</si>
  <si>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</si>
  <si>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</si>
  <si>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</si>
  <si>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</si>
  <si>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</si>
  <si>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</si>
  <si>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</si>
  <si>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</si>
  <si>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</si>
  <si>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</si>
  <si>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</si>
  <si>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</si>
  <si>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</si>
  <si>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</si>
  <si>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</si>
  <si>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</si>
  <si>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</si>
  <si>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</si>
  <si>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</si>
  <si>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</si>
  <si>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</si>
  <si>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</si>
  <si>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</si>
  <si>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</si>
  <si>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</si>
  <si>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</si>
  <si>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</si>
  <si>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</si>
  <si>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</si>
  <si>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</si>
  <si>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</si>
  <si>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</si>
  <si>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</si>
  <si>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</si>
  <si>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</si>
  <si>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</si>
  <si>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</si>
  <si>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</si>
  <si>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</si>
  <si>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</si>
  <si>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</si>
  <si>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</si>
  <si>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</si>
  <si>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</si>
  <si>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</si>
  <si>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</si>
  <si>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</si>
  <si>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</si>
  <si>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</si>
  <si>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</si>
  <si>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</si>
  <si>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</si>
  <si>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</si>
  <si>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</si>
  <si>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</si>
  <si>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</si>
  <si>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</si>
  <si>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</si>
  <si>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</si>
  <si>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</si>
  <si>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</si>
  <si>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</si>
  <si>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</si>
  <si>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</si>
  <si>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</si>
  <si>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</si>
  <si>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</si>
  <si>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</si>
  <si>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</si>
  <si>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</si>
  <si>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</si>
  <si>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</si>
  <si>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</si>
  <si>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</si>
  <si>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</si>
  <si>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</si>
  <si>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</si>
  <si>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</si>
  <si>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</si>
  <si>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</si>
  <si>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</si>
  <si>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</si>
  <si>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</si>
  <si>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</si>
  <si>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</si>
  <si>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</si>
  <si>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</si>
  <si>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</si>
  <si>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</si>
  <si>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</si>
  <si>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</si>
  <si>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</si>
  <si>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</si>
  <si>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</si>
  <si>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</si>
  <si>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</si>
  <si>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</si>
  <si>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</si>
  <si>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</si>
  <si>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</si>
  <si>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</si>
  <si>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</si>
  <si>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</si>
  <si>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</si>
  <si>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</si>
  <si>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</si>
  <si>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</si>
  <si>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</si>
  <si>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</si>
  <si>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</si>
  <si>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</si>
  <si>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</si>
  <si>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</si>
  <si>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</si>
  <si>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</si>
  <si>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</si>
  <si>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</si>
  <si>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</si>
  <si>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</si>
  <si>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</si>
  <si>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</si>
  <si>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</si>
  <si>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</si>
  <si>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</si>
  <si>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</si>
  <si>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</si>
  <si>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</si>
  <si>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</si>
  <si>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</si>
  <si>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</si>
  <si>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</si>
  <si>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</si>
  <si>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</si>
  <si>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</si>
  <si>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</si>
  <si>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</si>
  <si>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</si>
  <si>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</si>
  <si>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</si>
  <si>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</si>
  <si>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</si>
  <si>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</si>
  <si>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</si>
  <si>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</si>
  <si>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</si>
  <si>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</si>
  <si>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</si>
  <si>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</si>
  <si>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</si>
  <si>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</si>
  <si>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</si>
  <si>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</si>
  <si>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</si>
  <si>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</si>
  <si>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</si>
  <si>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</si>
  <si>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</si>
  <si>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</si>
  <si>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</si>
  <si>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</si>
  <si>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</si>
  <si>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</si>
  <si>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</si>
  <si>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</si>
  <si>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</si>
  <si>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</si>
  <si>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</si>
  <si>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</si>
  <si>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</si>
  <si>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</si>
  <si>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</si>
  <si>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</si>
  <si>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</si>
  <si>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</si>
  <si>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</si>
  <si>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</si>
  <si>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</si>
  <si>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</si>
  <si>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</si>
  <si>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</si>
  <si>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</si>
  <si>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</si>
  <si>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</si>
  <si>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</si>
  <si>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</si>
  <si>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</si>
  <si>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</si>
  <si>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</si>
  <si>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</si>
  <si>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</si>
  <si>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</si>
  <si>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</si>
  <si>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</si>
  <si>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</si>
  <si>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</si>
  <si>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</si>
  <si>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</si>
  <si>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</si>
  <si>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</si>
  <si>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</si>
  <si>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</si>
  <si>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</si>
  <si>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</si>
  <si>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</si>
  <si>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</si>
  <si>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</si>
  <si>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</si>
  <si>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</si>
  <si>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</si>
  <si>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</si>
  <si>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</si>
  <si>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</si>
  <si>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</si>
  <si>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</si>
  <si>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</si>
  <si>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</si>
  <si>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</si>
  <si>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</si>
  <si>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</si>
  <si>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</si>
  <si>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</si>
  <si>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</si>
  <si>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</si>
  <si>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</si>
  <si>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</si>
  <si>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</si>
  <si>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</si>
  <si>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</si>
  <si>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</si>
  <si>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</si>
  <si>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</si>
  <si>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</si>
  <si>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</si>
  <si>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</si>
  <si>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</si>
  <si>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</si>
  <si>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</si>
  <si>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</si>
  <si>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</si>
  <si>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</si>
  <si>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</si>
  <si>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</si>
  <si>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</si>
  <si>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</si>
  <si>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</si>
  <si>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</si>
  <si>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</si>
  <si>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</si>
  <si>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</si>
  <si>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</si>
  <si>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</si>
  <si>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</si>
  <si>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</si>
  <si>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</si>
  <si>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</si>
  <si>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</si>
  <si>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</si>
  <si>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</si>
  <si>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</si>
  <si>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</si>
  <si>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</si>
  <si>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</si>
  <si>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</si>
  <si>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</si>
  <si>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</si>
  <si>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</si>
  <si>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</si>
  <si>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</si>
  <si>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</si>
  <si>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</si>
  <si>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</si>
  <si>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</si>
  <si>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</si>
  <si>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</si>
  <si>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</si>
  <si>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</si>
  <si>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</si>
  <si>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</si>
  <si>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</si>
  <si>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</si>
  <si>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</si>
  <si>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</si>
  <si>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</si>
  <si>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</si>
  <si>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</si>
  <si>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</si>
  <si>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</si>
  <si>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</si>
  <si>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</si>
  <si>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</si>
  <si>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</si>
  <si>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</si>
  <si>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</si>
  <si>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</si>
  <si>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</si>
  <si>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</si>
  <si>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</si>
  <si>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</si>
  <si>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</si>
  <si>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</si>
  <si>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</si>
  <si>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</si>
  <si>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</si>
  <si>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</si>
  <si>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</si>
  <si>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</si>
  <si>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</si>
  <si>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</si>
  <si>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</si>
  <si>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</si>
  <si>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</si>
  <si>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</si>
  <si>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</si>
  <si>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</si>
  <si>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</si>
  <si>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</si>
  <si>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</si>
  <si>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</si>
  <si>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</si>
  <si>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</si>
  <si>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</si>
  <si>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</si>
  <si>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</si>
  <si>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</si>
  <si>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</si>
  <si>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</si>
  <si>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</si>
  <si>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</si>
  <si>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</si>
  <si>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</si>
  <si>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</si>
  <si>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</si>
  <si>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</si>
  <si>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</si>
  <si>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</si>
  <si>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</si>
  <si>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</si>
  <si>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</si>
  <si>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</si>
  <si>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</si>
  <si>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</si>
  <si>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</si>
  <si>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</si>
  <si>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</si>
  <si>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</si>
  <si>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</si>
  <si>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</si>
  <si>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</si>
  <si>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</si>
  <si>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</si>
  <si>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</si>
  <si>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</si>
  <si>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</si>
  <si>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</si>
  <si>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</si>
  <si>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</si>
  <si>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</si>
  <si>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</si>
  <si>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</si>
  <si>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</si>
  <si>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</si>
  <si>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</si>
  <si>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</si>
  <si>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</si>
  <si>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</si>
  <si>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</si>
  <si>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</si>
  <si>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</si>
  <si>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</si>
  <si>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</si>
  <si>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</si>
  <si>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</si>
  <si>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</si>
  <si>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</si>
  <si>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</si>
  <si>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</si>
  <si>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</si>
  <si>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</si>
  <si>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</si>
  <si>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</si>
  <si>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</si>
  <si>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</si>
  <si>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</si>
  <si>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</si>
  <si>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</si>
  <si>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</si>
  <si>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</si>
  <si>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</si>
  <si>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</si>
  <si>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</si>
  <si>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</si>
  <si>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</si>
  <si>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</si>
  <si>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</si>
  <si>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</si>
  <si>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</si>
  <si>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</si>
  <si>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</si>
  <si>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</si>
  <si>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</si>
  <si>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</si>
  <si>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</si>
  <si>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</si>
  <si>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</si>
  <si>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</si>
  <si>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</si>
  <si>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</si>
  <si>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</si>
  <si>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</si>
  <si>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</si>
  <si>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</si>
  <si>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</si>
  <si>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</si>
  <si>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</si>
  <si>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</si>
  <si>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</si>
  <si>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</si>
  <si>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</si>
  <si>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</si>
  <si>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</si>
  <si>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</si>
  <si>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</si>
  <si>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</si>
  <si>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</si>
  <si>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</si>
  <si>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</si>
  <si>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</si>
  <si>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</si>
  <si>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</si>
  <si>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</si>
  <si>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</si>
  <si>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</si>
  <si>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</si>
  <si>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</si>
  <si>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</si>
  <si>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</si>
  <si>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</si>
  <si>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</si>
  <si>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</si>
  <si>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</si>
  <si>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</si>
  <si>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</si>
  <si>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</si>
  <si>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</si>
  <si>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</si>
  <si>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</si>
  <si>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</si>
  <si>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</si>
  <si>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</si>
  <si>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</si>
  <si>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</si>
  <si>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</si>
  <si>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</si>
  <si>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</si>
  <si>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</si>
  <si>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</si>
  <si>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</si>
  <si>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</si>
  <si>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</si>
  <si>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</si>
  <si>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</si>
  <si>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</si>
  <si>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</si>
  <si>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</si>
  <si>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</si>
  <si>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</si>
  <si>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</si>
  <si>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</si>
  <si>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</si>
  <si>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</si>
  <si>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</si>
  <si>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</si>
  <si>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</si>
  <si>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</si>
  <si>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</si>
  <si>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</si>
  <si>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</si>
  <si>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</si>
  <si>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</si>
  <si>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</si>
  <si>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</si>
  <si>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</si>
  <si>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</si>
  <si>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</si>
  <si>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</si>
  <si>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</si>
  <si>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</si>
  <si>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</si>
  <si>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</si>
  <si>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</si>
  <si>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</si>
  <si>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</si>
  <si>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</si>
  <si>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</si>
  <si>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</si>
  <si>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</si>
  <si>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</si>
  <si>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</si>
  <si>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</si>
  <si>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</si>
  <si>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</si>
  <si>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</si>
  <si>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</si>
  <si>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</si>
  <si>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</si>
  <si>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</si>
  <si>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</si>
  <si>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</si>
  <si>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</si>
  <si>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</si>
  <si>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</si>
  <si>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</si>
  <si>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</si>
  <si>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</si>
  <si>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</si>
  <si>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</si>
  <si>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</si>
  <si>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</si>
  <si>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</si>
  <si>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</si>
  <si>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</si>
  <si>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</si>
  <si>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</si>
  <si>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</si>
  <si>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</si>
  <si>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</si>
  <si>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</si>
  <si>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</si>
  <si>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</si>
  <si>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</si>
  <si>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</si>
  <si>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</si>
  <si>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</si>
  <si>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</si>
  <si>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</si>
  <si>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</si>
  <si>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</si>
  <si>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</si>
  <si>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</si>
  <si>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</si>
  <si>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</si>
  <si>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</si>
  <si>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</si>
  <si>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</si>
  <si>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</si>
  <si>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</si>
  <si>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</si>
  <si>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</si>
  <si>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</si>
  <si>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</si>
  <si>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</si>
  <si>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</si>
  <si>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</si>
  <si>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</si>
  <si>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</si>
  <si>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</si>
  <si>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</si>
  <si>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</si>
  <si>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</si>
  <si>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</si>
  <si>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</si>
  <si>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</si>
  <si>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</si>
  <si>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</si>
  <si>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</si>
  <si>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</si>
  <si>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</si>
  <si>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</si>
  <si>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</si>
  <si>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</si>
  <si>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</si>
  <si>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</si>
  <si>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</si>
  <si>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</si>
  <si>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</si>
  <si>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</si>
  <si>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</si>
  <si>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</si>
  <si>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</si>
  <si>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</si>
  <si>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</si>
  <si>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</si>
  <si>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</si>
  <si>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</si>
  <si>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</si>
  <si>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</si>
  <si>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</si>
  <si>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</si>
  <si>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</si>
  <si>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</si>
  <si>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</si>
  <si>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</si>
  <si>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</si>
  <si>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</si>
  <si>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</si>
  <si>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</si>
  <si>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</si>
  <si>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</si>
  <si>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</si>
  <si>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</si>
  <si>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</si>
  <si>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</si>
  <si>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</si>
  <si>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</si>
  <si>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</si>
  <si>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</si>
  <si>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</si>
  <si>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</si>
  <si>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</si>
  <si>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</si>
  <si>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</si>
  <si>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</si>
  <si>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</si>
  <si>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</si>
  <si>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</si>
  <si>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</si>
  <si>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</si>
  <si>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</si>
  <si>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</si>
  <si>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</si>
  <si>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</si>
  <si>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</si>
  <si>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</si>
  <si>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</si>
  <si>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</si>
  <si>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</si>
  <si>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</si>
  <si>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</si>
  <si>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</si>
  <si>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</si>
  <si>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</si>
  <si>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</si>
  <si>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</si>
  <si>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</si>
  <si>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</si>
  <si>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</si>
  <si>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</si>
  <si>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</si>
  <si>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</si>
  <si>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</si>
  <si>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</si>
  <si>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</si>
  <si>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</si>
  <si>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</si>
  <si>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</si>
  <si>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</si>
  <si>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</si>
  <si>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</si>
  <si>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</si>
  <si>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</si>
  <si>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</si>
  <si>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</si>
  <si>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</si>
  <si>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</si>
  <si>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</si>
  <si>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</si>
  <si>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</si>
  <si>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</si>
  <si>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</si>
  <si>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</si>
  <si>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</si>
  <si>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</si>
  <si>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</si>
  <si>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</si>
  <si>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</si>
  <si>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</si>
  <si>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</si>
  <si>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</si>
  <si>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</si>
  <si>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</si>
  <si>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</si>
  <si>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</si>
  <si>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</si>
  <si>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</si>
  <si>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</si>
  <si>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</si>
  <si>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</si>
  <si>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</si>
  <si>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</si>
  <si>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</si>
  <si>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</si>
  <si>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</si>
  <si>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</si>
  <si>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</si>
  <si>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</si>
  <si>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</si>
  <si>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</si>
  <si>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</si>
  <si>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</si>
  <si>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</si>
  <si>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</si>
  <si>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</si>
  <si>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</si>
  <si>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</si>
  <si>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</si>
  <si>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</si>
  <si>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</si>
  <si>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</si>
  <si>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</si>
  <si>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</si>
  <si>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</si>
  <si>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</si>
  <si>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</si>
  <si>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</si>
  <si>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</si>
  <si>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</si>
  <si>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</si>
  <si>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</si>
  <si>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</si>
  <si>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</si>
  <si>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</si>
  <si>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</si>
  <si>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</si>
  <si>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</si>
  <si>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</si>
  <si>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</si>
  <si>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</si>
  <si>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</si>
  <si>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</si>
  <si>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</si>
  <si>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</si>
  <si>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</si>
  <si>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</si>
  <si>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</si>
  <si>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</si>
  <si>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</si>
  <si>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</si>
  <si>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</si>
  <si>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</si>
  <si>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</si>
  <si>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</si>
  <si>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</si>
  <si>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</si>
  <si>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</si>
  <si>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</si>
  <si>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</si>
  <si>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</si>
  <si>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</si>
  <si>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</si>
  <si>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</si>
  <si>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</si>
  <si>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</si>
  <si>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</si>
  <si>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</si>
  <si>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</si>
  <si>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</si>
  <si>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</si>
  <si>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</si>
  <si>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</si>
  <si>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</si>
  <si>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</si>
  <si>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</si>
  <si>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</si>
  <si>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</si>
  <si>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</si>
  <si>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</si>
  <si>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</si>
  <si>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</si>
  <si>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</si>
  <si>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</si>
  <si>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</si>
  <si>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</si>
  <si>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</si>
  <si>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</si>
  <si>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</si>
  <si>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</si>
  <si>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</si>
  <si>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</si>
  <si>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</si>
  <si>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</si>
  <si>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</si>
  <si>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</si>
  <si>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</si>
  <si>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</si>
  <si>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</si>
  <si>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</si>
  <si>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</si>
  <si>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</si>
  <si>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</si>
  <si>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</si>
  <si>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</si>
  <si>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</si>
  <si>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</si>
  <si>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</si>
  <si>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</si>
  <si>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</si>
  <si>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</si>
  <si>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</si>
  <si>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</si>
  <si>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</si>
  <si>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</si>
  <si>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</si>
  <si>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</si>
  <si>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</si>
  <si>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</si>
  <si>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</si>
  <si>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</si>
  <si>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</si>
  <si>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</si>
  <si>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</si>
  <si>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</si>
  <si>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</si>
  <si>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</si>
  <si>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</si>
  <si>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</si>
  <si>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</si>
  <si>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</si>
  <si>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</si>
  <si>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</si>
  <si>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</si>
  <si>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</si>
  <si>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</si>
  <si>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</si>
  <si>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</si>
  <si>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</si>
  <si>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</si>
  <si>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</si>
  <si>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</si>
  <si>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</si>
  <si>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</si>
  <si>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</si>
  <si>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</si>
  <si>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</si>
  <si>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</si>
  <si>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</si>
  <si>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</si>
  <si>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</si>
  <si>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</si>
  <si>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</si>
  <si>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</si>
  <si>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</si>
  <si>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</si>
  <si>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</si>
  <si>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</si>
  <si>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</si>
  <si>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</si>
  <si>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</si>
  <si>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</si>
  <si>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</si>
  <si>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</si>
  <si>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</si>
  <si>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</si>
  <si>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</si>
  <si>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</si>
  <si>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</si>
  <si>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</si>
  <si>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</si>
  <si>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</si>
  <si>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</si>
  <si>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</si>
  <si>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</si>
  <si>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</si>
  <si>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</si>
  <si>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</si>
  <si>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</si>
  <si>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</si>
  <si>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</si>
  <si>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</si>
  <si>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</si>
  <si>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</si>
  <si>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</si>
  <si>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</si>
  <si>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</si>
  <si>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</si>
  <si>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</si>
  <si>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</si>
  <si>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</si>
  <si>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</si>
  <si>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</si>
  <si>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</si>
  <si>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</si>
  <si>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</si>
  <si>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</si>
  <si>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</si>
  <si>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</si>
  <si>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</si>
  <si>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</si>
  <si>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</si>
  <si>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</si>
  <si>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</si>
  <si>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</si>
  <si>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</si>
  <si>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</si>
  <si>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</si>
  <si>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</si>
  <si>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</si>
  <si>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</si>
  <si>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</si>
  <si>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</si>
  <si>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</si>
  <si>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</si>
  <si>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</si>
  <si>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</si>
  <si>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</si>
  <si>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</si>
  <si>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</si>
  <si>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</si>
  <si>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</si>
  <si>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</si>
  <si>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</si>
  <si>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</si>
  <si>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</si>
  <si>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</si>
  <si>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</si>
  <si>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</si>
  <si>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</si>
  <si>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</si>
  <si>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</si>
  <si>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</si>
  <si>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</si>
  <si>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</si>
  <si>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</si>
  <si>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</si>
  <si>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</si>
  <si>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</si>
  <si>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</si>
  <si>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</si>
  <si>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</si>
  <si>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</si>
  <si>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</si>
  <si>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</si>
  <si>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</si>
  <si>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</si>
  <si>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</si>
  <si>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</si>
  <si>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</si>
  <si>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</si>
  <si>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</si>
  <si>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</si>
  <si>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</si>
  <si>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</si>
  <si>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</si>
  <si>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</si>
  <si>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</si>
  <si>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</si>
  <si>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</si>
  <si>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</si>
  <si>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</si>
  <si>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</si>
  <si>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</si>
  <si>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</si>
  <si>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</si>
  <si>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</si>
  <si>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</si>
  <si>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</si>
  <si>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</si>
  <si>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</si>
  <si>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</si>
  <si>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</si>
  <si>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</si>
  <si>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</si>
  <si>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</si>
  <si>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</si>
  <si>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</si>
  <si>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</si>
  <si>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</si>
  <si>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</si>
  <si>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</si>
  <si>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</si>
  <si>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</si>
  <si>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</si>
  <si>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</si>
  <si>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</si>
  <si>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</si>
  <si>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</si>
  <si>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</si>
  <si>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</si>
  <si>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</si>
  <si>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</si>
  <si>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</si>
  <si>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</si>
  <si>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</si>
  <si>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</si>
  <si>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</si>
  <si>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</si>
  <si>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</si>
  <si>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</si>
  <si>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</si>
  <si>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</si>
  <si>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</si>
  <si>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</si>
  <si>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</si>
  <si>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</si>
  <si>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</si>
  <si>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</si>
  <si>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</si>
  <si>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</si>
  <si>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</si>
  <si>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</si>
  <si>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</si>
  <si>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</si>
  <si>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</si>
  <si>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</si>
  <si>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</si>
  <si>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</si>
  <si>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</si>
  <si>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</si>
  <si>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</si>
  <si>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</si>
  <si>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</si>
  <si>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</si>
  <si>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</si>
  <si>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</si>
  <si>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</si>
  <si>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</si>
  <si>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</si>
  <si>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</si>
  <si>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</si>
  <si>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</si>
  <si>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</si>
  <si>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</si>
  <si>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</si>
  <si>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</si>
  <si>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</si>
  <si>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</si>
  <si>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</si>
  <si>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</si>
  <si>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</si>
  <si>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</si>
  <si>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</si>
  <si>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</si>
  <si>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</si>
  <si>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</si>
  <si>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</si>
  <si>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</si>
  <si>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</si>
  <si>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</si>
  <si>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</si>
  <si>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</si>
  <si>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</si>
  <si>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</si>
  <si>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</si>
  <si>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</si>
  <si>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</si>
  <si>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</si>
  <si>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</si>
  <si>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</si>
  <si>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</si>
  <si>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</si>
  <si>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</si>
  <si>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</si>
  <si>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</si>
  <si>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</si>
  <si>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</si>
  <si>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</si>
  <si>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</si>
  <si>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</si>
  <si>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</si>
  <si>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</si>
  <si>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</si>
  <si>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</si>
  <si>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</si>
  <si>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</si>
  <si>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</si>
  <si>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</si>
  <si>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</si>
  <si>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</si>
  <si>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</si>
  <si>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</si>
  <si>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</si>
  <si>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</si>
  <si>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</si>
  <si>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</si>
  <si>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</si>
  <si>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</si>
  <si>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</si>
  <si>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</si>
  <si>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</si>
  <si>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</si>
  <si>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</si>
  <si>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</si>
  <si>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</si>
  <si>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</si>
  <si>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</si>
  <si>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</si>
  <si>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</si>
  <si>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</si>
  <si>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</si>
  <si>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</si>
  <si>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</si>
  <si>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</si>
  <si>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</si>
  <si>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</si>
  <si>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</si>
  <si>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</si>
  <si>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</si>
  <si>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</si>
  <si>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</si>
  <si>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</si>
  <si>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</si>
  <si>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</si>
  <si>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</si>
  <si>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</si>
  <si>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</si>
  <si>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</si>
  <si>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</si>
  <si>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</si>
  <si>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</si>
  <si>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</si>
  <si>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</si>
  <si>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</si>
  <si>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</si>
  <si>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</si>
  <si>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</si>
  <si>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</si>
  <si>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</si>
  <si>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</si>
  <si>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</si>
  <si>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</si>
  <si>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</si>
  <si>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</si>
  <si>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</si>
  <si>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</si>
  <si>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</si>
  <si>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</si>
  <si>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</si>
  <si>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</si>
  <si>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</si>
  <si>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</si>
  <si>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</si>
  <si>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</si>
  <si>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</si>
  <si>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</si>
  <si>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</si>
  <si>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</si>
  <si>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</si>
  <si>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</si>
  <si>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</si>
  <si>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</si>
  <si>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</si>
  <si>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</si>
  <si>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</si>
  <si>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</si>
  <si>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</si>
  <si>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</si>
  <si>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</si>
  <si>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</si>
  <si>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</si>
  <si>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</si>
  <si>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</si>
  <si>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</si>
  <si>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</si>
  <si>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</si>
  <si>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</si>
  <si>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</si>
  <si>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</si>
  <si>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</si>
  <si>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</si>
  <si>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</si>
  <si>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</si>
  <si>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</si>
  <si>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</si>
  <si>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</si>
  <si>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</si>
  <si>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</si>
  <si>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</si>
  <si>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</si>
  <si>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</si>
  <si>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</si>
  <si>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</si>
  <si>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</si>
  <si>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</si>
  <si>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</si>
  <si>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</si>
  <si>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</si>
  <si>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</si>
  <si>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</si>
  <si>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</si>
  <si>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</si>
  <si>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</si>
  <si>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</si>
  <si>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</si>
  <si>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</si>
  <si>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</si>
  <si>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</si>
  <si>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</si>
  <si>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</si>
  <si>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</si>
  <si>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</si>
  <si>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</si>
  <si>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</si>
  <si>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</si>
  <si>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</si>
  <si>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</si>
  <si>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</si>
  <si>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</si>
  <si>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</si>
  <si>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</si>
  <si>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</si>
  <si>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</si>
  <si>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</si>
  <si>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</si>
  <si>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</si>
  <si>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</si>
  <si>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</si>
  <si>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</si>
  <si>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</si>
  <si>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</si>
  <si>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</si>
  <si>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</si>
  <si>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</si>
  <si>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</si>
  <si>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</si>
  <si>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</si>
  <si>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</si>
  <si>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</si>
  <si>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</si>
  <si>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</si>
  <si>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</si>
  <si>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</si>
  <si>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</si>
  <si>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</si>
  <si>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</si>
  <si>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</si>
  <si>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</si>
  <si>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</si>
  <si>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</si>
  <si>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</si>
  <si>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</si>
  <si>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</si>
  <si>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</si>
  <si>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</si>
  <si>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</si>
  <si>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</si>
  <si>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</si>
  <si>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</si>
  <si>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</si>
  <si>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</si>
  <si>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</si>
  <si>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</si>
  <si>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</si>
  <si>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</si>
  <si>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</si>
  <si>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</si>
  <si>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</si>
  <si>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</si>
  <si>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</si>
  <si>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</si>
  <si>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</si>
  <si>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</si>
  <si>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</si>
  <si>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</si>
  <si>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</si>
  <si>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</si>
  <si>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</si>
  <si>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</si>
  <si>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</si>
  <si>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</si>
  <si>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</si>
  <si>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</si>
  <si>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</si>
  <si>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</si>
  <si>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</si>
  <si>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</si>
  <si>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</si>
  <si>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</si>
  <si>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</si>
  <si>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</si>
  <si>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</si>
  <si>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</si>
  <si>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</si>
  <si>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</si>
  <si>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</si>
  <si>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</si>
  <si>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</si>
  <si>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</si>
  <si>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</si>
  <si>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</si>
  <si>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</si>
  <si>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</si>
  <si>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</si>
  <si>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</si>
  <si>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</si>
  <si>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</si>
  <si>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</si>
  <si>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</si>
  <si>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</si>
  <si>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</si>
  <si>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</si>
  <si>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</si>
  <si>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</si>
  <si>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</si>
  <si>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</si>
  <si>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</si>
  <si>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</si>
  <si>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</si>
  <si>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</si>
  <si>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</si>
  <si>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</si>
  <si>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</si>
  <si>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</si>
  <si>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</si>
  <si>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</si>
  <si>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</si>
  <si>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</si>
  <si>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</si>
  <si>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</si>
  <si>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</si>
  <si>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</si>
  <si>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</si>
  <si>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</si>
  <si>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</si>
  <si>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</si>
  <si>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</si>
  <si>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</si>
  <si>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</si>
  <si>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</si>
  <si>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</si>
  <si>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</si>
  <si>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</si>
  <si>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</si>
  <si>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</si>
  <si>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</si>
  <si>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</si>
  <si>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</si>
  <si>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</si>
  <si>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</si>
  <si>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</si>
  <si>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</si>
  <si>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</si>
  <si>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</si>
  <si>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</si>
  <si>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</si>
  <si>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</si>
  <si>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</si>
  <si>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</si>
  <si>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</si>
  <si>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</si>
  <si>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</si>
  <si>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</si>
  <si>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</si>
  <si>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</si>
  <si>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</si>
  <si>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</si>
  <si>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</si>
  <si>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</si>
  <si>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</si>
  <si>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</si>
  <si>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</si>
  <si>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</si>
  <si>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</si>
  <si>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</si>
  <si>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</si>
  <si>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</si>
  <si>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</si>
  <si>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</si>
  <si>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</si>
  <si>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</si>
  <si>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</si>
  <si>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</si>
  <si>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</si>
  <si>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</si>
  <si>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</si>
  <si>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</si>
  <si>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</si>
  <si>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</si>
  <si>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</si>
  <si>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</si>
  <si>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</si>
  <si>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</si>
  <si>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</si>
  <si>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</si>
  <si>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</si>
  <si>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</si>
  <si>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</si>
  <si>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</si>
  <si>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</si>
  <si>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</si>
  <si>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</si>
  <si>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</si>
  <si>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</si>
  <si>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</si>
  <si>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</si>
  <si>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</si>
  <si>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</si>
  <si>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</si>
  <si>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</si>
  <si>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</si>
  <si>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</si>
  <si>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</si>
  <si>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</si>
  <si>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</si>
  <si>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</si>
  <si>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</si>
  <si>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</si>
  <si>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</si>
  <si>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</si>
  <si>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</si>
  <si>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</si>
  <si>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</si>
  <si>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</si>
  <si>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</si>
  <si>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</si>
  <si>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</si>
  <si>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</si>
  <si>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</si>
  <si>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</si>
  <si>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</si>
  <si>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</si>
  <si>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</si>
  <si>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</si>
  <si>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</si>
  <si>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</si>
  <si>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</si>
  <si>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</si>
  <si>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</si>
  <si>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</si>
  <si>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</si>
  <si>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</si>
  <si>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</si>
  <si>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</si>
  <si>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</si>
  <si>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</si>
  <si>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</si>
  <si>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</si>
  <si>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</si>
  <si>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</si>
  <si>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</si>
  <si>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</si>
  <si>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</si>
  <si>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</si>
  <si>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</si>
  <si>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</si>
  <si>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</si>
  <si>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</si>
  <si>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</si>
  <si>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</si>
  <si>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</si>
  <si>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</si>
  <si>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</si>
  <si>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</si>
  <si>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</si>
  <si>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</si>
  <si>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</si>
  <si>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</si>
  <si>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</si>
  <si>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</si>
  <si>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</si>
  <si>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</si>
  <si>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</si>
  <si>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</si>
  <si>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</si>
  <si>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</si>
  <si>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</si>
  <si>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</si>
  <si>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</si>
  <si>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</si>
  <si>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</si>
  <si>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</si>
  <si>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</si>
  <si>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</si>
  <si>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</si>
  <si>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</si>
  <si>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</si>
  <si>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</si>
  <si>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</si>
  <si>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</si>
  <si>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</si>
  <si>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</si>
  <si>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</si>
  <si>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</si>
  <si>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</si>
  <si>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</si>
  <si>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</si>
  <si>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</si>
  <si>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</si>
  <si>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</si>
  <si>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</si>
  <si>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</si>
  <si>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</si>
  <si>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</si>
  <si>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</si>
  <si>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</si>
  <si>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</si>
  <si>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</si>
  <si>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</si>
  <si>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</si>
  <si>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</si>
  <si>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</si>
  <si>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</si>
  <si>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</si>
  <si>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</si>
  <si>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</si>
  <si>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</si>
  <si>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</si>
  <si>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</si>
  <si>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</si>
  <si>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</si>
  <si>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</si>
  <si>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</si>
  <si>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</si>
  <si>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</si>
  <si>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</si>
  <si>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</si>
  <si>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</si>
  <si>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</si>
  <si>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</si>
  <si>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</si>
  <si>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</si>
  <si>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</si>
  <si>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</si>
  <si>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</si>
  <si>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</si>
  <si>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</si>
  <si>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</si>
  <si>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</si>
  <si>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</si>
  <si>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</si>
  <si>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</si>
  <si>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</si>
  <si>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</si>
  <si>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</si>
  <si>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</si>
  <si>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</si>
  <si>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</si>
  <si>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</si>
  <si>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</si>
  <si>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</si>
  <si>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</si>
  <si>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</si>
  <si>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</si>
  <si>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</si>
  <si>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</si>
  <si>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</si>
  <si>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</si>
  <si>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</si>
  <si>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</si>
  <si>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</si>
  <si>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</si>
  <si>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</si>
  <si>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</si>
  <si>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</si>
  <si>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</si>
  <si>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</si>
  <si>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</si>
  <si>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</si>
  <si>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</si>
  <si>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</si>
  <si>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</si>
  <si>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</si>
  <si>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</si>
  <si>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</si>
  <si>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</si>
  <si>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</si>
  <si>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</si>
  <si>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</si>
  <si>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</si>
  <si>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</si>
  <si>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</si>
  <si>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</si>
  <si>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</si>
  <si>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</si>
  <si>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</si>
  <si>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</si>
  <si>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</si>
  <si>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</si>
  <si>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</si>
  <si>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</si>
  <si>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</si>
  <si>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</si>
  <si>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</si>
  <si>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</si>
  <si>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</si>
  <si>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</si>
  <si>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</si>
  <si>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</si>
  <si>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</si>
  <si>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</si>
  <si>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</si>
  <si>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</si>
  <si>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</si>
  <si>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</si>
  <si>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</si>
  <si>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</si>
  <si>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</si>
  <si>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</si>
  <si>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</si>
  <si>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</si>
  <si>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</si>
  <si>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</si>
  <si>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</si>
  <si>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</si>
  <si>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</si>
  <si>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</si>
  <si>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</si>
  <si>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</si>
  <si>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</si>
  <si>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</si>
  <si>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</si>
  <si>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</si>
  <si>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</si>
  <si>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</si>
  <si>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</si>
  <si>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</si>
  <si>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</si>
  <si>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</si>
  <si>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</si>
  <si>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</si>
  <si>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</si>
  <si>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</si>
  <si>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</si>
  <si>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</si>
  <si>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</si>
  <si>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</si>
  <si>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</si>
  <si>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</si>
  <si>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</si>
  <si>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</si>
  <si>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</si>
  <si>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</si>
  <si>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</si>
  <si>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</si>
  <si>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</si>
  <si>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</si>
  <si>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</si>
  <si>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</si>
  <si>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</si>
  <si>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</si>
  <si>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</si>
  <si>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</si>
  <si>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</si>
  <si>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</si>
  <si>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</si>
  <si>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</si>
  <si>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</si>
  <si>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</si>
  <si>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</si>
  <si>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</si>
  <si>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</si>
  <si>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</si>
  <si>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</si>
  <si>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</si>
  <si>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</si>
  <si>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</si>
  <si>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</si>
  <si>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</si>
  <si>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</si>
  <si>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</si>
  <si>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</si>
  <si>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</si>
  <si>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</si>
  <si>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</si>
  <si>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</si>
  <si>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</si>
  <si>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</si>
  <si>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</si>
  <si>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</si>
  <si>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</si>
  <si>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</si>
  <si>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</si>
  <si>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</si>
  <si>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</si>
  <si>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</si>
  <si>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</si>
  <si>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</si>
  <si>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</si>
  <si>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</si>
  <si>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</si>
  <si>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</si>
  <si>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</si>
  <si>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</si>
  <si>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</si>
  <si>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</si>
  <si>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</si>
  <si>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</si>
  <si>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</si>
  <si>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</si>
  <si>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</si>
  <si>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</si>
  <si>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</si>
  <si>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</si>
  <si>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</si>
  <si>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</si>
  <si>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</si>
  <si>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</si>
  <si>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</si>
  <si>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</si>
  <si>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</si>
  <si>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</si>
  <si>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</si>
  <si>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</si>
  <si>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</si>
  <si>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</si>
  <si>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</si>
  <si>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</si>
  <si>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</si>
  <si>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</si>
  <si>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</si>
  <si>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</si>
  <si>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</si>
  <si>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</si>
  <si>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</si>
  <si>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</si>
  <si>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</si>
  <si>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</si>
  <si>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</si>
  <si>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</si>
  <si>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</si>
  <si>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</si>
  <si>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</si>
  <si>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</si>
  <si>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</si>
  <si>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</si>
  <si>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</si>
  <si>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</si>
  <si>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</si>
  <si>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</si>
  <si>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</si>
  <si>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</si>
  <si>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</si>
  <si>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</si>
  <si>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</si>
  <si>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</si>
  <si>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</si>
  <si>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</si>
  <si>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</si>
  <si>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</si>
  <si>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</si>
  <si>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</si>
  <si>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</si>
  <si>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</si>
  <si>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</si>
  <si>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</si>
  <si>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</si>
  <si>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</si>
  <si>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</si>
  <si>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</si>
  <si>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</si>
  <si>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</si>
  <si>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</si>
  <si>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</si>
  <si>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</si>
  <si>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</si>
  <si>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</si>
  <si>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</si>
  <si>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</si>
  <si>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</si>
  <si>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</si>
  <si>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</si>
  <si>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</si>
  <si>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</si>
  <si>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</si>
  <si>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</si>
  <si>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</si>
  <si>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</si>
  <si>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</si>
  <si>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</si>
  <si>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</si>
  <si>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</si>
  <si>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</si>
  <si>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</si>
  <si>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</si>
  <si>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</si>
  <si>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</si>
  <si>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</si>
  <si>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</si>
  <si>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</si>
  <si>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</si>
  <si>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</si>
  <si>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</si>
  <si>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</si>
  <si>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</si>
  <si>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</si>
  <si>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</si>
  <si>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</si>
  <si>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</si>
  <si>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</si>
  <si>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</si>
  <si>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</si>
  <si>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</si>
  <si>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</si>
  <si>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</si>
  <si>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</si>
  <si>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</si>
  <si>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</si>
  <si>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</si>
  <si>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</si>
  <si>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</si>
  <si>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</si>
  <si>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</si>
  <si>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</si>
  <si>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</si>
  <si>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</si>
  <si>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</si>
  <si>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</si>
  <si>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</si>
  <si>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</si>
  <si>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</si>
  <si>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</si>
  <si>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</si>
  <si>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</si>
  <si>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</si>
  <si>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</si>
  <si>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</si>
  <si>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</si>
  <si>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</si>
  <si>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</si>
  <si>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</si>
  <si>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</si>
  <si>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</si>
  <si>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</si>
  <si>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</si>
  <si>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</si>
  <si>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</si>
  <si>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</si>
  <si>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</si>
  <si>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</si>
  <si>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</si>
  <si>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</si>
  <si>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</si>
  <si>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</si>
  <si>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</si>
  <si>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</si>
  <si>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</si>
  <si>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</si>
  <si>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</si>
  <si>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</si>
  <si>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</si>
  <si>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</si>
  <si>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</si>
  <si>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</si>
  <si>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</si>
  <si>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</si>
  <si>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</si>
  <si>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</si>
  <si>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</si>
  <si>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</si>
  <si>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</si>
  <si>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</si>
  <si>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</si>
  <si>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</si>
  <si>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</si>
  <si>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</si>
  <si>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</si>
  <si>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</si>
  <si>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</si>
  <si>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</si>
  <si>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</si>
  <si>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</si>
  <si>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</si>
  <si>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</si>
  <si>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</si>
  <si>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</si>
  <si>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</si>
  <si>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</si>
  <si>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</si>
  <si>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</si>
  <si>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</si>
  <si>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</si>
  <si>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</si>
  <si>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</si>
  <si>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</si>
  <si>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</si>
  <si>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</si>
  <si>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</si>
  <si>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</si>
  <si>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</si>
  <si>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</si>
  <si>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</si>
  <si>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</si>
  <si>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</si>
  <si>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</si>
  <si>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</si>
  <si>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</si>
  <si>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</si>
  <si>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</si>
  <si>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</si>
  <si>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</si>
  <si>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</si>
  <si>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</si>
  <si>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</si>
  <si>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</si>
  <si>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</si>
  <si>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</si>
  <si>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</si>
  <si>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</si>
  <si>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</si>
  <si>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</si>
  <si>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</si>
  <si>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</si>
  <si>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</si>
  <si>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</si>
  <si>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</si>
  <si>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</si>
  <si>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</si>
  <si>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</si>
  <si>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</si>
  <si>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</si>
  <si>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</si>
  <si>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</si>
  <si>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</si>
  <si>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</si>
  <si>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</si>
  <si>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</si>
  <si>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</si>
  <si>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</si>
  <si>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</si>
  <si>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</si>
  <si>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</si>
  <si>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</si>
  <si>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</si>
  <si>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</si>
  <si>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</si>
  <si>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</si>
  <si>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</si>
  <si>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</si>
  <si>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</si>
  <si>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</si>
  <si>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</si>
  <si>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</si>
  <si>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</si>
  <si>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</si>
  <si>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</si>
  <si>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</si>
  <si>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</si>
  <si>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</si>
  <si>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</si>
  <si>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</si>
  <si>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</si>
  <si>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</si>
  <si>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</si>
  <si>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</si>
  <si>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</si>
  <si>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</si>
  <si>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</si>
  <si>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</si>
  <si>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</si>
  <si>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</si>
  <si>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</si>
  <si>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</si>
  <si>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</si>
  <si>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</si>
  <si>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</si>
  <si>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</si>
  <si>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</si>
  <si>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</si>
  <si>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</si>
  <si>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</si>
  <si>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</si>
  <si>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</si>
  <si>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</si>
  <si>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</si>
  <si>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</si>
  <si>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</si>
  <si>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</si>
  <si>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</si>
  <si>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</si>
  <si>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</si>
  <si>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</si>
  <si>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</si>
  <si>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</si>
  <si>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</si>
  <si>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</si>
  <si>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</si>
  <si>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</si>
  <si>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</si>
  <si>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</si>
  <si>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</si>
  <si>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</si>
  <si>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</si>
  <si>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</si>
  <si>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</si>
  <si>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</si>
  <si>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</si>
  <si>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</si>
  <si>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</si>
  <si>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</si>
  <si>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</si>
  <si>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</si>
  <si>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</si>
  <si>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</si>
  <si>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</si>
  <si>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</si>
  <si>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</si>
  <si>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</si>
  <si>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</si>
  <si>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</si>
  <si>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</si>
  <si>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</si>
  <si>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</si>
  <si>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</si>
  <si>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</si>
  <si>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</si>
  <si>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</si>
  <si>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</si>
  <si>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</si>
  <si>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</si>
  <si>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</si>
  <si>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</si>
  <si>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</si>
  <si>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</si>
  <si>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</si>
  <si>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</si>
  <si>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</si>
  <si>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</si>
  <si>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</si>
  <si>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</si>
  <si>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</si>
  <si>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</si>
  <si>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</si>
  <si>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</si>
  <si>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</si>
  <si>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</si>
  <si>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</si>
  <si>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</si>
  <si>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</si>
  <si>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</si>
  <si>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</si>
  <si>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</si>
  <si>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</si>
  <si>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</si>
  <si>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</si>
  <si>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</si>
  <si>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</si>
  <si>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</si>
  <si>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</si>
  <si>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</si>
  <si>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</si>
  <si>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</si>
  <si>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</si>
  <si>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</si>
  <si>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</si>
  <si>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</si>
  <si>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</si>
  <si>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</si>
  <si>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</si>
  <si>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</si>
  <si>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</si>
  <si>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</si>
  <si>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</si>
  <si>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</si>
  <si>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</si>
  <si>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</si>
  <si>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</si>
  <si>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</si>
  <si>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</si>
  <si>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</si>
  <si>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</si>
  <si>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</si>
  <si>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</si>
  <si>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</si>
  <si>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</si>
  <si>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</si>
  <si>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</si>
  <si>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</si>
  <si>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</si>
  <si>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</si>
  <si>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</si>
  <si>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</si>
  <si>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</si>
  <si>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</si>
  <si>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</si>
  <si>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</si>
  <si>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</si>
  <si>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</si>
  <si>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</si>
  <si>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</si>
  <si>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</si>
  <si>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</si>
  <si>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</si>
  <si>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</si>
  <si>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</si>
  <si>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</si>
  <si>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</si>
  <si>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</si>
  <si>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</si>
  <si>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</si>
  <si>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</si>
  <si>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</si>
  <si>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</si>
  <si>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</si>
  <si>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</si>
  <si>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</si>
  <si>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</si>
  <si>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</si>
  <si>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</si>
  <si>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</si>
  <si>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</si>
  <si>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</si>
  <si>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</si>
  <si>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</si>
  <si>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</si>
  <si>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</si>
  <si>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</si>
  <si>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</si>
  <si>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</si>
  <si>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</si>
  <si>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</si>
  <si>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</si>
  <si>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</si>
  <si>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</si>
  <si>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</si>
  <si>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</si>
  <si>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</si>
  <si>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</si>
  <si>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</si>
  <si>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</si>
  <si>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</si>
  <si>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</si>
  <si>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</si>
  <si>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</si>
  <si>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</si>
  <si>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</si>
  <si>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</si>
  <si>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</si>
  <si>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</si>
  <si>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</si>
  <si>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</si>
  <si>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</si>
  <si>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</si>
  <si>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</si>
  <si>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</si>
  <si>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</si>
  <si>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</si>
  <si>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</si>
  <si>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</si>
  <si>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</si>
  <si>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</si>
  <si>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</si>
  <si>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</si>
  <si>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</si>
  <si>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</si>
  <si>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</si>
  <si>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</si>
  <si>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</si>
  <si>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</si>
  <si>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</si>
  <si>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</si>
  <si>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</si>
  <si>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</si>
  <si>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</si>
  <si>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</si>
  <si>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</si>
  <si>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</si>
  <si>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</si>
  <si>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</si>
  <si>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</si>
  <si>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</si>
  <si>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</si>
  <si>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</si>
  <si>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</si>
  <si>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</si>
  <si>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</si>
  <si>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</si>
  <si>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</si>
  <si>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</si>
  <si>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</si>
  <si>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</si>
  <si>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</si>
  <si>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</si>
  <si>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</si>
  <si>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</si>
  <si>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</si>
  <si>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</si>
  <si>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</si>
  <si>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</si>
  <si>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</si>
  <si>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</si>
  <si>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</si>
  <si>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</si>
  <si>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</si>
  <si>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</si>
  <si>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</si>
  <si>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</si>
  <si>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</si>
  <si>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</si>
  <si>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</si>
  <si>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</si>
  <si>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</si>
  <si>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</si>
  <si>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</si>
  <si>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</si>
  <si>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</si>
  <si>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</si>
  <si>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</si>
  <si>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</si>
  <si>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</si>
  <si>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</si>
  <si>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</si>
  <si>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</si>
  <si>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</si>
  <si>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</si>
  <si>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</si>
  <si>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</si>
  <si>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</si>
  <si>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</si>
  <si>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</si>
  <si>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</si>
  <si>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</si>
  <si>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</si>
  <si>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</si>
  <si>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</si>
  <si>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</si>
  <si>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</si>
  <si>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</si>
  <si>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</si>
  <si>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</si>
  <si>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</si>
  <si>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</si>
  <si>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</si>
  <si>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</si>
  <si>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</si>
  <si>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</si>
  <si>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</si>
  <si>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</si>
  <si>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</si>
  <si>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</si>
  <si>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</si>
  <si>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</si>
  <si>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</si>
  <si>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</si>
  <si>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</si>
  <si>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</si>
  <si>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</si>
  <si>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</si>
  <si>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</si>
  <si>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</si>
  <si>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</si>
  <si>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</si>
  <si>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</si>
  <si>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</si>
  <si>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</si>
  <si>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</si>
  <si>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</si>
  <si>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</si>
  <si>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</si>
  <si>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</si>
  <si>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</si>
  <si>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</si>
  <si>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</si>
  <si>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</si>
  <si>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</si>
  <si>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</si>
  <si>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</si>
  <si>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</si>
  <si>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</si>
  <si>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</si>
  <si>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</si>
  <si>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</si>
  <si>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</si>
  <si>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</si>
  <si>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</si>
  <si>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</si>
  <si>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</si>
  <si>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</si>
  <si>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</si>
  <si>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</si>
  <si>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</si>
  <si>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</si>
  <si>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</si>
  <si>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</si>
  <si>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</si>
  <si>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</si>
  <si>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</si>
  <si>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</si>
  <si>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</si>
  <si>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</si>
  <si>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</si>
  <si>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</si>
  <si>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</si>
  <si>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</si>
  <si>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</si>
  <si>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</si>
  <si>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</si>
  <si>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</si>
  <si>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</si>
  <si>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</si>
  <si>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</si>
  <si>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</si>
  <si>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</si>
  <si>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</si>
  <si>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</si>
  <si>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</si>
  <si>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</si>
  <si>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</si>
  <si>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</si>
  <si>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</si>
  <si>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</si>
  <si>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</si>
  <si>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</si>
  <si>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</si>
  <si>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</si>
  <si>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</si>
  <si>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</si>
  <si>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</si>
  <si>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</si>
  <si>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</si>
  <si>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</si>
  <si>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</si>
  <si>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</si>
  <si>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</si>
  <si>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</si>
  <si>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</si>
  <si>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</si>
  <si>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</si>
  <si>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</si>
  <si>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</si>
  <si>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</si>
  <si>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</si>
  <si>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</si>
  <si>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</si>
  <si>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</si>
  <si>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</si>
  <si>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</si>
  <si>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</si>
  <si>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</si>
  <si>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</si>
  <si>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</si>
  <si>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</si>
  <si>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</si>
  <si>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</si>
  <si>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</si>
  <si>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</si>
  <si>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</si>
  <si>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</si>
  <si>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</si>
  <si>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</si>
  <si>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</si>
  <si>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</si>
  <si>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</si>
  <si>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</si>
  <si>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</si>
  <si>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</si>
  <si>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</si>
  <si>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</si>
  <si>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</si>
  <si>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</si>
  <si>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</si>
  <si>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</si>
  <si>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</si>
  <si>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</si>
  <si>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</si>
  <si>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</si>
  <si>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</si>
  <si>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</si>
  <si>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</si>
  <si>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</si>
  <si>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</si>
  <si>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</si>
  <si>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</si>
  <si>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</si>
  <si>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</si>
  <si>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</si>
  <si>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</si>
  <si>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</si>
  <si>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</si>
  <si>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</si>
  <si>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</si>
  <si>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</si>
  <si>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</si>
  <si>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</si>
  <si>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</si>
  <si>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</si>
  <si>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</si>
  <si>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</si>
  <si>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</si>
  <si>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</si>
  <si>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</si>
  <si>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</si>
  <si>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</si>
  <si>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</si>
  <si>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</si>
  <si>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</si>
  <si>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</si>
  <si>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</si>
  <si>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</si>
  <si>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</si>
  <si>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</si>
  <si>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</si>
  <si>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</si>
  <si>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</si>
  <si>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</si>
  <si>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</si>
  <si>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</si>
  <si>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</si>
  <si>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</si>
  <si>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</si>
  <si>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</si>
  <si>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</si>
  <si>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</si>
  <si>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</si>
  <si>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</si>
  <si>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</si>
  <si>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</si>
  <si>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</si>
  <si>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</si>
  <si>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</si>
  <si>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</si>
  <si>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</si>
  <si>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</si>
  <si>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</si>
  <si>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</si>
  <si>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</si>
  <si>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</si>
  <si>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</si>
  <si>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</si>
  <si>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</si>
  <si>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</si>
  <si>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</si>
  <si>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</si>
  <si>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</si>
  <si>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</si>
  <si>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</si>
  <si>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</si>
  <si>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</si>
  <si>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</si>
  <si>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</si>
  <si>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</si>
  <si>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</si>
  <si>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</si>
  <si>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</si>
  <si>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</si>
  <si>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</si>
  <si>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</si>
  <si>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</si>
  <si>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</si>
  <si>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</si>
  <si>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</si>
  <si>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</si>
  <si>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</si>
  <si>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</si>
  <si>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</si>
  <si>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</si>
  <si>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</si>
  <si>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</si>
  <si>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</si>
  <si>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</si>
  <si>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</si>
  <si>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</si>
  <si>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</si>
  <si>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</si>
  <si>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</si>
  <si>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</si>
  <si>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</si>
  <si>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</si>
  <si>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</si>
  <si>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</si>
  <si>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</si>
  <si>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</si>
  <si>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</si>
  <si>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</si>
  <si>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</si>
  <si>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</si>
  <si>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</si>
  <si>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</si>
  <si>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</si>
  <si>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</si>
  <si>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</si>
  <si>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</si>
  <si>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</si>
  <si>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</si>
  <si>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</si>
  <si>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</si>
  <si>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</si>
  <si>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</si>
  <si>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</si>
  <si>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</si>
  <si>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</si>
  <si>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</si>
  <si>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</si>
  <si>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</si>
  <si>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</si>
  <si>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</si>
  <si>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</si>
  <si>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</si>
  <si>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</si>
  <si>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</si>
  <si>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</si>
  <si>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</si>
  <si>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</si>
  <si>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</si>
  <si>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</si>
  <si>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</si>
  <si>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</si>
  <si>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</si>
  <si>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</si>
  <si>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</si>
  <si>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</si>
  <si>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</si>
  <si>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</si>
  <si>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</si>
  <si>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</si>
  <si>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</si>
  <si>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</si>
  <si>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</si>
  <si>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</si>
  <si>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</si>
  <si>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</si>
  <si>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</si>
  <si>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</si>
  <si>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</si>
  <si>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</si>
  <si>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</si>
  <si>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</si>
  <si>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</si>
  <si>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</si>
  <si>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</si>
  <si>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</si>
  <si>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</si>
  <si>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</si>
  <si>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</si>
  <si>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</si>
  <si>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</si>
  <si>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</si>
  <si>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</si>
  <si>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</si>
  <si>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</si>
  <si>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</si>
  <si>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</si>
  <si>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</si>
  <si>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</si>
  <si>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</si>
  <si>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</si>
  <si>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</si>
  <si>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</si>
  <si>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</si>
  <si>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</si>
  <si>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</si>
  <si>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</si>
  <si>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</si>
  <si>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</si>
  <si>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</si>
  <si>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</si>
  <si>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</si>
  <si>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</si>
  <si>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</si>
  <si>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</si>
  <si>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</si>
  <si>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</si>
  <si>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</si>
  <si>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</si>
  <si>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</si>
  <si>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</si>
  <si>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</si>
  <si>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</si>
  <si>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</si>
  <si>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</si>
  <si>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</si>
  <si>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</si>
  <si>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</si>
  <si>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</si>
  <si>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</si>
  <si>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</si>
  <si>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</si>
  <si>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</si>
  <si>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</si>
  <si>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</si>
  <si>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</si>
  <si>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</si>
  <si>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</si>
  <si>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</si>
  <si>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</si>
  <si>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</si>
  <si>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</si>
  <si>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</si>
  <si>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</si>
  <si>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</si>
  <si>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</si>
  <si>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</si>
  <si>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</si>
  <si>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</si>
  <si>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</si>
  <si>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</si>
  <si>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</si>
  <si>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</si>
  <si>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</si>
  <si>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</si>
  <si>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</si>
  <si>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</si>
  <si>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</si>
  <si>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</si>
  <si>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</si>
  <si>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</si>
  <si>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</si>
  <si>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</si>
  <si>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</si>
  <si>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</si>
  <si>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</si>
  <si>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</si>
  <si>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</si>
  <si>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</si>
  <si>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</si>
  <si>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</si>
  <si>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</si>
  <si>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</si>
  <si>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</si>
  <si>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</si>
  <si>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</si>
  <si>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</si>
  <si>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</si>
  <si>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</si>
  <si>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</si>
  <si>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</si>
  <si>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</si>
  <si>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</si>
  <si>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</si>
  <si>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</si>
  <si>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</si>
  <si>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</si>
  <si>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</si>
  <si>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</si>
  <si>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</si>
  <si>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</si>
  <si>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</si>
  <si>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</si>
  <si>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</si>
  <si>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</si>
  <si>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</si>
  <si>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</si>
  <si>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</si>
  <si>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</si>
  <si>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</si>
  <si>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</si>
  <si>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</si>
  <si>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</si>
  <si>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</si>
  <si>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</si>
  <si>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</si>
  <si>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</si>
  <si>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</si>
  <si>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</si>
  <si>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</si>
  <si>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</si>
  <si>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</si>
  <si>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</si>
  <si>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</si>
  <si>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</si>
  <si>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</si>
  <si>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</si>
  <si>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</si>
  <si>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</si>
  <si>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</si>
  <si>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</si>
  <si>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</si>
  <si>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</si>
  <si>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</si>
  <si>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</si>
  <si>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</si>
  <si>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</si>
  <si>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</si>
  <si>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</si>
  <si>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</si>
  <si>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</si>
  <si>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</si>
  <si>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</si>
  <si>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</si>
  <si>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</si>
  <si>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</si>
  <si>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</si>
  <si>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</si>
  <si>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</si>
  <si>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</si>
  <si>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</si>
  <si>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</si>
  <si>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</si>
  <si>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</si>
  <si>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</si>
  <si>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</si>
  <si>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</si>
  <si>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</si>
  <si>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</si>
  <si>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</si>
  <si>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</si>
  <si>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</si>
  <si>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</si>
  <si>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</si>
  <si>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</si>
  <si>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</si>
  <si>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</si>
  <si>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</si>
  <si>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</si>
  <si>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</si>
  <si>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</si>
  <si>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</si>
  <si>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</si>
  <si>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</si>
  <si>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</si>
  <si>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</si>
  <si>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</si>
  <si>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</si>
  <si>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</si>
  <si>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</si>
  <si>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</si>
  <si>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</si>
  <si>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</si>
  <si>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</si>
  <si>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</si>
  <si>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</si>
  <si>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</si>
  <si>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</si>
  <si>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</si>
  <si>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</si>
  <si>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</si>
  <si>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</si>
  <si>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</si>
  <si>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</si>
  <si>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</si>
  <si>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</si>
  <si>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</si>
  <si>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</si>
  <si>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</si>
  <si>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</si>
  <si>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</si>
  <si>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</si>
  <si>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</si>
  <si>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</si>
  <si>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</si>
  <si>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</si>
  <si>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</si>
  <si>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</si>
  <si>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</si>
  <si>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</si>
  <si>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</si>
  <si>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</si>
  <si>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</si>
  <si>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</si>
  <si>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</si>
  <si>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</si>
  <si>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</si>
  <si>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</si>
  <si>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</si>
  <si>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</si>
  <si>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</si>
  <si>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</si>
  <si>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</si>
  <si>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</si>
  <si>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</si>
  <si>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</si>
  <si>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</si>
  <si>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</si>
  <si>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</si>
  <si>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</si>
  <si>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</si>
  <si>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</si>
  <si>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</si>
  <si>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</si>
  <si>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</si>
  <si>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</si>
  <si>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</si>
  <si>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</si>
  <si>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</si>
  <si>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</si>
  <si>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</si>
  <si>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</si>
  <si>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</si>
  <si>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</si>
  <si>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</si>
  <si>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</si>
  <si>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</si>
  <si>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</si>
  <si>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</si>
  <si>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</si>
  <si>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</si>
  <si>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</si>
  <si>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</si>
  <si>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</si>
  <si>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</si>
  <si>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</si>
  <si>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</si>
  <si>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</si>
  <si>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</si>
  <si>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</si>
  <si>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</si>
  <si>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</si>
  <si>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</si>
  <si>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</si>
  <si>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</si>
  <si>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</si>
  <si>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</si>
  <si>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</si>
  <si>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</si>
  <si>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</si>
  <si>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</si>
  <si>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</si>
  <si>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</si>
  <si>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</si>
  <si>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</si>
  <si>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</si>
  <si>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</si>
  <si>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</si>
  <si>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</si>
  <si>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</si>
  <si>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</si>
  <si>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</si>
  <si>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</si>
  <si>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</si>
  <si>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</si>
  <si>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</si>
  <si>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</si>
  <si>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</si>
  <si>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</si>
  <si>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</si>
  <si>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</si>
  <si>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</si>
  <si>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</si>
  <si>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</si>
  <si>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</si>
  <si>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</si>
  <si>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</si>
  <si>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</si>
  <si>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</si>
  <si>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</si>
  <si>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</si>
  <si>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</si>
  <si>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</si>
  <si>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</si>
  <si>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</si>
  <si>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</si>
  <si>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</si>
  <si>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</si>
  <si>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</si>
  <si>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</si>
  <si>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</si>
  <si>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</si>
  <si>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</si>
  <si>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</si>
  <si>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</si>
  <si>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</si>
  <si>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</si>
  <si>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</si>
  <si>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</si>
  <si>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</si>
  <si>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</si>
  <si>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</si>
  <si>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</si>
  <si>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</si>
  <si>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</si>
  <si>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</si>
  <si>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</si>
  <si>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</si>
  <si>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</si>
  <si>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</si>
  <si>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</si>
  <si>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</si>
  <si>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</si>
  <si>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</si>
  <si>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</si>
  <si>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</si>
  <si>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</si>
  <si>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</si>
  <si>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</si>
  <si>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</si>
  <si>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</si>
  <si>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</si>
  <si>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</si>
  <si>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</si>
  <si>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</si>
  <si>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</si>
  <si>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</si>
  <si>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</si>
  <si>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</si>
  <si>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</si>
  <si>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</si>
  <si>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</si>
  <si>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</si>
  <si>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</si>
  <si>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</si>
  <si>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</si>
  <si>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</si>
  <si>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</si>
  <si>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</si>
  <si>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</si>
  <si>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</si>
  <si>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</si>
  <si>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</si>
  <si>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</si>
  <si>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</si>
  <si>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</si>
  <si>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</si>
  <si>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</si>
  <si>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</si>
  <si>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</si>
  <si>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</si>
  <si>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</si>
  <si>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</si>
  <si>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</si>
  <si>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</si>
  <si>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</si>
  <si>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</si>
  <si>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</si>
  <si>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</si>
  <si>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</si>
  <si>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</si>
  <si>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</si>
  <si>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</si>
  <si>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</si>
  <si>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</si>
  <si>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</si>
  <si>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</si>
  <si>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</si>
  <si>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</si>
  <si>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</si>
  <si>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</si>
  <si>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</si>
  <si>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</si>
  <si>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</si>
  <si>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</si>
  <si>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</si>
  <si>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</si>
  <si>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</si>
  <si>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</si>
  <si>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</si>
  <si>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</si>
  <si>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</si>
  <si>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</si>
  <si>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</si>
  <si>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</si>
  <si>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</si>
  <si>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</si>
  <si>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</si>
  <si>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</si>
  <si>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</si>
  <si>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</si>
  <si>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</si>
  <si>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</si>
  <si>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</si>
  <si>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</si>
  <si>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</si>
  <si>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</si>
  <si>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</si>
  <si>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</si>
  <si>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</si>
  <si>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</si>
  <si>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</si>
  <si>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</si>
  <si>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</si>
  <si>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</si>
  <si>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</si>
  <si>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</si>
  <si>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</si>
  <si>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</si>
  <si>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</si>
  <si>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</si>
  <si>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</si>
  <si>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</si>
  <si>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</si>
  <si>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</si>
  <si>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</si>
  <si>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</si>
  <si>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</si>
  <si>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</si>
  <si>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</si>
  <si>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</si>
  <si>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</si>
  <si>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</si>
  <si>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</si>
  <si>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</si>
  <si>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</si>
  <si>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</si>
  <si>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</si>
  <si>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</si>
  <si>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</si>
  <si>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</si>
  <si>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</si>
  <si>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</si>
  <si>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</si>
  <si>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</si>
  <si>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</si>
  <si>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</si>
  <si>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</si>
  <si>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</si>
  <si>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</si>
  <si>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</si>
  <si>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</si>
  <si>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</si>
  <si>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</si>
  <si>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</si>
  <si>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</si>
  <si>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</si>
  <si>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</si>
  <si>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</si>
  <si>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</si>
  <si>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</si>
  <si>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</si>
  <si>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</si>
  <si>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</si>
  <si>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</si>
  <si>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</si>
  <si>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</si>
  <si>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</si>
  <si>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</si>
  <si>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</si>
  <si>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</si>
  <si>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</si>
  <si>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</si>
  <si>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</si>
  <si>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</si>
  <si>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</si>
  <si>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</si>
  <si>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</si>
  <si>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</si>
  <si>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</si>
  <si>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</si>
  <si>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</si>
  <si>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</si>
  <si>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</si>
  <si>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</si>
  <si>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</si>
  <si>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</si>
  <si>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</si>
  <si>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</si>
  <si>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</si>
  <si>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</si>
  <si>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</si>
  <si>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</si>
  <si>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</si>
  <si>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</si>
  <si>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</si>
  <si>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</si>
  <si>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</si>
  <si>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</si>
  <si>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</si>
  <si>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</si>
  <si>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</si>
  <si>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</si>
  <si>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</si>
  <si>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</si>
  <si>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</si>
  <si>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</si>
  <si>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</si>
  <si>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</si>
  <si>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</si>
  <si>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</si>
  <si>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</si>
  <si>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</si>
  <si>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</si>
  <si>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</si>
  <si>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</si>
  <si>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</si>
  <si>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</si>
  <si>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</si>
  <si>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</si>
  <si>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</si>
  <si>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</si>
  <si>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</si>
  <si>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</si>
  <si>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</si>
  <si>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</si>
  <si>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</si>
  <si>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</si>
  <si>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</si>
  <si>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</si>
  <si>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</si>
  <si>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</si>
  <si>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</si>
  <si>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</si>
  <si>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</si>
  <si>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</si>
  <si>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</si>
  <si>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</si>
  <si>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</si>
  <si>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</si>
  <si>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</si>
  <si>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</si>
  <si>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</si>
  <si>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</si>
  <si>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</si>
  <si>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</si>
  <si>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</si>
  <si>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</si>
  <si>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</si>
  <si>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</si>
  <si>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</si>
  <si>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</si>
  <si>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</si>
  <si>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</si>
  <si>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</si>
  <si>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</si>
  <si>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</si>
  <si>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</si>
  <si>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</si>
  <si>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</si>
  <si>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</si>
  <si>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</si>
  <si>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</si>
  <si>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</si>
  <si>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</si>
  <si>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</si>
  <si>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</si>
  <si>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</si>
  <si>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</si>
  <si>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</si>
  <si>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</si>
  <si>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</si>
  <si>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</si>
  <si>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</si>
  <si>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</si>
  <si>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</si>
  <si>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</si>
  <si>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</si>
  <si>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</si>
  <si>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</si>
  <si>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</si>
  <si>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</si>
  <si>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</si>
  <si>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</si>
  <si>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</si>
  <si>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</si>
  <si>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</si>
  <si>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</si>
  <si>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</si>
  <si>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</si>
  <si>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</si>
  <si>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</si>
  <si>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</si>
  <si>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</si>
  <si>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</si>
  <si>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</si>
  <si>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</si>
  <si>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</si>
  <si>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</si>
  <si>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</si>
  <si>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</si>
  <si>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</si>
  <si>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</si>
  <si>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</si>
  <si>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</si>
  <si>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</si>
  <si>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</si>
  <si>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</si>
  <si>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</si>
  <si>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</si>
  <si>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</si>
  <si>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</si>
  <si>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</si>
  <si>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</si>
  <si>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</si>
  <si>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</si>
  <si>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</si>
  <si>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</si>
  <si>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</si>
  <si>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</si>
  <si>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</si>
  <si>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</si>
  <si>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</si>
  <si>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</si>
  <si>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</si>
  <si>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</si>
  <si>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</si>
  <si>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</si>
  <si>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</si>
  <si>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</si>
  <si>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</si>
  <si>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</si>
  <si>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</si>
  <si>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</si>
  <si>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</si>
  <si>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</si>
  <si>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</si>
  <si>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</si>
  <si>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</si>
  <si>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</si>
  <si>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</si>
  <si>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</si>
  <si>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</si>
  <si>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</si>
  <si>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</si>
  <si>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</si>
  <si>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</si>
  <si>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</si>
  <si>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</si>
  <si>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</si>
  <si>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</si>
  <si>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</si>
  <si>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</si>
  <si>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</si>
  <si>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</si>
  <si>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</si>
  <si>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</si>
  <si>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</si>
  <si>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</si>
  <si>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</si>
  <si>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</si>
  <si>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</si>
  <si>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</si>
  <si>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</si>
  <si>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</si>
  <si>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</si>
  <si>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</si>
  <si>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</si>
  <si>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</si>
  <si>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</si>
  <si>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</si>
  <si>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</si>
  <si>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</si>
  <si>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</si>
  <si>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</si>
  <si>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</si>
  <si>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</si>
  <si>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</si>
  <si>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</si>
  <si>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</si>
  <si>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</si>
  <si>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</si>
  <si>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</si>
  <si>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</si>
  <si>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</si>
  <si>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</si>
  <si>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</si>
  <si>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</si>
  <si>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</si>
  <si>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</si>
  <si>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</si>
  <si>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</si>
  <si>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</si>
  <si>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</si>
  <si>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</si>
  <si>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</si>
  <si>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</si>
  <si>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</si>
  <si>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</si>
  <si>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</si>
  <si>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</si>
  <si>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</si>
  <si>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</si>
  <si>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</si>
  <si>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</si>
  <si>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</si>
  <si>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</si>
  <si>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</si>
  <si>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</si>
  <si>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</si>
  <si>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</si>
  <si>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</si>
  <si>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</si>
  <si>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</si>
  <si>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</si>
  <si>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</si>
  <si>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</si>
  <si>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</si>
  <si>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</si>
  <si>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</si>
  <si>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</si>
  <si>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</si>
  <si>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</si>
  <si>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</si>
  <si>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</si>
  <si>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</si>
  <si>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</si>
  <si>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</si>
  <si>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</si>
  <si>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</si>
  <si>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</si>
  <si>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</si>
  <si>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</si>
  <si>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</si>
  <si>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</si>
  <si>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</si>
  <si>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</si>
  <si>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</si>
  <si>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</si>
  <si>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</si>
  <si>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</si>
  <si>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</si>
  <si>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</si>
  <si>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</si>
  <si>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</si>
  <si>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</si>
  <si>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</si>
  <si>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</si>
  <si>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</si>
  <si>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</si>
  <si>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</si>
  <si>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</si>
  <si>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</si>
  <si>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</si>
  <si>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</si>
  <si>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</si>
  <si>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</si>
  <si>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</si>
  <si>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</si>
  <si>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</si>
  <si>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</si>
  <si>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</si>
  <si>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</si>
  <si>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</si>
  <si>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</si>
  <si>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</si>
  <si>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</si>
  <si>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</si>
  <si>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</si>
  <si>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</si>
  <si>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</si>
  <si>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</si>
  <si>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</si>
  <si>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</si>
  <si>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</si>
  <si>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</si>
  <si>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</si>
  <si>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</si>
  <si>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</si>
  <si>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</si>
  <si>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</si>
  <si>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</si>
  <si>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</si>
  <si>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</si>
  <si>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</si>
  <si>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</si>
  <si>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</si>
  <si>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</si>
  <si>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</si>
  <si>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</si>
  <si>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</si>
  <si>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</si>
  <si>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</si>
  <si>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</si>
  <si>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</si>
  <si>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</si>
  <si>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</si>
  <si>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</si>
  <si>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</si>
  <si>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</si>
  <si>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</si>
  <si>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</si>
  <si>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</si>
  <si>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</si>
  <si>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</si>
  <si>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</si>
  <si>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</si>
  <si>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</si>
  <si>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</si>
  <si>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</si>
  <si>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</si>
  <si>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</si>
  <si>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</si>
  <si>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</si>
  <si>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</si>
  <si>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</si>
  <si>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</si>
  <si>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</si>
  <si>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</si>
  <si>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</si>
  <si>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</si>
  <si>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</si>
  <si>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</si>
  <si>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</si>
  <si>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</si>
  <si>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</si>
  <si>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</si>
  <si>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</si>
  <si>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</si>
  <si>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</si>
  <si>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</si>
  <si>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</si>
  <si>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</si>
  <si>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</si>
  <si>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</si>
  <si>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</si>
  <si>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</si>
  <si>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</si>
  <si>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</si>
  <si>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</si>
  <si>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</si>
  <si>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</si>
  <si>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</si>
  <si>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</si>
  <si>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</si>
  <si>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</si>
  <si>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</si>
  <si>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</si>
  <si>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</si>
  <si>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</si>
  <si>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</si>
  <si>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</si>
  <si>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</si>
  <si>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</si>
  <si>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</si>
  <si>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</si>
  <si>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</si>
  <si>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</si>
  <si>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</si>
  <si>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</si>
  <si>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</si>
  <si>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</si>
  <si>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</si>
  <si>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</si>
  <si>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</si>
  <si>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</si>
  <si>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</si>
  <si>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</si>
  <si>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</si>
  <si>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</si>
  <si>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</si>
  <si>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</si>
  <si>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</si>
  <si>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</si>
  <si>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</si>
  <si>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</si>
  <si>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</si>
  <si>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</si>
  <si>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</si>
  <si>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</si>
  <si>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</si>
  <si>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</si>
  <si>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</si>
  <si>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</si>
  <si>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</si>
  <si>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</si>
  <si>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</si>
  <si>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</si>
  <si>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</si>
  <si>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</si>
  <si>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</si>
  <si>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</si>
  <si>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</si>
  <si>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</si>
  <si>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</si>
  <si>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</si>
  <si>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</si>
  <si>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</si>
  <si>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</si>
  <si>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</si>
  <si>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</si>
  <si>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</si>
  <si>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</si>
  <si>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</si>
  <si>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</si>
  <si>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</si>
  <si>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</si>
  <si>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</si>
  <si>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</si>
  <si>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</si>
  <si>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</si>
  <si>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</si>
  <si>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</si>
  <si>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</si>
  <si>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</si>
  <si>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</si>
  <si>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</si>
  <si>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</si>
  <si>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</si>
  <si>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</si>
  <si>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</si>
  <si>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</si>
  <si>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</si>
  <si>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</si>
  <si>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</si>
  <si>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</si>
  <si>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</si>
  <si>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</si>
  <si>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</si>
  <si>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</si>
  <si>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</si>
  <si>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</si>
  <si>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</si>
  <si>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</si>
  <si>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</si>
  <si>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</si>
  <si>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</si>
  <si>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</si>
  <si>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</si>
  <si>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</si>
  <si>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</si>
  <si>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</si>
  <si>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</si>
  <si>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</si>
  <si>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</si>
  <si>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</si>
  <si>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</si>
  <si>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</si>
  <si>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</si>
  <si>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</si>
  <si>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</si>
  <si>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</si>
  <si>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</si>
  <si>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</si>
  <si>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</si>
  <si>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</si>
  <si>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</si>
  <si>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</si>
  <si>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</si>
  <si>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</si>
  <si>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</si>
  <si>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</si>
  <si>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</si>
  <si>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</si>
  <si>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</si>
  <si>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</si>
  <si>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</si>
  <si>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</si>
  <si>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</si>
  <si>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</si>
  <si>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</si>
  <si>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</si>
  <si>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</si>
  <si>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</si>
  <si>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</si>
  <si>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</si>
  <si>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</si>
  <si>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</si>
  <si>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</si>
  <si>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</si>
  <si>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</si>
  <si>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</si>
  <si>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</si>
  <si>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</si>
  <si>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</si>
  <si>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</si>
  <si>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</si>
  <si>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</si>
  <si>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</si>
  <si>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</si>
  <si>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</si>
  <si>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</si>
  <si>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</si>
  <si>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</si>
  <si>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</si>
  <si>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</si>
  <si>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</si>
  <si>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</si>
  <si>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</si>
  <si>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</si>
  <si>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</si>
  <si>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</si>
  <si>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</si>
  <si>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</si>
  <si>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</si>
  <si>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</si>
  <si>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</si>
  <si>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</si>
  <si>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</si>
  <si>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</si>
  <si>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</si>
  <si>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</si>
  <si>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</si>
  <si>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</si>
  <si>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</si>
  <si>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</si>
  <si>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</si>
  <si>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</si>
  <si>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</si>
  <si>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</si>
  <si>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</si>
  <si>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</si>
  <si>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</si>
  <si>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</si>
  <si>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</si>
  <si>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</si>
  <si>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</si>
  <si>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</si>
  <si>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</si>
  <si>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</si>
  <si>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</si>
  <si>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</si>
  <si>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</si>
  <si>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</si>
  <si>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</si>
  <si>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</si>
  <si>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</si>
  <si>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</si>
  <si>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</si>
  <si>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</si>
  <si>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</si>
  <si>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</si>
  <si>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</si>
  <si>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</si>
  <si>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</si>
  <si>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</si>
  <si>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</si>
  <si>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</si>
  <si>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</si>
  <si>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</si>
  <si>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</si>
  <si>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</si>
  <si>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</si>
  <si>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</si>
  <si>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</si>
  <si>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</si>
  <si>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</si>
  <si>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</si>
  <si>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</si>
  <si>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</si>
  <si>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</si>
  <si>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</si>
  <si>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</si>
  <si>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</si>
  <si>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</si>
  <si>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</si>
  <si>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</si>
  <si>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</si>
  <si>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</si>
  <si>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</si>
  <si>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</si>
  <si>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</si>
  <si>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</si>
  <si>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</si>
  <si>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</si>
  <si>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</si>
  <si>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</si>
  <si>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</si>
  <si>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</si>
  <si>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</si>
  <si>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</si>
  <si>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</si>
  <si>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</si>
  <si>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</si>
  <si>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</si>
  <si>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</si>
  <si>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</si>
  <si>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</si>
  <si>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</si>
  <si>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</si>
  <si>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</si>
  <si>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</si>
  <si>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</si>
  <si>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</si>
  <si>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</si>
  <si>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</si>
  <si>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</si>
  <si>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</si>
  <si>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</si>
  <si>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</si>
  <si>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</si>
  <si>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</si>
  <si>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</si>
  <si>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</si>
  <si>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</si>
  <si>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</si>
  <si>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</si>
  <si>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</si>
  <si>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</si>
  <si>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</si>
  <si>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</si>
  <si>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</si>
  <si>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</si>
  <si>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</si>
  <si>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</si>
  <si>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</si>
  <si>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</si>
  <si>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</si>
  <si>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</si>
  <si>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</si>
  <si>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</si>
  <si>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</si>
  <si>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</si>
  <si>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</si>
  <si>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</si>
  <si>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</si>
  <si>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</si>
  <si>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</si>
  <si>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</si>
  <si>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</si>
  <si>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</si>
  <si>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</si>
  <si>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</si>
  <si>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</si>
  <si>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</si>
  <si>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</si>
  <si>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</si>
  <si>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</si>
  <si>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</si>
  <si>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</si>
  <si>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</si>
  <si>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</si>
  <si>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</si>
  <si>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</si>
  <si>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</si>
  <si>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</si>
  <si>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</si>
  <si>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</si>
  <si>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</si>
  <si>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</si>
  <si>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</si>
  <si>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</si>
  <si>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</si>
  <si>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</si>
  <si>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</si>
  <si>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</si>
  <si>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</si>
  <si>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</si>
  <si>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</si>
  <si>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</si>
  <si>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</si>
  <si>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</si>
  <si>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</si>
  <si>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</si>
  <si>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</si>
  <si>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</si>
  <si>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</si>
  <si>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</si>
  <si>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</si>
  <si>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</si>
  <si>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</si>
  <si>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</si>
  <si>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</si>
  <si>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</si>
  <si>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</si>
  <si>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</si>
  <si>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</si>
  <si>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</si>
  <si>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</si>
  <si>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</si>
  <si>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</si>
  <si>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</si>
  <si>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</si>
  <si>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</si>
  <si>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</si>
  <si>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</si>
  <si>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</si>
  <si>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</si>
  <si>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</si>
  <si>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</si>
  <si>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</si>
  <si>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</si>
  <si>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</si>
  <si>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</si>
  <si>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</si>
  <si>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</si>
  <si>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</si>
  <si>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</si>
  <si>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</si>
  <si>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</si>
  <si>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</si>
  <si>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</si>
  <si>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</si>
  <si>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</si>
  <si>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</si>
  <si>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</si>
  <si>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</si>
  <si>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</si>
  <si>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</si>
  <si>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</si>
  <si>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</si>
  <si>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</si>
  <si>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</si>
  <si>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</si>
  <si>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</si>
  <si>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</si>
  <si>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</si>
  <si>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</si>
  <si>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</si>
  <si>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</si>
  <si>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</si>
  <si>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</si>
  <si>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</si>
  <si>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</si>
  <si>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</si>
  <si>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</si>
  <si>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</si>
  <si>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</si>
  <si>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</si>
  <si>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</si>
  <si>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</si>
  <si>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</si>
  <si>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</si>
  <si>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</si>
  <si>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</si>
  <si>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</si>
  <si>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</si>
  <si>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</si>
  <si>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</si>
  <si>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</si>
  <si>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</si>
  <si>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</si>
  <si>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</si>
  <si>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</si>
  <si>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</si>
  <si>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</si>
  <si>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</si>
  <si>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</si>
  <si>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</si>
  <si>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</si>
  <si>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</si>
  <si>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</si>
  <si>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</si>
  <si>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</si>
  <si>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</si>
  <si>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</si>
  <si>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</si>
  <si>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</si>
  <si>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</si>
  <si>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</si>
  <si>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</si>
  <si>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</si>
  <si>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</si>
  <si>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</si>
  <si>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</si>
  <si>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</si>
  <si>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</si>
  <si>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</si>
  <si>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</si>
  <si>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</si>
  <si>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</si>
  <si>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</si>
  <si>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</si>
  <si>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</si>
  <si>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</si>
  <si>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</si>
  <si>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</si>
  <si>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</si>
  <si>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</si>
  <si>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</si>
  <si>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</si>
  <si>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</si>
  <si>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</si>
  <si>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</si>
  <si>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</si>
  <si>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</si>
  <si>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</si>
  <si>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</si>
  <si>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</si>
  <si>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</si>
  <si>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</si>
  <si>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</si>
  <si>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</si>
  <si>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</si>
  <si>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</si>
  <si>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</si>
  <si>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</si>
  <si>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</si>
  <si>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</si>
  <si>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</si>
  <si>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</si>
  <si>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</si>
  <si>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</si>
  <si>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</si>
  <si>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</si>
  <si>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</si>
  <si>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</si>
  <si>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</si>
  <si>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</si>
  <si>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</si>
  <si>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</si>
  <si>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</si>
  <si>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</si>
  <si>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</si>
  <si>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</si>
  <si>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</si>
  <si>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</si>
  <si>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</si>
  <si>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</si>
  <si>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</si>
  <si>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</si>
  <si>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</si>
  <si>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</si>
  <si>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</si>
  <si>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</si>
  <si>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</si>
  <si>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</si>
  <si>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</si>
  <si>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</si>
  <si>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</si>
  <si>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</si>
  <si>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</si>
  <si>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</si>
  <si>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</si>
  <si>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</si>
  <si>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</si>
  <si>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</si>
  <si>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</si>
  <si>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</si>
  <si>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</si>
  <si>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</si>
  <si>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</si>
  <si>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</si>
  <si>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</si>
  <si>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</si>
  <si>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</si>
  <si>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</si>
  <si>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</si>
  <si>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</si>
  <si>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</si>
  <si>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</si>
  <si>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</si>
  <si>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</si>
  <si>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</si>
  <si>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</si>
  <si>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</si>
  <si>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</si>
  <si>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</si>
  <si>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</si>
  <si>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</si>
  <si>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</si>
  <si>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</si>
  <si>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</si>
  <si>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</si>
  <si>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</si>
  <si>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</si>
  <si>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</si>
  <si>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</si>
  <si>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</si>
  <si>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</si>
  <si>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</si>
  <si>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</si>
  <si>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</si>
  <si>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</si>
  <si>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</si>
  <si>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</si>
  <si>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</si>
  <si>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</si>
  <si>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</si>
  <si>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</si>
  <si>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</si>
  <si>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</si>
  <si>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</si>
  <si>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</si>
  <si>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</si>
  <si>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</si>
  <si>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</si>
  <si>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</si>
  <si>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</si>
  <si>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</si>
  <si>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</si>
  <si>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</si>
  <si>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</si>
  <si>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</si>
  <si>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</si>
  <si>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</si>
  <si>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</si>
  <si>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</si>
  <si>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</si>
  <si>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</si>
  <si>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</si>
  <si>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</si>
  <si>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</si>
  <si>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</si>
  <si>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</si>
  <si>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</si>
  <si>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</si>
  <si>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</si>
  <si>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</si>
  <si>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</si>
  <si>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</si>
  <si>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</si>
  <si>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</si>
  <si>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</si>
  <si>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</si>
  <si>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</si>
  <si>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</si>
  <si>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</si>
  <si>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</si>
  <si>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</si>
  <si>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</si>
  <si>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</si>
  <si>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</si>
  <si>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</si>
  <si>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</si>
  <si>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</si>
  <si>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</si>
  <si>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</si>
  <si>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</si>
  <si>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</si>
  <si>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</si>
  <si>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</si>
  <si>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</si>
  <si>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</si>
  <si>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</si>
  <si>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</si>
  <si>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</si>
  <si>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</si>
  <si>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</si>
  <si>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</si>
  <si>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</si>
  <si>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</si>
  <si>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</si>
  <si>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</si>
  <si>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</si>
  <si>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</si>
  <si>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</si>
  <si>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</si>
  <si>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</si>
  <si>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</si>
  <si>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</si>
  <si>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</si>
  <si>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</si>
  <si>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</si>
  <si>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</si>
  <si>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</si>
  <si>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</si>
  <si>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</si>
  <si>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</si>
  <si>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</si>
  <si>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</si>
  <si>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</si>
  <si>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</si>
  <si>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</si>
  <si>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</si>
  <si>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</si>
  <si>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</si>
  <si>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</si>
  <si>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</si>
  <si>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</si>
  <si>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</si>
  <si>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</si>
  <si>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</si>
  <si>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</si>
  <si>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</si>
  <si>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</si>
  <si>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</si>
  <si>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</si>
  <si>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</si>
  <si>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</si>
  <si>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</si>
  <si>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</si>
  <si>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</si>
  <si>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</si>
  <si>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</si>
  <si>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</si>
  <si>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</si>
  <si>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</si>
  <si>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</si>
  <si>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</si>
  <si>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</si>
  <si>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</si>
  <si>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</si>
  <si>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</si>
  <si>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</si>
  <si>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</si>
  <si>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</si>
  <si>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</si>
  <si>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</si>
  <si>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</si>
  <si>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</si>
  <si>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</si>
  <si>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</si>
  <si>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</si>
  <si>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</si>
  <si>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</si>
  <si>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</si>
  <si>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</si>
  <si>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</si>
  <si>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</si>
  <si>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</si>
  <si>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</si>
  <si>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</si>
  <si>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</si>
  <si>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</si>
  <si>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</si>
  <si>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</si>
  <si>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</si>
  <si>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</si>
  <si>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</si>
  <si>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</si>
  <si>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</si>
  <si>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</si>
  <si>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</si>
  <si>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</si>
  <si>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</si>
  <si>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</si>
  <si>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</si>
  <si>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</si>
  <si>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</si>
  <si>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</si>
  <si>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</si>
  <si>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</si>
  <si>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</si>
  <si>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</si>
  <si>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</si>
  <si>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</si>
  <si>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</si>
  <si>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</si>
  <si>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</si>
  <si>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</si>
  <si>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</si>
  <si>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</si>
  <si>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</si>
  <si>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</si>
  <si>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</si>
  <si>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</si>
  <si>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</si>
  <si>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</si>
  <si>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</si>
  <si>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</si>
  <si>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</si>
  <si>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</si>
  <si>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</si>
  <si>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</si>
  <si>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</si>
  <si>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</si>
  <si>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</si>
  <si>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</si>
  <si>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</si>
  <si>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</si>
  <si>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</si>
  <si>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</si>
  <si>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</si>
  <si>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</si>
  <si>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</si>
  <si>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</si>
  <si>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</si>
  <si>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</si>
  <si>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</si>
  <si>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</si>
  <si>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</si>
  <si>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</si>
  <si>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</si>
  <si>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</si>
  <si>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</si>
  <si>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</si>
  <si>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</si>
  <si>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</si>
  <si>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</si>
  <si>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</si>
  <si>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</si>
  <si>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</si>
  <si>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</si>
  <si>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</si>
  <si>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</si>
  <si>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</si>
  <si>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</si>
  <si>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</si>
  <si>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</si>
  <si>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</si>
  <si>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</si>
  <si>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</si>
  <si>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</si>
  <si>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</si>
  <si>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</si>
  <si>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</si>
  <si>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</si>
  <si>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</si>
  <si>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</si>
  <si>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</si>
  <si>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</si>
  <si>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</si>
  <si>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</si>
  <si>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</si>
  <si>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</si>
  <si>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</si>
  <si>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</si>
  <si>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</si>
  <si>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</si>
  <si>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</si>
  <si>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</si>
  <si>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</si>
  <si>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</si>
  <si>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</si>
  <si>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</si>
  <si>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</si>
  <si>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</si>
  <si>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</si>
  <si>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</si>
  <si>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</si>
  <si>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</si>
  <si>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</si>
  <si>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</si>
  <si>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</si>
  <si>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</si>
  <si>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</si>
  <si>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</si>
  <si>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</si>
  <si>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</si>
  <si>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</si>
  <si>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</si>
  <si>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</si>
  <si>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</si>
  <si>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</si>
  <si>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</si>
  <si>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</si>
  <si>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</si>
  <si>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</si>
  <si>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</si>
  <si>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</si>
  <si>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</si>
  <si>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</si>
  <si>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</si>
  <si>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</si>
  <si>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</si>
  <si>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</si>
  <si>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</si>
  <si>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</si>
  <si>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</si>
  <si>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</si>
  <si>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</si>
  <si>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</si>
  <si>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</si>
  <si>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</si>
  <si>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</si>
  <si>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</si>
  <si>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</si>
  <si>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</si>
  <si>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</si>
  <si>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</si>
  <si>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</si>
  <si>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</si>
  <si>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</si>
  <si>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</si>
  <si>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</si>
  <si>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</si>
  <si>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</si>
  <si>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</si>
  <si>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</si>
  <si>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</si>
  <si>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</si>
  <si>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</si>
  <si>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</si>
  <si>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</si>
  <si>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</si>
  <si>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</si>
  <si>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</si>
  <si>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</si>
  <si>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</si>
  <si>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</si>
  <si>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</si>
  <si>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</si>
  <si>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</si>
  <si>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</si>
  <si>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</si>
  <si>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</si>
  <si>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</si>
  <si>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</si>
  <si>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</si>
  <si>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</si>
  <si>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</si>
  <si>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</si>
  <si>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</si>
  <si>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</si>
  <si>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</si>
  <si>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</si>
  <si>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</si>
  <si>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</si>
  <si>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</si>
  <si>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</si>
  <si>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</si>
  <si>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</si>
  <si>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</si>
  <si>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</si>
  <si>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</si>
  <si>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</si>
  <si>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</si>
  <si>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</si>
  <si>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</si>
  <si>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</si>
  <si>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</si>
  <si>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</si>
  <si>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</si>
  <si>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</si>
  <si>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</si>
  <si>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</si>
  <si>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</si>
  <si>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</si>
  <si>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</si>
  <si>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</si>
  <si>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</si>
  <si>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</si>
  <si>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</si>
  <si>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</si>
  <si>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</si>
  <si>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</si>
  <si>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</si>
  <si>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</si>
  <si>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</si>
  <si>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</si>
  <si>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</si>
  <si>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</si>
  <si>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</si>
  <si>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</si>
  <si>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</si>
  <si>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</si>
  <si>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</si>
  <si>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</si>
  <si>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</si>
  <si>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</si>
  <si>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</si>
  <si>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</si>
  <si>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</si>
  <si>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</si>
  <si>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</si>
  <si>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</si>
  <si>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</si>
  <si>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</si>
  <si>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</si>
  <si>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</si>
  <si>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</si>
  <si>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</si>
  <si>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</si>
  <si>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</si>
  <si>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</si>
  <si>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</si>
  <si>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</si>
  <si>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</si>
  <si>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</si>
  <si>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</si>
  <si>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</si>
  <si>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</si>
  <si>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</si>
  <si>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</si>
  <si>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</si>
  <si>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</si>
  <si>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</si>
  <si>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</si>
  <si>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</si>
  <si>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</si>
  <si>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</si>
  <si>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</si>
  <si>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</si>
  <si>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</si>
  <si>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</si>
  <si>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</si>
  <si>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</si>
  <si>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</si>
  <si>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</si>
  <si>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</si>
  <si>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</si>
  <si>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</si>
  <si>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</si>
  <si>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</si>
  <si>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</si>
  <si>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</si>
  <si>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</si>
  <si>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</si>
  <si>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</si>
  <si>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</si>
  <si>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</si>
  <si>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</si>
  <si>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</si>
  <si>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</si>
  <si>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</si>
  <si>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</si>
  <si>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</si>
  <si>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</si>
  <si>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</si>
  <si>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</si>
  <si>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</si>
  <si>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</si>
  <si>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</si>
  <si>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</si>
  <si>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</si>
  <si>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</si>
  <si>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</si>
  <si>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</si>
  <si>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</si>
  <si>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</si>
  <si>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</si>
  <si>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</si>
  <si>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</si>
  <si>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</si>
  <si>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</si>
  <si>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</si>
  <si>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</si>
  <si>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</si>
  <si>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</si>
  <si>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</si>
  <si>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</si>
  <si>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</si>
  <si>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</si>
  <si>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</si>
  <si>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</si>
  <si>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</si>
  <si>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</si>
  <si>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</si>
  <si>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</si>
  <si>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</si>
  <si>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</si>
  <si>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</si>
  <si>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</si>
  <si>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</si>
  <si>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</si>
  <si>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</si>
  <si>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</si>
  <si>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</si>
  <si>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</si>
  <si>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</si>
  <si>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</si>
  <si>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</si>
  <si>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</si>
  <si>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</si>
  <si>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</si>
  <si>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</si>
  <si>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</si>
  <si>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</si>
  <si>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</si>
  <si>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</si>
  <si>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</si>
  <si>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</si>
  <si>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</si>
  <si>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</si>
  <si>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</si>
  <si>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</si>
  <si>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</si>
  <si>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</si>
  <si>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</si>
  <si>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</si>
  <si>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</si>
  <si>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</si>
  <si>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</si>
  <si>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</si>
  <si>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</si>
  <si>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</si>
  <si>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</si>
  <si>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</si>
  <si>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</si>
  <si>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</si>
  <si>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</si>
  <si>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</si>
  <si>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</si>
  <si>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</si>
  <si>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</si>
  <si>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</si>
  <si>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</si>
  <si>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</si>
  <si>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</si>
  <si>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</si>
  <si>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</si>
  <si>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</si>
  <si>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</si>
  <si>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</si>
  <si>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</si>
  <si>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</si>
  <si>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</si>
  <si>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</si>
  <si>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</si>
  <si>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</si>
  <si>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</si>
  <si>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</si>
  <si>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</si>
  <si>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</si>
  <si>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</si>
  <si>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</si>
  <si>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</si>
  <si>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</si>
  <si>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</si>
  <si>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</si>
  <si>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</si>
  <si>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</si>
  <si>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</si>
  <si>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</si>
  <si>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</si>
  <si>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</si>
  <si>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</si>
  <si>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</si>
  <si>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</si>
  <si>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</si>
  <si>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</si>
  <si>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</si>
  <si>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</si>
  <si>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</si>
  <si>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</si>
  <si>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</si>
  <si>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</si>
  <si>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</si>
  <si>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</si>
  <si>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</si>
  <si>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</si>
  <si>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</si>
  <si>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</si>
  <si>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</si>
  <si>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</si>
  <si>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</si>
  <si>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</si>
  <si>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</si>
  <si>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</si>
  <si>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</si>
  <si>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</si>
  <si>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</si>
  <si>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</si>
  <si>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</si>
  <si>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</si>
  <si>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</si>
  <si>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</si>
  <si>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</si>
  <si>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</si>
  <si>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</si>
  <si>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</si>
  <si>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</si>
  <si>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</si>
  <si>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</si>
  <si>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</si>
  <si>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</si>
  <si>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</si>
  <si>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</si>
  <si>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</si>
  <si>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</si>
  <si>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</si>
  <si>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</si>
  <si>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</si>
  <si>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</si>
  <si>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</si>
  <si>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</si>
  <si>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</si>
  <si>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</si>
  <si>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</si>
  <si>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</si>
  <si>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</si>
  <si>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</si>
  <si>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</si>
  <si>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</si>
  <si>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</si>
  <si>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</si>
  <si>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</si>
  <si>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</si>
  <si>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</si>
  <si>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</si>
  <si>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</si>
  <si>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</si>
  <si>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</si>
  <si>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</si>
  <si>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</si>
  <si>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</si>
  <si>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</si>
  <si>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</si>
  <si>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</si>
  <si>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</si>
  <si>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</si>
  <si>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</si>
  <si>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</si>
  <si>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</si>
  <si>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</si>
  <si>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</si>
  <si>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</si>
  <si>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</si>
  <si>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</si>
  <si>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</si>
  <si>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</si>
  <si>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</si>
  <si>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</si>
  <si>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</si>
  <si>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</si>
  <si>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</si>
  <si>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</si>
  <si>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</si>
  <si>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</si>
  <si>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</si>
  <si>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</si>
  <si>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</si>
  <si>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</si>
  <si>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</si>
  <si>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</si>
  <si>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</si>
  <si>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</si>
  <si>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</si>
  <si>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</si>
  <si>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</si>
  <si>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</si>
  <si>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</si>
  <si>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</si>
  <si>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</si>
  <si>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</si>
  <si>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</si>
  <si>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</si>
  <si>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</si>
  <si>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</si>
  <si>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</si>
  <si>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</si>
  <si>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</si>
  <si>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</si>
  <si>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</si>
  <si>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</si>
  <si>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</si>
  <si>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</si>
  <si>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</si>
  <si>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</si>
  <si>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</si>
  <si>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</si>
  <si>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</si>
  <si>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</si>
  <si>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</si>
  <si>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</si>
  <si>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</si>
  <si>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</si>
  <si>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</si>
  <si>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</si>
  <si>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</si>
  <si>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</si>
  <si>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</si>
  <si>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</si>
  <si>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</si>
  <si>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</si>
  <si>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</si>
  <si>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</si>
  <si>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</si>
  <si>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</si>
  <si>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</si>
  <si>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</si>
  <si>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</si>
  <si>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</si>
  <si>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</si>
  <si>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</si>
  <si>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</si>
  <si>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</si>
  <si>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</si>
  <si>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</si>
  <si>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</si>
  <si>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</si>
  <si>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</si>
  <si>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</si>
  <si>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</si>
  <si>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</si>
  <si>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</si>
  <si>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(blank)</t>
  </si>
  <si>
    <t>Grand Total</t>
  </si>
  <si>
    <t>Column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</si>
  <si>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</si>
  <si>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</si>
  <si>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</si>
  <si>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</si>
  <si>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</si>
  <si>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</si>
  <si>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</si>
  <si>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</si>
  <si>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</si>
  <si>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</si>
  <si>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</si>
  <si>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</si>
  <si>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</si>
  <si>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</si>
  <si>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</si>
  <si>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</si>
  <si>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Blurb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</si>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</sst>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Roboto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172" fontId="0" fillId="0" borderId="0" xfId="1" applyNumberFormat="1" applyFont="1"/>
    <xf numFmtId="0" fontId="5" fillId="0" borderId="0" xfId="0" applyFont="1"/>
    <xf numFmtId="172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99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779206170657237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50-4A3C-A957-819AA51F5909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350-4A3C-A957-819AA51F5909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350-4A3C-A957-819AA51F5909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350-4A3C-A957-819AA51F5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3845567"/>
        <c:axId val="1693843903"/>
      </c:barChart>
      <c:catAx>
        <c:axId val="169384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843903"/>
        <c:crosses val="autoZero"/>
        <c:auto val="1"/>
        <c:lblAlgn val="ctr"/>
        <c:lblOffset val="100"/>
        <c:noMultiLvlLbl val="0"/>
      </c:catAx>
      <c:valAx>
        <c:axId val="16938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84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5-42C2-935C-E3E8A0540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2287247"/>
        <c:axId val="1922288495"/>
      </c:barChart>
      <c:catAx>
        <c:axId val="192228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288495"/>
        <c:crosses val="autoZero"/>
        <c:auto val="1"/>
        <c:lblAlgn val="ctr"/>
        <c:lblOffset val="100"/>
        <c:noMultiLvlLbl val="0"/>
      </c:catAx>
      <c:valAx>
        <c:axId val="192228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28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4896522309711291"/>
          <c:y val="1.28681831437736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E-464F-93F2-9BD57F9F2CB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AE-464F-93F2-9BD57F9F2CB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AE-464F-93F2-9BD57F9F2CB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AE-464F-93F2-9BD57F9F2CB3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Date'!$F$5:$F$17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AE-464F-93F2-9BD57F9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8069615"/>
        <c:axId val="1968066287"/>
      </c:lineChart>
      <c:catAx>
        <c:axId val="196806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066287"/>
        <c:crosses val="autoZero"/>
        <c:auto val="1"/>
        <c:lblAlgn val="ctr"/>
        <c:lblOffset val="100"/>
        <c:noMultiLvlLbl val="0"/>
      </c:catAx>
      <c:valAx>
        <c:axId val="196806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06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5A9FF14-4AE7-4EEF-8E69-D157D5067621}">
          <cx:tx>
            <cx:txData>
              <cx:f>_xlchart.v1.4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F84F8FC-1A4E-4BC4-829F-DF37D605B36A}">
          <cx:tx>
            <cx:txData>
              <cx:f>_xlchart.v1.6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4461A4-84BC-43DE-BF72-8CFA61605094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1BE9B8-B7E0-4CFA-B7E3-8B980B8CA1E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0D49B1F-B1CF-4298-A853-C303BCE04C6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1</xdr:row>
      <xdr:rowOff>107950</xdr:rowOff>
    </xdr:from>
    <xdr:to>
      <xdr:col>11</xdr:col>
      <xdr:colOff>1466850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6793C-B892-42D1-A0D5-A49395C8E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146050</xdr:colOff>
      <xdr:row>1</xdr:row>
      <xdr:rowOff>12700</xdr:rowOff>
    </xdr:from>
    <xdr:to>
      <xdr:col>12</xdr:col>
      <xdr:colOff>565150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3B42B-5BF1-45BB-96D6-476BD0BAF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1</xdr:row>
      <xdr:rowOff>177800</xdr:rowOff>
    </xdr:from>
    <xdr:to>
      <xdr:col>17</xdr:col>
      <xdr:colOff>31750</xdr:colOff>
      <xdr:row>16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4B73F6-07A7-4CA8-A68E-3E354DDE6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th Falomir" refreshedDate="44453.368753935189" createdVersion="7" refreshedVersion="7" minRefreshableVersion="3" recordCount="4117" xr:uid="{BACE68D9-C507-4805-B647-7E0F1B726F9D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th Falomir" refreshedDate="44453.393632754633" createdVersion="7" refreshedVersion="7" minRefreshableVersion="3" recordCount="4117" xr:uid="{84D45855-AD9B-45C4-8521-F49674A8A81B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</r>
  <r>
    <m/>
    <x v="4107"/>
    <m/>
    <x v="445"/>
    <m/>
    <x v="4"/>
    <x v="21"/>
    <m/>
    <m/>
    <m/>
    <m/>
    <m/>
    <m/>
    <m/>
    <m/>
    <n v="0"/>
    <x v="9"/>
    <x v="41"/>
  </r>
  <r>
    <m/>
    <x v="4107"/>
    <m/>
    <x v="445"/>
    <m/>
    <x v="4"/>
    <x v="21"/>
    <m/>
    <m/>
    <m/>
    <m/>
    <m/>
    <m/>
    <m/>
    <m/>
    <n v="0"/>
    <x v="9"/>
    <x v="41"/>
  </r>
  <r>
    <m/>
    <x v="4107"/>
    <m/>
    <x v="445"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993CB7-75A6-4426-BB00-20387D690AA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8167F-7A04-438D-82F6-529C6EE79B8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C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1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FE8BF-40EE-4B54-BE77-E08AE0E7D56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8"/>
  <sheetViews>
    <sheetView topLeftCell="C1" zoomScale="70" zoomScaleNormal="70" workbookViewId="0">
      <pane ySplit="521" topLeftCell="A522" activePane="bottomLeft" state="frozen"/>
      <selection pane="bottomLeft" activeCell="D522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81640625" style="6" customWidth="1"/>
    <col min="5" max="5" width="16.0898437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20" width="9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" t="s">
        <v>8366</v>
      </c>
      <c r="T1" s="1" t="s">
        <v>8367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>IFERROR(ROUND(E158/L158,2),0)</f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0" t="s">
        <v>8317</v>
      </c>
      <c r="R579" t="s">
        <v>8318</v>
      </c>
      <c r="S579" s="14">
        <f t="shared" ref="S579:S642" si="39">(((J579/60)/60)/24)+DATE(1970,1,1)</f>
        <v>42450.589143518519</v>
      </c>
      <c r="T579" s="14">
        <f t="shared" ref="T579:T642" si="40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8317</v>
      </c>
      <c r="R580" t="s">
        <v>8318</v>
      </c>
      <c r="S580" s="14">
        <f t="shared" si="39"/>
        <v>42230.578622685185</v>
      </c>
      <c r="T580" s="14">
        <f t="shared" si="40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8317</v>
      </c>
      <c r="R581" t="s">
        <v>8318</v>
      </c>
      <c r="S581" s="14">
        <f t="shared" si="39"/>
        <v>41968.852118055554</v>
      </c>
      <c r="T581" s="14">
        <f t="shared" si="40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8317</v>
      </c>
      <c r="R582" t="s">
        <v>8318</v>
      </c>
      <c r="S582" s="14">
        <f t="shared" si="39"/>
        <v>42605.908182870371</v>
      </c>
      <c r="T582" s="14">
        <f t="shared" si="40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8317</v>
      </c>
      <c r="R583" t="s">
        <v>8318</v>
      </c>
      <c r="S583" s="14">
        <f t="shared" si="39"/>
        <v>42188.012777777782</v>
      </c>
      <c r="T583" s="14">
        <f t="shared" si="40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8317</v>
      </c>
      <c r="R584" t="s">
        <v>8318</v>
      </c>
      <c r="S584" s="14">
        <f t="shared" si="39"/>
        <v>42055.739803240736</v>
      </c>
      <c r="T584" s="14">
        <f t="shared" si="40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8317</v>
      </c>
      <c r="R585" t="s">
        <v>8318</v>
      </c>
      <c r="S585" s="14">
        <f t="shared" si="39"/>
        <v>42052.93850694444</v>
      </c>
      <c r="T585" s="14">
        <f t="shared" si="40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8317</v>
      </c>
      <c r="R586" t="s">
        <v>8318</v>
      </c>
      <c r="S586" s="14">
        <f t="shared" si="39"/>
        <v>42049.716620370367</v>
      </c>
      <c r="T586" s="14">
        <f t="shared" si="40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8317</v>
      </c>
      <c r="R587" t="s">
        <v>8318</v>
      </c>
      <c r="S587" s="14">
        <f t="shared" si="39"/>
        <v>42283.3909375</v>
      </c>
      <c r="T587" s="14">
        <f t="shared" si="40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8317</v>
      </c>
      <c r="R588" t="s">
        <v>8318</v>
      </c>
      <c r="S588" s="14">
        <f t="shared" si="39"/>
        <v>42020.854247685187</v>
      </c>
      <c r="T588" s="14">
        <f t="shared" si="40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8317</v>
      </c>
      <c r="R589" t="s">
        <v>8318</v>
      </c>
      <c r="S589" s="14">
        <f t="shared" si="39"/>
        <v>42080.757326388892</v>
      </c>
      <c r="T589" s="14">
        <f t="shared" si="40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8317</v>
      </c>
      <c r="R590" t="s">
        <v>8318</v>
      </c>
      <c r="S590" s="14">
        <f t="shared" si="39"/>
        <v>42631.769513888896</v>
      </c>
      <c r="T590" s="14">
        <f t="shared" si="40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8317</v>
      </c>
      <c r="R591" t="s">
        <v>8318</v>
      </c>
      <c r="S591" s="14">
        <f t="shared" si="39"/>
        <v>42178.614571759259</v>
      </c>
      <c r="T591" s="14">
        <f t="shared" si="40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8317</v>
      </c>
      <c r="R592" t="s">
        <v>8318</v>
      </c>
      <c r="S592" s="14">
        <f t="shared" si="39"/>
        <v>42377.554756944446</v>
      </c>
      <c r="T592" s="14">
        <f t="shared" si="40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8317</v>
      </c>
      <c r="R593" t="s">
        <v>8318</v>
      </c>
      <c r="S593" s="14">
        <f t="shared" si="39"/>
        <v>42177.543171296296</v>
      </c>
      <c r="T593" s="14">
        <f t="shared" si="40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8317</v>
      </c>
      <c r="R594" t="s">
        <v>8318</v>
      </c>
      <c r="S594" s="14">
        <f t="shared" si="39"/>
        <v>41946.232175925928</v>
      </c>
      <c r="T594" s="14">
        <f t="shared" si="40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8317</v>
      </c>
      <c r="R595" t="s">
        <v>8318</v>
      </c>
      <c r="S595" s="14">
        <f t="shared" si="39"/>
        <v>42070.677604166667</v>
      </c>
      <c r="T595" s="14">
        <f t="shared" si="40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8317</v>
      </c>
      <c r="R596" t="s">
        <v>8318</v>
      </c>
      <c r="S596" s="14">
        <f t="shared" si="39"/>
        <v>42446.780162037037</v>
      </c>
      <c r="T596" s="14">
        <f t="shared" si="40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8317</v>
      </c>
      <c r="R597" t="s">
        <v>8318</v>
      </c>
      <c r="S597" s="14">
        <f t="shared" si="39"/>
        <v>42083.069884259254</v>
      </c>
      <c r="T597" s="14">
        <f t="shared" si="40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8317</v>
      </c>
      <c r="R598" t="s">
        <v>8318</v>
      </c>
      <c r="S598" s="14">
        <f t="shared" si="39"/>
        <v>42646.896898148145</v>
      </c>
      <c r="T598" s="14">
        <f t="shared" si="40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8317</v>
      </c>
      <c r="R599" t="s">
        <v>8318</v>
      </c>
      <c r="S599" s="14">
        <f t="shared" si="39"/>
        <v>42545.705266203702</v>
      </c>
      <c r="T599" s="14">
        <f t="shared" si="40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8317</v>
      </c>
      <c r="R600" t="s">
        <v>8318</v>
      </c>
      <c r="S600" s="14">
        <f t="shared" si="39"/>
        <v>41948.00209490741</v>
      </c>
      <c r="T600" s="14">
        <f t="shared" si="40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8317</v>
      </c>
      <c r="R601" t="s">
        <v>8318</v>
      </c>
      <c r="S601" s="14">
        <f t="shared" si="39"/>
        <v>42047.812523148154</v>
      </c>
      <c r="T601" s="14">
        <f t="shared" si="40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8317</v>
      </c>
      <c r="R602" t="s">
        <v>8318</v>
      </c>
      <c r="S602" s="14">
        <f t="shared" si="39"/>
        <v>42073.798171296294</v>
      </c>
      <c r="T602" s="14">
        <f t="shared" si="40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8317</v>
      </c>
      <c r="R603" t="s">
        <v>8318</v>
      </c>
      <c r="S603" s="14">
        <f t="shared" si="39"/>
        <v>41969.858090277776</v>
      </c>
      <c r="T603" s="14">
        <f t="shared" si="40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8317</v>
      </c>
      <c r="R604" t="s">
        <v>8318</v>
      </c>
      <c r="S604" s="14">
        <f t="shared" si="39"/>
        <v>42143.79415509259</v>
      </c>
      <c r="T604" s="14">
        <f t="shared" si="40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8317</v>
      </c>
      <c r="R605" t="s">
        <v>8318</v>
      </c>
      <c r="S605" s="14">
        <f t="shared" si="39"/>
        <v>41835.639155092591</v>
      </c>
      <c r="T605" s="14">
        <f t="shared" si="40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8317</v>
      </c>
      <c r="R606" t="s">
        <v>8318</v>
      </c>
      <c r="S606" s="14">
        <f t="shared" si="39"/>
        <v>41849.035370370373</v>
      </c>
      <c r="T606" s="14">
        <f t="shared" si="40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8317</v>
      </c>
      <c r="R607" t="s">
        <v>8318</v>
      </c>
      <c r="S607" s="14">
        <f t="shared" si="39"/>
        <v>42194.357731481476</v>
      </c>
      <c r="T607" s="14">
        <f t="shared" si="40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8317</v>
      </c>
      <c r="R608" t="s">
        <v>8318</v>
      </c>
      <c r="S608" s="14">
        <f t="shared" si="39"/>
        <v>42102.650567129633</v>
      </c>
      <c r="T608" s="14">
        <f t="shared" si="40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8317</v>
      </c>
      <c r="R609" t="s">
        <v>8318</v>
      </c>
      <c r="S609" s="14">
        <f t="shared" si="39"/>
        <v>42300.825648148151</v>
      </c>
      <c r="T609" s="14">
        <f t="shared" si="40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8317</v>
      </c>
      <c r="R610" t="s">
        <v>8318</v>
      </c>
      <c r="S610" s="14">
        <f t="shared" si="39"/>
        <v>42140.921064814815</v>
      </c>
      <c r="T610" s="14">
        <f t="shared" si="40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8317</v>
      </c>
      <c r="R611" t="s">
        <v>8318</v>
      </c>
      <c r="S611" s="14">
        <f t="shared" si="39"/>
        <v>42307.034074074079</v>
      </c>
      <c r="T611" s="14">
        <f t="shared" si="40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8317</v>
      </c>
      <c r="R612" t="s">
        <v>8318</v>
      </c>
      <c r="S612" s="14">
        <f t="shared" si="39"/>
        <v>42086.83085648148</v>
      </c>
      <c r="T612" s="14">
        <f t="shared" si="40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8317</v>
      </c>
      <c r="R613" t="s">
        <v>8318</v>
      </c>
      <c r="S613" s="14">
        <f t="shared" si="39"/>
        <v>42328.560613425929</v>
      </c>
      <c r="T613" s="14">
        <f t="shared" si="40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8317</v>
      </c>
      <c r="R614" t="s">
        <v>8318</v>
      </c>
      <c r="S614" s="14">
        <f t="shared" si="39"/>
        <v>42585.031782407401</v>
      </c>
      <c r="T614" s="14">
        <f t="shared" si="40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8317</v>
      </c>
      <c r="R615" t="s">
        <v>8318</v>
      </c>
      <c r="S615" s="14">
        <f t="shared" si="39"/>
        <v>42247.496759259258</v>
      </c>
      <c r="T615" s="14">
        <f t="shared" si="40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8317</v>
      </c>
      <c r="R616" t="s">
        <v>8318</v>
      </c>
      <c r="S616" s="14">
        <f t="shared" si="39"/>
        <v>42515.061805555553</v>
      </c>
      <c r="T616" s="14">
        <f t="shared" si="40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8317</v>
      </c>
      <c r="R617" t="s">
        <v>8318</v>
      </c>
      <c r="S617" s="14">
        <f t="shared" si="39"/>
        <v>42242.122210648144</v>
      </c>
      <c r="T617" s="14">
        <f t="shared" si="40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8317</v>
      </c>
      <c r="R618" t="s">
        <v>8318</v>
      </c>
      <c r="S618" s="14">
        <f t="shared" si="39"/>
        <v>42761.376238425932</v>
      </c>
      <c r="T618" s="14">
        <f t="shared" si="40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8317</v>
      </c>
      <c r="R619" t="s">
        <v>8318</v>
      </c>
      <c r="S619" s="14">
        <f t="shared" si="39"/>
        <v>42087.343090277776</v>
      </c>
      <c r="T619" s="14">
        <f t="shared" si="40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8317</v>
      </c>
      <c r="R620" t="s">
        <v>8318</v>
      </c>
      <c r="S620" s="14">
        <f t="shared" si="39"/>
        <v>42317.810219907406</v>
      </c>
      <c r="T620" s="14">
        <f t="shared" si="40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8317</v>
      </c>
      <c r="R621" t="s">
        <v>8318</v>
      </c>
      <c r="S621" s="14">
        <f t="shared" si="39"/>
        <v>41908.650347222225</v>
      </c>
      <c r="T621" s="14">
        <f t="shared" si="40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8317</v>
      </c>
      <c r="R622" t="s">
        <v>8318</v>
      </c>
      <c r="S622" s="14">
        <f t="shared" si="39"/>
        <v>41831.716874999998</v>
      </c>
      <c r="T622" s="14">
        <f t="shared" si="40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8317</v>
      </c>
      <c r="R623" t="s">
        <v>8318</v>
      </c>
      <c r="S623" s="14">
        <f t="shared" si="39"/>
        <v>42528.987696759257</v>
      </c>
      <c r="T623" s="14">
        <f t="shared" si="40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8317</v>
      </c>
      <c r="R624" t="s">
        <v>8318</v>
      </c>
      <c r="S624" s="14">
        <f t="shared" si="39"/>
        <v>42532.774745370371</v>
      </c>
      <c r="T624" s="14">
        <f t="shared" si="40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8317</v>
      </c>
      <c r="R625" t="s">
        <v>8318</v>
      </c>
      <c r="S625" s="14">
        <f t="shared" si="39"/>
        <v>42122.009224537032</v>
      </c>
      <c r="T625" s="14">
        <f t="shared" si="40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8317</v>
      </c>
      <c r="R626" t="s">
        <v>8318</v>
      </c>
      <c r="S626" s="14">
        <f t="shared" si="39"/>
        <v>42108.988900462966</v>
      </c>
      <c r="T626" s="14">
        <f t="shared" si="40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8317</v>
      </c>
      <c r="R627" t="s">
        <v>8318</v>
      </c>
      <c r="S627" s="14">
        <f t="shared" si="39"/>
        <v>42790.895567129628</v>
      </c>
      <c r="T627" s="14">
        <f t="shared" si="40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8317</v>
      </c>
      <c r="R628" t="s">
        <v>8318</v>
      </c>
      <c r="S628" s="14">
        <f t="shared" si="39"/>
        <v>42198.559479166666</v>
      </c>
      <c r="T628" s="14">
        <f t="shared" si="40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8317</v>
      </c>
      <c r="R629" t="s">
        <v>8318</v>
      </c>
      <c r="S629" s="14">
        <f t="shared" si="39"/>
        <v>42384.306840277779</v>
      </c>
      <c r="T629" s="14">
        <f t="shared" si="40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8317</v>
      </c>
      <c r="R630" t="s">
        <v>8318</v>
      </c>
      <c r="S630" s="14">
        <f t="shared" si="39"/>
        <v>41803.692789351851</v>
      </c>
      <c r="T630" s="14">
        <f t="shared" si="40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8317</v>
      </c>
      <c r="R631" t="s">
        <v>8318</v>
      </c>
      <c r="S631" s="14">
        <f t="shared" si="39"/>
        <v>42474.637824074074</v>
      </c>
      <c r="T631" s="14">
        <f t="shared" si="40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8317</v>
      </c>
      <c r="R632" t="s">
        <v>8318</v>
      </c>
      <c r="S632" s="14">
        <f t="shared" si="39"/>
        <v>42223.619456018518</v>
      </c>
      <c r="T632" s="14">
        <f t="shared" si="40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8317</v>
      </c>
      <c r="R633" t="s">
        <v>8318</v>
      </c>
      <c r="S633" s="14">
        <f t="shared" si="39"/>
        <v>42489.772326388891</v>
      </c>
      <c r="T633" s="14">
        <f t="shared" si="40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8317</v>
      </c>
      <c r="R634" t="s">
        <v>8318</v>
      </c>
      <c r="S634" s="14">
        <f t="shared" si="39"/>
        <v>42303.659317129626</v>
      </c>
      <c r="T634" s="14">
        <f t="shared" si="40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8317</v>
      </c>
      <c r="R635" t="s">
        <v>8318</v>
      </c>
      <c r="S635" s="14">
        <f t="shared" si="39"/>
        <v>42507.29932870371</v>
      </c>
      <c r="T635" s="14">
        <f t="shared" si="40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8317</v>
      </c>
      <c r="R636" t="s">
        <v>8318</v>
      </c>
      <c r="S636" s="14">
        <f t="shared" si="39"/>
        <v>42031.928576388891</v>
      </c>
      <c r="T636" s="14">
        <f t="shared" si="40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8317</v>
      </c>
      <c r="R637" t="s">
        <v>8318</v>
      </c>
      <c r="S637" s="14">
        <f t="shared" si="39"/>
        <v>42076.092152777783</v>
      </c>
      <c r="T637" s="14">
        <f t="shared" si="40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8317</v>
      </c>
      <c r="R638" t="s">
        <v>8318</v>
      </c>
      <c r="S638" s="14">
        <f t="shared" si="39"/>
        <v>42131.455439814818</v>
      </c>
      <c r="T638" s="14">
        <f t="shared" si="40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8317</v>
      </c>
      <c r="R639" t="s">
        <v>8318</v>
      </c>
      <c r="S639" s="14">
        <f t="shared" si="39"/>
        <v>42762.962013888886</v>
      </c>
      <c r="T639" s="14">
        <f t="shared" si="40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8317</v>
      </c>
      <c r="R640" t="s">
        <v>8318</v>
      </c>
      <c r="S640" s="14">
        <f t="shared" si="39"/>
        <v>42759.593310185184</v>
      </c>
      <c r="T640" s="14">
        <f t="shared" si="40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8317</v>
      </c>
      <c r="R641" t="s">
        <v>8318</v>
      </c>
      <c r="S641" s="14">
        <f t="shared" si="39"/>
        <v>41865.583275462966</v>
      </c>
      <c r="T641" s="14">
        <f t="shared" si="40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0" t="s">
        <v>8317</v>
      </c>
      <c r="R642" t="s">
        <v>8319</v>
      </c>
      <c r="S642" s="14">
        <f t="shared" si="39"/>
        <v>42683.420312500006</v>
      </c>
      <c r="T642" s="14">
        <f t="shared" si="40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0" t="s">
        <v>8317</v>
      </c>
      <c r="R643" t="s">
        <v>8319</v>
      </c>
      <c r="S643" s="14">
        <f t="shared" ref="S643:S706" si="43">(((J643/60)/60)/24)+DATE(1970,1,1)</f>
        <v>42199.57</v>
      </c>
      <c r="T643" s="14">
        <f t="shared" ref="T643:T706" si="44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8317</v>
      </c>
      <c r="R644" t="s">
        <v>8319</v>
      </c>
      <c r="S644" s="14">
        <f t="shared" si="43"/>
        <v>42199.651319444441</v>
      </c>
      <c r="T644" s="14">
        <f t="shared" si="44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8317</v>
      </c>
      <c r="R645" t="s">
        <v>8319</v>
      </c>
      <c r="S645" s="14">
        <f t="shared" si="43"/>
        <v>42100.642071759255</v>
      </c>
      <c r="T645" s="14">
        <f t="shared" si="44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8317</v>
      </c>
      <c r="R646" t="s">
        <v>8319</v>
      </c>
      <c r="S646" s="14">
        <f t="shared" si="43"/>
        <v>41898.665960648148</v>
      </c>
      <c r="T646" s="14">
        <f t="shared" si="44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8317</v>
      </c>
      <c r="R647" t="s">
        <v>8319</v>
      </c>
      <c r="S647" s="14">
        <f t="shared" si="43"/>
        <v>42564.026319444441</v>
      </c>
      <c r="T647" s="14">
        <f t="shared" si="44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8317</v>
      </c>
      <c r="R648" t="s">
        <v>8319</v>
      </c>
      <c r="S648" s="14">
        <f t="shared" si="43"/>
        <v>41832.852627314816</v>
      </c>
      <c r="T648" s="14">
        <f t="shared" si="44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8317</v>
      </c>
      <c r="R649" t="s">
        <v>8319</v>
      </c>
      <c r="S649" s="14">
        <f t="shared" si="43"/>
        <v>42416.767928240741</v>
      </c>
      <c r="T649" s="14">
        <f t="shared" si="44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8317</v>
      </c>
      <c r="R650" t="s">
        <v>8319</v>
      </c>
      <c r="S650" s="14">
        <f t="shared" si="43"/>
        <v>41891.693379629629</v>
      </c>
      <c r="T650" s="14">
        <f t="shared" si="44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8317</v>
      </c>
      <c r="R651" t="s">
        <v>8319</v>
      </c>
      <c r="S651" s="14">
        <f t="shared" si="43"/>
        <v>41877.912187499998</v>
      </c>
      <c r="T651" s="14">
        <f t="shared" si="44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8317</v>
      </c>
      <c r="R652" t="s">
        <v>8319</v>
      </c>
      <c r="S652" s="14">
        <f t="shared" si="43"/>
        <v>41932.036851851852</v>
      </c>
      <c r="T652" s="14">
        <f t="shared" si="44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8317</v>
      </c>
      <c r="R653" t="s">
        <v>8319</v>
      </c>
      <c r="S653" s="14">
        <f t="shared" si="43"/>
        <v>41956.017488425925</v>
      </c>
      <c r="T653" s="14">
        <f t="shared" si="44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8317</v>
      </c>
      <c r="R654" t="s">
        <v>8319</v>
      </c>
      <c r="S654" s="14">
        <f t="shared" si="43"/>
        <v>42675.690393518518</v>
      </c>
      <c r="T654" s="14">
        <f t="shared" si="44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8317</v>
      </c>
      <c r="R655" t="s">
        <v>8319</v>
      </c>
      <c r="S655" s="14">
        <f t="shared" si="43"/>
        <v>42199.618518518517</v>
      </c>
      <c r="T655" s="14">
        <f t="shared" si="44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8317</v>
      </c>
      <c r="R656" t="s">
        <v>8319</v>
      </c>
      <c r="S656" s="14">
        <f t="shared" si="43"/>
        <v>42163.957326388889</v>
      </c>
      <c r="T656" s="14">
        <f t="shared" si="44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8317</v>
      </c>
      <c r="R657" t="s">
        <v>8319</v>
      </c>
      <c r="S657" s="14">
        <f t="shared" si="43"/>
        <v>42045.957314814819</v>
      </c>
      <c r="T657" s="14">
        <f t="shared" si="44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8317</v>
      </c>
      <c r="R658" t="s">
        <v>8319</v>
      </c>
      <c r="S658" s="14">
        <f t="shared" si="43"/>
        <v>42417.804618055554</v>
      </c>
      <c r="T658" s="14">
        <f t="shared" si="44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8317</v>
      </c>
      <c r="R659" t="s">
        <v>8319</v>
      </c>
      <c r="S659" s="14">
        <f t="shared" si="43"/>
        <v>42331.84574074074</v>
      </c>
      <c r="T659" s="14">
        <f t="shared" si="44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8317</v>
      </c>
      <c r="R660" t="s">
        <v>8319</v>
      </c>
      <c r="S660" s="14">
        <f t="shared" si="43"/>
        <v>42179.160752314812</v>
      </c>
      <c r="T660" s="14">
        <f t="shared" si="44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8317</v>
      </c>
      <c r="R661" t="s">
        <v>8319</v>
      </c>
      <c r="S661" s="14">
        <f t="shared" si="43"/>
        <v>42209.593692129631</v>
      </c>
      <c r="T661" s="14">
        <f t="shared" si="44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8317</v>
      </c>
      <c r="R662" t="s">
        <v>8319</v>
      </c>
      <c r="S662" s="14">
        <f t="shared" si="43"/>
        <v>41922.741655092592</v>
      </c>
      <c r="T662" s="14">
        <f t="shared" si="44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8317</v>
      </c>
      <c r="R663" t="s">
        <v>8319</v>
      </c>
      <c r="S663" s="14">
        <f t="shared" si="43"/>
        <v>42636.645358796297</v>
      </c>
      <c r="T663" s="14">
        <f t="shared" si="44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8317</v>
      </c>
      <c r="R664" t="s">
        <v>8319</v>
      </c>
      <c r="S664" s="14">
        <f t="shared" si="43"/>
        <v>41990.438043981485</v>
      </c>
      <c r="T664" s="14">
        <f t="shared" si="44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8317</v>
      </c>
      <c r="R665" t="s">
        <v>8319</v>
      </c>
      <c r="S665" s="14">
        <f t="shared" si="43"/>
        <v>42173.843240740738</v>
      </c>
      <c r="T665" s="14">
        <f t="shared" si="44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8317</v>
      </c>
      <c r="R666" t="s">
        <v>8319</v>
      </c>
      <c r="S666" s="14">
        <f t="shared" si="43"/>
        <v>42077.666377314818</v>
      </c>
      <c r="T666" s="14">
        <f t="shared" si="44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8317</v>
      </c>
      <c r="R667" t="s">
        <v>8319</v>
      </c>
      <c r="S667" s="14">
        <f t="shared" si="43"/>
        <v>42688.711354166662</v>
      </c>
      <c r="T667" s="14">
        <f t="shared" si="44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8317</v>
      </c>
      <c r="R668" t="s">
        <v>8319</v>
      </c>
      <c r="S668" s="14">
        <f t="shared" si="43"/>
        <v>41838.832152777781</v>
      </c>
      <c r="T668" s="14">
        <f t="shared" si="44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8317</v>
      </c>
      <c r="R669" t="s">
        <v>8319</v>
      </c>
      <c r="S669" s="14">
        <f t="shared" si="43"/>
        <v>42632.373414351852</v>
      </c>
      <c r="T669" s="14">
        <f t="shared" si="44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8317</v>
      </c>
      <c r="R670" t="s">
        <v>8319</v>
      </c>
      <c r="S670" s="14">
        <f t="shared" si="43"/>
        <v>42090.831273148149</v>
      </c>
      <c r="T670" s="14">
        <f t="shared" si="44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8317</v>
      </c>
      <c r="R671" t="s">
        <v>8319</v>
      </c>
      <c r="S671" s="14">
        <f t="shared" si="43"/>
        <v>42527.625671296293</v>
      </c>
      <c r="T671" s="14">
        <f t="shared" si="44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8317</v>
      </c>
      <c r="R672" t="s">
        <v>8319</v>
      </c>
      <c r="S672" s="14">
        <f t="shared" si="43"/>
        <v>42506.709722222222</v>
      </c>
      <c r="T672" s="14">
        <f t="shared" si="44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8317</v>
      </c>
      <c r="R673" t="s">
        <v>8319</v>
      </c>
      <c r="S673" s="14">
        <f t="shared" si="43"/>
        <v>41984.692731481482</v>
      </c>
      <c r="T673" s="14">
        <f t="shared" si="44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8317</v>
      </c>
      <c r="R674" t="s">
        <v>8319</v>
      </c>
      <c r="S674" s="14">
        <f t="shared" si="43"/>
        <v>41974.219490740739</v>
      </c>
      <c r="T674" s="14">
        <f t="shared" si="44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8317</v>
      </c>
      <c r="R675" t="s">
        <v>8319</v>
      </c>
      <c r="S675" s="14">
        <f t="shared" si="43"/>
        <v>41838.840474537035</v>
      </c>
      <c r="T675" s="14">
        <f t="shared" si="44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8317</v>
      </c>
      <c r="R676" t="s">
        <v>8319</v>
      </c>
      <c r="S676" s="14">
        <f t="shared" si="43"/>
        <v>41803.116053240738</v>
      </c>
      <c r="T676" s="14">
        <f t="shared" si="44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8317</v>
      </c>
      <c r="R677" t="s">
        <v>8319</v>
      </c>
      <c r="S677" s="14">
        <f t="shared" si="43"/>
        <v>41975.930601851855</v>
      </c>
      <c r="T677" s="14">
        <f t="shared" si="44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8317</v>
      </c>
      <c r="R678" t="s">
        <v>8319</v>
      </c>
      <c r="S678" s="14">
        <f t="shared" si="43"/>
        <v>42012.768298611118</v>
      </c>
      <c r="T678" s="14">
        <f t="shared" si="44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8317</v>
      </c>
      <c r="R679" t="s">
        <v>8319</v>
      </c>
      <c r="S679" s="14">
        <f t="shared" si="43"/>
        <v>42504.403877314813</v>
      </c>
      <c r="T679" s="14">
        <f t="shared" si="44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8317</v>
      </c>
      <c r="R680" t="s">
        <v>8319</v>
      </c>
      <c r="S680" s="14">
        <f t="shared" si="43"/>
        <v>42481.376597222217</v>
      </c>
      <c r="T680" s="14">
        <f t="shared" si="44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8317</v>
      </c>
      <c r="R681" t="s">
        <v>8319</v>
      </c>
      <c r="S681" s="14">
        <f t="shared" si="43"/>
        <v>42556.695706018523</v>
      </c>
      <c r="T681" s="14">
        <f t="shared" si="44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8317</v>
      </c>
      <c r="R682" t="s">
        <v>8319</v>
      </c>
      <c r="S682" s="14">
        <f t="shared" si="43"/>
        <v>41864.501516203702</v>
      </c>
      <c r="T682" s="14">
        <f t="shared" si="44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8317</v>
      </c>
      <c r="R683" t="s">
        <v>8319</v>
      </c>
      <c r="S683" s="14">
        <f t="shared" si="43"/>
        <v>42639.805601851855</v>
      </c>
      <c r="T683" s="14">
        <f t="shared" si="44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8317</v>
      </c>
      <c r="R684" t="s">
        <v>8319</v>
      </c>
      <c r="S684" s="14">
        <f t="shared" si="43"/>
        <v>42778.765300925923</v>
      </c>
      <c r="T684" s="14">
        <f t="shared" si="44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8317</v>
      </c>
      <c r="R685" t="s">
        <v>8319</v>
      </c>
      <c r="S685" s="14">
        <f t="shared" si="43"/>
        <v>42634.900046296301</v>
      </c>
      <c r="T685" s="14">
        <f t="shared" si="44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8317</v>
      </c>
      <c r="R686" t="s">
        <v>8319</v>
      </c>
      <c r="S686" s="14">
        <f t="shared" si="43"/>
        <v>41809.473275462966</v>
      </c>
      <c r="T686" s="14">
        <f t="shared" si="44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8317</v>
      </c>
      <c r="R687" t="s">
        <v>8319</v>
      </c>
      <c r="S687" s="14">
        <f t="shared" si="43"/>
        <v>41971.866574074069</v>
      </c>
      <c r="T687" s="14">
        <f t="shared" si="44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8317</v>
      </c>
      <c r="R688" t="s">
        <v>8319</v>
      </c>
      <c r="S688" s="14">
        <f t="shared" si="43"/>
        <v>42189.673263888893</v>
      </c>
      <c r="T688" s="14">
        <f t="shared" si="44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8317</v>
      </c>
      <c r="R689" t="s">
        <v>8319</v>
      </c>
      <c r="S689" s="14">
        <f t="shared" si="43"/>
        <v>42711.750613425931</v>
      </c>
      <c r="T689" s="14">
        <f t="shared" si="44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8317</v>
      </c>
      <c r="R690" t="s">
        <v>8319</v>
      </c>
      <c r="S690" s="14">
        <f t="shared" si="43"/>
        <v>42262.104780092588</v>
      </c>
      <c r="T690" s="14">
        <f t="shared" si="44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8317</v>
      </c>
      <c r="R691" t="s">
        <v>8319</v>
      </c>
      <c r="S691" s="14">
        <f t="shared" si="43"/>
        <v>42675.66778935185</v>
      </c>
      <c r="T691" s="14">
        <f t="shared" si="44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8317</v>
      </c>
      <c r="R692" t="s">
        <v>8319</v>
      </c>
      <c r="S692" s="14">
        <f t="shared" si="43"/>
        <v>42579.634733796294</v>
      </c>
      <c r="T692" s="14">
        <f t="shared" si="44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8317</v>
      </c>
      <c r="R693" t="s">
        <v>8319</v>
      </c>
      <c r="S693" s="14">
        <f t="shared" si="43"/>
        <v>42158.028310185182</v>
      </c>
      <c r="T693" s="14">
        <f t="shared" si="44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8317</v>
      </c>
      <c r="R694" t="s">
        <v>8319</v>
      </c>
      <c r="S694" s="14">
        <f t="shared" si="43"/>
        <v>42696.37572916667</v>
      </c>
      <c r="T694" s="14">
        <f t="shared" si="44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8317</v>
      </c>
      <c r="R695" t="s">
        <v>8319</v>
      </c>
      <c r="S695" s="14">
        <f t="shared" si="43"/>
        <v>42094.808182870373</v>
      </c>
      <c r="T695" s="14">
        <f t="shared" si="44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8317</v>
      </c>
      <c r="R696" t="s">
        <v>8319</v>
      </c>
      <c r="S696" s="14">
        <f t="shared" si="43"/>
        <v>42737.663877314815</v>
      </c>
      <c r="T696" s="14">
        <f t="shared" si="44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8317</v>
      </c>
      <c r="R697" t="s">
        <v>8319</v>
      </c>
      <c r="S697" s="14">
        <f t="shared" si="43"/>
        <v>41913.521064814813</v>
      </c>
      <c r="T697" s="14">
        <f t="shared" si="44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8317</v>
      </c>
      <c r="R698" t="s">
        <v>8319</v>
      </c>
      <c r="S698" s="14">
        <f t="shared" si="43"/>
        <v>41815.927106481482</v>
      </c>
      <c r="T698" s="14">
        <f t="shared" si="44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8317</v>
      </c>
      <c r="R699" t="s">
        <v>8319</v>
      </c>
      <c r="S699" s="14">
        <f t="shared" si="43"/>
        <v>42388.523020833338</v>
      </c>
      <c r="T699" s="14">
        <f t="shared" si="44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8317</v>
      </c>
      <c r="R700" t="s">
        <v>8319</v>
      </c>
      <c r="S700" s="14">
        <f t="shared" si="43"/>
        <v>41866.931076388886</v>
      </c>
      <c r="T700" s="14">
        <f t="shared" si="44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8317</v>
      </c>
      <c r="R701" t="s">
        <v>8319</v>
      </c>
      <c r="S701" s="14">
        <f t="shared" si="43"/>
        <v>41563.485509259262</v>
      </c>
      <c r="T701" s="14">
        <f t="shared" si="44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8317</v>
      </c>
      <c r="R702" t="s">
        <v>8319</v>
      </c>
      <c r="S702" s="14">
        <f t="shared" si="43"/>
        <v>42715.688437500001</v>
      </c>
      <c r="T702" s="14">
        <f t="shared" si="44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8317</v>
      </c>
      <c r="R703" t="s">
        <v>8319</v>
      </c>
      <c r="S703" s="14">
        <f t="shared" si="43"/>
        <v>41813.662962962961</v>
      </c>
      <c r="T703" s="14">
        <f t="shared" si="44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8317</v>
      </c>
      <c r="R704" t="s">
        <v>8319</v>
      </c>
      <c r="S704" s="14">
        <f t="shared" si="43"/>
        <v>42668.726701388892</v>
      </c>
      <c r="T704" s="14">
        <f t="shared" si="44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8317</v>
      </c>
      <c r="R705" t="s">
        <v>8319</v>
      </c>
      <c r="S705" s="14">
        <f t="shared" si="43"/>
        <v>42711.950798611113</v>
      </c>
      <c r="T705" s="14">
        <f t="shared" si="44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0" t="s">
        <v>8317</v>
      </c>
      <c r="R706" t="s">
        <v>8319</v>
      </c>
      <c r="S706" s="14">
        <f t="shared" si="43"/>
        <v>42726.192916666667</v>
      </c>
      <c r="T706" s="14">
        <f t="shared" si="44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0" t="s">
        <v>8317</v>
      </c>
      <c r="R707" t="s">
        <v>8319</v>
      </c>
      <c r="S707" s="14">
        <f t="shared" ref="S707:S770" si="47">(((J707/60)/60)/24)+DATE(1970,1,1)</f>
        <v>42726.491643518515</v>
      </c>
      <c r="T707" s="14">
        <f t="shared" ref="T707:T770" si="48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8317</v>
      </c>
      <c r="R708" t="s">
        <v>8319</v>
      </c>
      <c r="S708" s="14">
        <f t="shared" si="47"/>
        <v>42676.995173611111</v>
      </c>
      <c r="T708" s="14">
        <f t="shared" si="48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8317</v>
      </c>
      <c r="R709" t="s">
        <v>8319</v>
      </c>
      <c r="S709" s="14">
        <f t="shared" si="47"/>
        <v>42696.663506944446</v>
      </c>
      <c r="T709" s="14">
        <f t="shared" si="48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8317</v>
      </c>
      <c r="R710" t="s">
        <v>8319</v>
      </c>
      <c r="S710" s="14">
        <f t="shared" si="47"/>
        <v>41835.581018518518</v>
      </c>
      <c r="T710" s="14">
        <f t="shared" si="48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8317</v>
      </c>
      <c r="R711" t="s">
        <v>8319</v>
      </c>
      <c r="S711" s="14">
        <f t="shared" si="47"/>
        <v>41948.041192129633</v>
      </c>
      <c r="T711" s="14">
        <f t="shared" si="48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8317</v>
      </c>
      <c r="R712" t="s">
        <v>8319</v>
      </c>
      <c r="S712" s="14">
        <f t="shared" si="47"/>
        <v>41837.984976851854</v>
      </c>
      <c r="T712" s="14">
        <f t="shared" si="48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8317</v>
      </c>
      <c r="R713" t="s">
        <v>8319</v>
      </c>
      <c r="S713" s="14">
        <f t="shared" si="47"/>
        <v>42678.459120370375</v>
      </c>
      <c r="T713" s="14">
        <f t="shared" si="48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8317</v>
      </c>
      <c r="R714" t="s">
        <v>8319</v>
      </c>
      <c r="S714" s="14">
        <f t="shared" si="47"/>
        <v>42384.680925925932</v>
      </c>
      <c r="T714" s="14">
        <f t="shared" si="48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8317</v>
      </c>
      <c r="R715" t="s">
        <v>8319</v>
      </c>
      <c r="S715" s="14">
        <f t="shared" si="47"/>
        <v>42496.529305555552</v>
      </c>
      <c r="T715" s="14">
        <f t="shared" si="48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8317</v>
      </c>
      <c r="R716" t="s">
        <v>8319</v>
      </c>
      <c r="S716" s="14">
        <f t="shared" si="47"/>
        <v>42734.787986111114</v>
      </c>
      <c r="T716" s="14">
        <f t="shared" si="48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8317</v>
      </c>
      <c r="R717" t="s">
        <v>8319</v>
      </c>
      <c r="S717" s="14">
        <f t="shared" si="47"/>
        <v>42273.090740740736</v>
      </c>
      <c r="T717" s="14">
        <f t="shared" si="48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8317</v>
      </c>
      <c r="R718" t="s">
        <v>8319</v>
      </c>
      <c r="S718" s="14">
        <f t="shared" si="47"/>
        <v>41940.658645833333</v>
      </c>
      <c r="T718" s="14">
        <f t="shared" si="48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8317</v>
      </c>
      <c r="R719" t="s">
        <v>8319</v>
      </c>
      <c r="S719" s="14">
        <f t="shared" si="47"/>
        <v>41857.854189814818</v>
      </c>
      <c r="T719" s="14">
        <f t="shared" si="48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8317</v>
      </c>
      <c r="R720" t="s">
        <v>8319</v>
      </c>
      <c r="S720" s="14">
        <f t="shared" si="47"/>
        <v>42752.845451388886</v>
      </c>
      <c r="T720" s="14">
        <f t="shared" si="48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8317</v>
      </c>
      <c r="R721" t="s">
        <v>8319</v>
      </c>
      <c r="S721" s="14">
        <f t="shared" si="47"/>
        <v>42409.040231481486</v>
      </c>
      <c r="T721" s="14">
        <f t="shared" si="48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8320</v>
      </c>
      <c r="R722" t="s">
        <v>8321</v>
      </c>
      <c r="S722" s="14">
        <f t="shared" si="47"/>
        <v>40909.649201388893</v>
      </c>
      <c r="T722" s="14">
        <f t="shared" si="48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8320</v>
      </c>
      <c r="R723" t="s">
        <v>8321</v>
      </c>
      <c r="S723" s="14">
        <f t="shared" si="47"/>
        <v>41807.571840277778</v>
      </c>
      <c r="T723" s="14">
        <f t="shared" si="48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8320</v>
      </c>
      <c r="R724" t="s">
        <v>8321</v>
      </c>
      <c r="S724" s="14">
        <f t="shared" si="47"/>
        <v>40977.805300925924</v>
      </c>
      <c r="T724" s="14">
        <f t="shared" si="48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8320</v>
      </c>
      <c r="R725" t="s">
        <v>8321</v>
      </c>
      <c r="S725" s="14">
        <f t="shared" si="47"/>
        <v>42184.816539351858</v>
      </c>
      <c r="T725" s="14">
        <f t="shared" si="48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8320</v>
      </c>
      <c r="R726" t="s">
        <v>8321</v>
      </c>
      <c r="S726" s="14">
        <f t="shared" si="47"/>
        <v>40694.638460648144</v>
      </c>
      <c r="T726" s="14">
        <f t="shared" si="48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8320</v>
      </c>
      <c r="R727" t="s">
        <v>8321</v>
      </c>
      <c r="S727" s="14">
        <f t="shared" si="47"/>
        <v>42321.626296296294</v>
      </c>
      <c r="T727" s="14">
        <f t="shared" si="48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8320</v>
      </c>
      <c r="R728" t="s">
        <v>8321</v>
      </c>
      <c r="S728" s="14">
        <f t="shared" si="47"/>
        <v>41346.042673611111</v>
      </c>
      <c r="T728" s="14">
        <f t="shared" si="48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8320</v>
      </c>
      <c r="R729" t="s">
        <v>8321</v>
      </c>
      <c r="S729" s="14">
        <f t="shared" si="47"/>
        <v>41247.020243055551</v>
      </c>
      <c r="T729" s="14">
        <f t="shared" si="48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8320</v>
      </c>
      <c r="R730" t="s">
        <v>8321</v>
      </c>
      <c r="S730" s="14">
        <f t="shared" si="47"/>
        <v>40731.837465277778</v>
      </c>
      <c r="T730" s="14">
        <f t="shared" si="48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8320</v>
      </c>
      <c r="R731" t="s">
        <v>8321</v>
      </c>
      <c r="S731" s="14">
        <f t="shared" si="47"/>
        <v>41111.185891203706</v>
      </c>
      <c r="T731" s="14">
        <f t="shared" si="48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8320</v>
      </c>
      <c r="R732" t="s">
        <v>8321</v>
      </c>
      <c r="S732" s="14">
        <f t="shared" si="47"/>
        <v>40854.745266203703</v>
      </c>
      <c r="T732" s="14">
        <f t="shared" si="48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8320</v>
      </c>
      <c r="R733" t="s">
        <v>8321</v>
      </c>
      <c r="S733" s="14">
        <f t="shared" si="47"/>
        <v>40879.795682870368</v>
      </c>
      <c r="T733" s="14">
        <f t="shared" si="48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8320</v>
      </c>
      <c r="R734" t="s">
        <v>8321</v>
      </c>
      <c r="S734" s="14">
        <f t="shared" si="47"/>
        <v>41486.424317129626</v>
      </c>
      <c r="T734" s="14">
        <f t="shared" si="48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8320</v>
      </c>
      <c r="R735" t="s">
        <v>8321</v>
      </c>
      <c r="S735" s="14">
        <f t="shared" si="47"/>
        <v>41598.420046296298</v>
      </c>
      <c r="T735" s="14">
        <f t="shared" si="48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8320</v>
      </c>
      <c r="R736" t="s">
        <v>8321</v>
      </c>
      <c r="S736" s="14">
        <f t="shared" si="47"/>
        <v>42102.164583333331</v>
      </c>
      <c r="T736" s="14">
        <f t="shared" si="48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8320</v>
      </c>
      <c r="R737" t="s">
        <v>8321</v>
      </c>
      <c r="S737" s="14">
        <f t="shared" si="47"/>
        <v>41946.029467592591</v>
      </c>
      <c r="T737" s="14">
        <f t="shared" si="48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8320</v>
      </c>
      <c r="R738" t="s">
        <v>8321</v>
      </c>
      <c r="S738" s="14">
        <f t="shared" si="47"/>
        <v>41579.734259259261</v>
      </c>
      <c r="T738" s="14">
        <f t="shared" si="48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8320</v>
      </c>
      <c r="R739" t="s">
        <v>8321</v>
      </c>
      <c r="S739" s="14">
        <f t="shared" si="47"/>
        <v>41667.275312500002</v>
      </c>
      <c r="T739" s="14">
        <f t="shared" si="48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8320</v>
      </c>
      <c r="R740" t="s">
        <v>8321</v>
      </c>
      <c r="S740" s="14">
        <f t="shared" si="47"/>
        <v>41943.604097222218</v>
      </c>
      <c r="T740" s="14">
        <f t="shared" si="48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8320</v>
      </c>
      <c r="R741" t="s">
        <v>8321</v>
      </c>
      <c r="S741" s="14">
        <f t="shared" si="47"/>
        <v>41829.502650462964</v>
      </c>
      <c r="T741" s="14">
        <f t="shared" si="48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8320</v>
      </c>
      <c r="R742" t="s">
        <v>8321</v>
      </c>
      <c r="S742" s="14">
        <f t="shared" si="47"/>
        <v>42162.146782407406</v>
      </c>
      <c r="T742" s="14">
        <f t="shared" si="48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8320</v>
      </c>
      <c r="R743" t="s">
        <v>8321</v>
      </c>
      <c r="S743" s="14">
        <f t="shared" si="47"/>
        <v>41401.648217592592</v>
      </c>
      <c r="T743" s="14">
        <f t="shared" si="48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8320</v>
      </c>
      <c r="R744" t="s">
        <v>8321</v>
      </c>
      <c r="S744" s="14">
        <f t="shared" si="47"/>
        <v>41689.917962962965</v>
      </c>
      <c r="T744" s="14">
        <f t="shared" si="48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8320</v>
      </c>
      <c r="R745" t="s">
        <v>8321</v>
      </c>
      <c r="S745" s="14">
        <f t="shared" si="47"/>
        <v>40990.709317129629</v>
      </c>
      <c r="T745" s="14">
        <f t="shared" si="48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8320</v>
      </c>
      <c r="R746" t="s">
        <v>8321</v>
      </c>
      <c r="S746" s="14">
        <f t="shared" si="47"/>
        <v>41226.95721064815</v>
      </c>
      <c r="T746" s="14">
        <f t="shared" si="48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8320</v>
      </c>
      <c r="R747" t="s">
        <v>8321</v>
      </c>
      <c r="S747" s="14">
        <f t="shared" si="47"/>
        <v>41367.572280092594</v>
      </c>
      <c r="T747" s="14">
        <f t="shared" si="48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8320</v>
      </c>
      <c r="R748" t="s">
        <v>8321</v>
      </c>
      <c r="S748" s="14">
        <f t="shared" si="47"/>
        <v>41157.042928240742</v>
      </c>
      <c r="T748" s="14">
        <f t="shared" si="48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8320</v>
      </c>
      <c r="R749" t="s">
        <v>8321</v>
      </c>
      <c r="S749" s="14">
        <f t="shared" si="47"/>
        <v>41988.548831018517</v>
      </c>
      <c r="T749" s="14">
        <f t="shared" si="48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8320</v>
      </c>
      <c r="R750" t="s">
        <v>8321</v>
      </c>
      <c r="S750" s="14">
        <f t="shared" si="47"/>
        <v>41831.846828703703</v>
      </c>
      <c r="T750" s="14">
        <f t="shared" si="48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8320</v>
      </c>
      <c r="R751" t="s">
        <v>8321</v>
      </c>
      <c r="S751" s="14">
        <f t="shared" si="47"/>
        <v>42733.94131944445</v>
      </c>
      <c r="T751" s="14">
        <f t="shared" si="48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8320</v>
      </c>
      <c r="R752" t="s">
        <v>8321</v>
      </c>
      <c r="S752" s="14">
        <f t="shared" si="47"/>
        <v>41299.878148148149</v>
      </c>
      <c r="T752" s="14">
        <f t="shared" si="48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8320</v>
      </c>
      <c r="R753" t="s">
        <v>8321</v>
      </c>
      <c r="S753" s="14">
        <f t="shared" si="47"/>
        <v>40713.630497685182</v>
      </c>
      <c r="T753" s="14">
        <f t="shared" si="48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8320</v>
      </c>
      <c r="R754" t="s">
        <v>8321</v>
      </c>
      <c r="S754" s="14">
        <f t="shared" si="47"/>
        <v>42639.421493055561</v>
      </c>
      <c r="T754" s="14">
        <f t="shared" si="48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8320</v>
      </c>
      <c r="R755" t="s">
        <v>8321</v>
      </c>
      <c r="S755" s="14">
        <f t="shared" si="47"/>
        <v>42019.590173611112</v>
      </c>
      <c r="T755" s="14">
        <f t="shared" si="48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8320</v>
      </c>
      <c r="R756" t="s">
        <v>8321</v>
      </c>
      <c r="S756" s="14">
        <f t="shared" si="47"/>
        <v>41249.749085648145</v>
      </c>
      <c r="T756" s="14">
        <f t="shared" si="48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8320</v>
      </c>
      <c r="R757" t="s">
        <v>8321</v>
      </c>
      <c r="S757" s="14">
        <f t="shared" si="47"/>
        <v>41383.605057870373</v>
      </c>
      <c r="T757" s="14">
        <f t="shared" si="48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8320</v>
      </c>
      <c r="R758" t="s">
        <v>8321</v>
      </c>
      <c r="S758" s="14">
        <f t="shared" si="47"/>
        <v>40590.766886574071</v>
      </c>
      <c r="T758" s="14">
        <f t="shared" si="48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8320</v>
      </c>
      <c r="R759" t="s">
        <v>8321</v>
      </c>
      <c r="S759" s="14">
        <f t="shared" si="47"/>
        <v>41235.054560185185</v>
      </c>
      <c r="T759" s="14">
        <f t="shared" si="48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8320</v>
      </c>
      <c r="R760" t="s">
        <v>8321</v>
      </c>
      <c r="S760" s="14">
        <f t="shared" si="47"/>
        <v>40429.836435185185</v>
      </c>
      <c r="T760" s="14">
        <f t="shared" si="48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8320</v>
      </c>
      <c r="R761" t="s">
        <v>8321</v>
      </c>
      <c r="S761" s="14">
        <f t="shared" si="47"/>
        <v>41789.330312500002</v>
      </c>
      <c r="T761" s="14">
        <f t="shared" si="48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8320</v>
      </c>
      <c r="R762" t="s">
        <v>8322</v>
      </c>
      <c r="S762" s="14">
        <f t="shared" si="47"/>
        <v>42670.764039351852</v>
      </c>
      <c r="T762" s="14">
        <f t="shared" si="48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8320</v>
      </c>
      <c r="R763" t="s">
        <v>8322</v>
      </c>
      <c r="S763" s="14">
        <f t="shared" si="47"/>
        <v>41642.751458333332</v>
      </c>
      <c r="T763" s="14">
        <f t="shared" si="48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8320</v>
      </c>
      <c r="R764" t="s">
        <v>8322</v>
      </c>
      <c r="S764" s="14">
        <f t="shared" si="47"/>
        <v>42690.858449074076</v>
      </c>
      <c r="T764" s="14">
        <f t="shared" si="48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8320</v>
      </c>
      <c r="R765" t="s">
        <v>8322</v>
      </c>
      <c r="S765" s="14">
        <f t="shared" si="47"/>
        <v>41471.446851851848</v>
      </c>
      <c r="T765" s="14">
        <f t="shared" si="48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8320</v>
      </c>
      <c r="R766" t="s">
        <v>8322</v>
      </c>
      <c r="S766" s="14">
        <f t="shared" si="47"/>
        <v>42227.173159722224</v>
      </c>
      <c r="T766" s="14">
        <f t="shared" si="48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8320</v>
      </c>
      <c r="R767" t="s">
        <v>8322</v>
      </c>
      <c r="S767" s="14">
        <f t="shared" si="47"/>
        <v>41901.542638888888</v>
      </c>
      <c r="T767" s="14">
        <f t="shared" si="48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8320</v>
      </c>
      <c r="R768" t="s">
        <v>8322</v>
      </c>
      <c r="S768" s="14">
        <f t="shared" si="47"/>
        <v>42021.783368055556</v>
      </c>
      <c r="T768" s="14">
        <f t="shared" si="48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8320</v>
      </c>
      <c r="R769" t="s">
        <v>8322</v>
      </c>
      <c r="S769" s="14">
        <f t="shared" si="47"/>
        <v>42115.143634259264</v>
      </c>
      <c r="T769" s="14">
        <f t="shared" si="48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0" t="s">
        <v>8320</v>
      </c>
      <c r="R770" t="s">
        <v>8322</v>
      </c>
      <c r="S770" s="14">
        <f t="shared" si="47"/>
        <v>41594.207060185188</v>
      </c>
      <c r="T770" s="14">
        <f t="shared" si="48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0" t="s">
        <v>8320</v>
      </c>
      <c r="R771" t="s">
        <v>8322</v>
      </c>
      <c r="S771" s="14">
        <f t="shared" ref="S771:S834" si="51">(((J771/60)/60)/24)+DATE(1970,1,1)</f>
        <v>41604.996458333335</v>
      </c>
      <c r="T771" s="14">
        <f t="shared" ref="T771:T834" si="52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8320</v>
      </c>
      <c r="R772" t="s">
        <v>8322</v>
      </c>
      <c r="S772" s="14">
        <f t="shared" si="51"/>
        <v>41289.999641203707</v>
      </c>
      <c r="T772" s="14">
        <f t="shared" si="52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8320</v>
      </c>
      <c r="R773" t="s">
        <v>8322</v>
      </c>
      <c r="S773" s="14">
        <f t="shared" si="51"/>
        <v>42349.824097222227</v>
      </c>
      <c r="T773" s="14">
        <f t="shared" si="52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8320</v>
      </c>
      <c r="R774" t="s">
        <v>8322</v>
      </c>
      <c r="S774" s="14">
        <f t="shared" si="51"/>
        <v>40068.056932870371</v>
      </c>
      <c r="T774" s="14">
        <f t="shared" si="52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8320</v>
      </c>
      <c r="R775" t="s">
        <v>8322</v>
      </c>
      <c r="S775" s="14">
        <f t="shared" si="51"/>
        <v>42100.735937499994</v>
      </c>
      <c r="T775" s="14">
        <f t="shared" si="52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8320</v>
      </c>
      <c r="R776" t="s">
        <v>8322</v>
      </c>
      <c r="S776" s="14">
        <f t="shared" si="51"/>
        <v>41663.780300925922</v>
      </c>
      <c r="T776" s="14">
        <f t="shared" si="52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8320</v>
      </c>
      <c r="R777" t="s">
        <v>8322</v>
      </c>
      <c r="S777" s="14">
        <f t="shared" si="51"/>
        <v>40863.060127314813</v>
      </c>
      <c r="T777" s="14">
        <f t="shared" si="52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8320</v>
      </c>
      <c r="R778" t="s">
        <v>8322</v>
      </c>
      <c r="S778" s="14">
        <f t="shared" si="51"/>
        <v>42250.685706018514</v>
      </c>
      <c r="T778" s="14">
        <f t="shared" si="52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8320</v>
      </c>
      <c r="R779" t="s">
        <v>8322</v>
      </c>
      <c r="S779" s="14">
        <f t="shared" si="51"/>
        <v>41456.981215277774</v>
      </c>
      <c r="T779" s="14">
        <f t="shared" si="52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8320</v>
      </c>
      <c r="R780" t="s">
        <v>8322</v>
      </c>
      <c r="S780" s="14">
        <f t="shared" si="51"/>
        <v>41729.702314814815</v>
      </c>
      <c r="T780" s="14">
        <f t="shared" si="52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8320</v>
      </c>
      <c r="R781" t="s">
        <v>8322</v>
      </c>
      <c r="S781" s="14">
        <f t="shared" si="51"/>
        <v>40436.68408564815</v>
      </c>
      <c r="T781" s="14">
        <f t="shared" si="52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8323</v>
      </c>
      <c r="R782" t="s">
        <v>8324</v>
      </c>
      <c r="S782" s="14">
        <f t="shared" si="51"/>
        <v>40636.673900462964</v>
      </c>
      <c r="T782" s="14">
        <f t="shared" si="52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8323</v>
      </c>
      <c r="R783" t="s">
        <v>8324</v>
      </c>
      <c r="S783" s="14">
        <f t="shared" si="51"/>
        <v>41403.000856481485</v>
      </c>
      <c r="T783" s="14">
        <f t="shared" si="52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8323</v>
      </c>
      <c r="R784" t="s">
        <v>8324</v>
      </c>
      <c r="S784" s="14">
        <f t="shared" si="51"/>
        <v>41116.758125</v>
      </c>
      <c r="T784" s="14">
        <f t="shared" si="52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8323</v>
      </c>
      <c r="R785" t="s">
        <v>8324</v>
      </c>
      <c r="S785" s="14">
        <f t="shared" si="51"/>
        <v>40987.773715277777</v>
      </c>
      <c r="T785" s="14">
        <f t="shared" si="52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8323</v>
      </c>
      <c r="R786" t="s">
        <v>8324</v>
      </c>
      <c r="S786" s="14">
        <f t="shared" si="51"/>
        <v>41675.149525462963</v>
      </c>
      <c r="T786" s="14">
        <f t="shared" si="52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8323</v>
      </c>
      <c r="R787" t="s">
        <v>8324</v>
      </c>
      <c r="S787" s="14">
        <f t="shared" si="51"/>
        <v>41303.593923611108</v>
      </c>
      <c r="T787" s="14">
        <f t="shared" si="52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8323</v>
      </c>
      <c r="R788" t="s">
        <v>8324</v>
      </c>
      <c r="S788" s="14">
        <f t="shared" si="51"/>
        <v>40983.055949074071</v>
      </c>
      <c r="T788" s="14">
        <f t="shared" si="52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8323</v>
      </c>
      <c r="R789" t="s">
        <v>8324</v>
      </c>
      <c r="S789" s="14">
        <f t="shared" si="51"/>
        <v>41549.627615740741</v>
      </c>
      <c r="T789" s="14">
        <f t="shared" si="52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8323</v>
      </c>
      <c r="R790" t="s">
        <v>8324</v>
      </c>
      <c r="S790" s="14">
        <f t="shared" si="51"/>
        <v>41059.006805555553</v>
      </c>
      <c r="T790" s="14">
        <f t="shared" si="52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8323</v>
      </c>
      <c r="R791" t="s">
        <v>8324</v>
      </c>
      <c r="S791" s="14">
        <f t="shared" si="51"/>
        <v>41277.186111111114</v>
      </c>
      <c r="T791" s="14">
        <f t="shared" si="52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8323</v>
      </c>
      <c r="R792" t="s">
        <v>8324</v>
      </c>
      <c r="S792" s="14">
        <f t="shared" si="51"/>
        <v>41276.047905092593</v>
      </c>
      <c r="T792" s="14">
        <f t="shared" si="52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8323</v>
      </c>
      <c r="R793" t="s">
        <v>8324</v>
      </c>
      <c r="S793" s="14">
        <f t="shared" si="51"/>
        <v>41557.780624999999</v>
      </c>
      <c r="T793" s="14">
        <f t="shared" si="52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8323</v>
      </c>
      <c r="R794" t="s">
        <v>8324</v>
      </c>
      <c r="S794" s="14">
        <f t="shared" si="51"/>
        <v>41555.873645833337</v>
      </c>
      <c r="T794" s="14">
        <f t="shared" si="52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8323</v>
      </c>
      <c r="R795" t="s">
        <v>8324</v>
      </c>
      <c r="S795" s="14">
        <f t="shared" si="51"/>
        <v>41442.741249999999</v>
      </c>
      <c r="T795" s="14">
        <f t="shared" si="52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8323</v>
      </c>
      <c r="R796" t="s">
        <v>8324</v>
      </c>
      <c r="S796" s="14">
        <f t="shared" si="51"/>
        <v>40736.115011574075</v>
      </c>
      <c r="T796" s="14">
        <f t="shared" si="52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8323</v>
      </c>
      <c r="R797" t="s">
        <v>8324</v>
      </c>
      <c r="S797" s="14">
        <f t="shared" si="51"/>
        <v>40963.613032407404</v>
      </c>
      <c r="T797" s="14">
        <f t="shared" si="52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8323</v>
      </c>
      <c r="R798" t="s">
        <v>8324</v>
      </c>
      <c r="S798" s="14">
        <f t="shared" si="51"/>
        <v>41502.882928240739</v>
      </c>
      <c r="T798" s="14">
        <f t="shared" si="52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8323</v>
      </c>
      <c r="R799" t="s">
        <v>8324</v>
      </c>
      <c r="S799" s="14">
        <f t="shared" si="51"/>
        <v>40996.994074074071</v>
      </c>
      <c r="T799" s="14">
        <f t="shared" si="52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8323</v>
      </c>
      <c r="R800" t="s">
        <v>8324</v>
      </c>
      <c r="S800" s="14">
        <f t="shared" si="51"/>
        <v>41882.590127314819</v>
      </c>
      <c r="T800" s="14">
        <f t="shared" si="52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8323</v>
      </c>
      <c r="R801" t="s">
        <v>8324</v>
      </c>
      <c r="S801" s="14">
        <f t="shared" si="51"/>
        <v>40996.667199074072</v>
      </c>
      <c r="T801" s="14">
        <f t="shared" si="52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8323</v>
      </c>
      <c r="R802" t="s">
        <v>8324</v>
      </c>
      <c r="S802" s="14">
        <f t="shared" si="51"/>
        <v>41863.433495370373</v>
      </c>
      <c r="T802" s="14">
        <f t="shared" si="52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8323</v>
      </c>
      <c r="R803" t="s">
        <v>8324</v>
      </c>
      <c r="S803" s="14">
        <f t="shared" si="51"/>
        <v>40695.795370370368</v>
      </c>
      <c r="T803" s="14">
        <f t="shared" si="52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8323</v>
      </c>
      <c r="R804" t="s">
        <v>8324</v>
      </c>
      <c r="S804" s="14">
        <f t="shared" si="51"/>
        <v>41123.022268518522</v>
      </c>
      <c r="T804" s="14">
        <f t="shared" si="52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8323</v>
      </c>
      <c r="R805" t="s">
        <v>8324</v>
      </c>
      <c r="S805" s="14">
        <f t="shared" si="51"/>
        <v>40665.949976851851</v>
      </c>
      <c r="T805" s="14">
        <f t="shared" si="52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8323</v>
      </c>
      <c r="R806" t="s">
        <v>8324</v>
      </c>
      <c r="S806" s="14">
        <f t="shared" si="51"/>
        <v>40730.105625000004</v>
      </c>
      <c r="T806" s="14">
        <f t="shared" si="52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8323</v>
      </c>
      <c r="R807" t="s">
        <v>8324</v>
      </c>
      <c r="S807" s="14">
        <f t="shared" si="51"/>
        <v>40690.823055555556</v>
      </c>
      <c r="T807" s="14">
        <f t="shared" si="52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8323</v>
      </c>
      <c r="R808" t="s">
        <v>8324</v>
      </c>
      <c r="S808" s="14">
        <f t="shared" si="51"/>
        <v>40763.691423611112</v>
      </c>
      <c r="T808" s="14">
        <f t="shared" si="52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8323</v>
      </c>
      <c r="R809" t="s">
        <v>8324</v>
      </c>
      <c r="S809" s="14">
        <f t="shared" si="51"/>
        <v>42759.628599537042</v>
      </c>
      <c r="T809" s="14">
        <f t="shared" si="52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8323</v>
      </c>
      <c r="R810" t="s">
        <v>8324</v>
      </c>
      <c r="S810" s="14">
        <f t="shared" si="51"/>
        <v>41962.100532407407</v>
      </c>
      <c r="T810" s="14">
        <f t="shared" si="52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8323</v>
      </c>
      <c r="R811" t="s">
        <v>8324</v>
      </c>
      <c r="S811" s="14">
        <f t="shared" si="51"/>
        <v>41628.833680555559</v>
      </c>
      <c r="T811" s="14">
        <f t="shared" si="52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8323</v>
      </c>
      <c r="R812" t="s">
        <v>8324</v>
      </c>
      <c r="S812" s="14">
        <f t="shared" si="51"/>
        <v>41123.056273148148</v>
      </c>
      <c r="T812" s="14">
        <f t="shared" si="52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8323</v>
      </c>
      <c r="R813" t="s">
        <v>8324</v>
      </c>
      <c r="S813" s="14">
        <f t="shared" si="51"/>
        <v>41443.643541666665</v>
      </c>
      <c r="T813" s="14">
        <f t="shared" si="52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8323</v>
      </c>
      <c r="R814" t="s">
        <v>8324</v>
      </c>
      <c r="S814" s="14">
        <f t="shared" si="51"/>
        <v>41282.017962962964</v>
      </c>
      <c r="T814" s="14">
        <f t="shared" si="52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8323</v>
      </c>
      <c r="R815" t="s">
        <v>8324</v>
      </c>
      <c r="S815" s="14">
        <f t="shared" si="51"/>
        <v>41080.960243055553</v>
      </c>
      <c r="T815" s="14">
        <f t="shared" si="52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8323</v>
      </c>
      <c r="R816" t="s">
        <v>8324</v>
      </c>
      <c r="S816" s="14">
        <f t="shared" si="51"/>
        <v>40679.743067129632</v>
      </c>
      <c r="T816" s="14">
        <f t="shared" si="52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8323</v>
      </c>
      <c r="R817" t="s">
        <v>8324</v>
      </c>
      <c r="S817" s="14">
        <f t="shared" si="51"/>
        <v>41914.917858796296</v>
      </c>
      <c r="T817" s="14">
        <f t="shared" si="52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8323</v>
      </c>
      <c r="R818" t="s">
        <v>8324</v>
      </c>
      <c r="S818" s="14">
        <f t="shared" si="51"/>
        <v>41341.870868055557</v>
      </c>
      <c r="T818" s="14">
        <f t="shared" si="52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8323</v>
      </c>
      <c r="R819" t="s">
        <v>8324</v>
      </c>
      <c r="S819" s="14">
        <f t="shared" si="51"/>
        <v>40925.599664351852</v>
      </c>
      <c r="T819" s="14">
        <f t="shared" si="52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8323</v>
      </c>
      <c r="R820" t="s">
        <v>8324</v>
      </c>
      <c r="S820" s="14">
        <f t="shared" si="51"/>
        <v>41120.882881944446</v>
      </c>
      <c r="T820" s="14">
        <f t="shared" si="52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8323</v>
      </c>
      <c r="R821" t="s">
        <v>8324</v>
      </c>
      <c r="S821" s="14">
        <f t="shared" si="51"/>
        <v>41619.998310185183</v>
      </c>
      <c r="T821" s="14">
        <f t="shared" si="52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8323</v>
      </c>
      <c r="R822" t="s">
        <v>8324</v>
      </c>
      <c r="S822" s="14">
        <f t="shared" si="51"/>
        <v>41768.841921296298</v>
      </c>
      <c r="T822" s="14">
        <f t="shared" si="52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8323</v>
      </c>
      <c r="R823" t="s">
        <v>8324</v>
      </c>
      <c r="S823" s="14">
        <f t="shared" si="51"/>
        <v>42093.922048611115</v>
      </c>
      <c r="T823" s="14">
        <f t="shared" si="52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8323</v>
      </c>
      <c r="R824" t="s">
        <v>8324</v>
      </c>
      <c r="S824" s="14">
        <f t="shared" si="51"/>
        <v>41157.947337962964</v>
      </c>
      <c r="T824" s="14">
        <f t="shared" si="52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8323</v>
      </c>
      <c r="R825" t="s">
        <v>8324</v>
      </c>
      <c r="S825" s="14">
        <f t="shared" si="51"/>
        <v>42055.972824074073</v>
      </c>
      <c r="T825" s="14">
        <f t="shared" si="52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8323</v>
      </c>
      <c r="R826" t="s">
        <v>8324</v>
      </c>
      <c r="S826" s="14">
        <f t="shared" si="51"/>
        <v>40250.242106481484</v>
      </c>
      <c r="T826" s="14">
        <f t="shared" si="52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8323</v>
      </c>
      <c r="R827" t="s">
        <v>8324</v>
      </c>
      <c r="S827" s="14">
        <f t="shared" si="51"/>
        <v>41186.306527777779</v>
      </c>
      <c r="T827" s="14">
        <f t="shared" si="52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8323</v>
      </c>
      <c r="R828" t="s">
        <v>8324</v>
      </c>
      <c r="S828" s="14">
        <f t="shared" si="51"/>
        <v>40973.038541666669</v>
      </c>
      <c r="T828" s="14">
        <f t="shared" si="52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8323</v>
      </c>
      <c r="R829" t="s">
        <v>8324</v>
      </c>
      <c r="S829" s="14">
        <f t="shared" si="51"/>
        <v>40927.473460648151</v>
      </c>
      <c r="T829" s="14">
        <f t="shared" si="52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8323</v>
      </c>
      <c r="R830" t="s">
        <v>8324</v>
      </c>
      <c r="S830" s="14">
        <f t="shared" si="51"/>
        <v>41073.050717592596</v>
      </c>
      <c r="T830" s="14">
        <f t="shared" si="52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8323</v>
      </c>
      <c r="R831" t="s">
        <v>8324</v>
      </c>
      <c r="S831" s="14">
        <f t="shared" si="51"/>
        <v>42504.801388888889</v>
      </c>
      <c r="T831" s="14">
        <f t="shared" si="52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8323</v>
      </c>
      <c r="R832" t="s">
        <v>8324</v>
      </c>
      <c r="S832" s="14">
        <f t="shared" si="51"/>
        <v>41325.525752314818</v>
      </c>
      <c r="T832" s="14">
        <f t="shared" si="52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8323</v>
      </c>
      <c r="R833" t="s">
        <v>8324</v>
      </c>
      <c r="S833" s="14">
        <f t="shared" si="51"/>
        <v>40996.646921296298</v>
      </c>
      <c r="T833" s="14">
        <f t="shared" si="52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0" t="s">
        <v>8323</v>
      </c>
      <c r="R834" t="s">
        <v>8324</v>
      </c>
      <c r="S834" s="14">
        <f t="shared" si="51"/>
        <v>40869.675173611111</v>
      </c>
      <c r="T834" s="14">
        <f t="shared" si="52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0" t="s">
        <v>8323</v>
      </c>
      <c r="R835" t="s">
        <v>8324</v>
      </c>
      <c r="S835" s="14">
        <f t="shared" ref="S835:S898" si="55">(((J835/60)/60)/24)+DATE(1970,1,1)</f>
        <v>41718.878182870372</v>
      </c>
      <c r="T835" s="14">
        <f t="shared" ref="T835:T898" si="56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8323</v>
      </c>
      <c r="R836" t="s">
        <v>8324</v>
      </c>
      <c r="S836" s="14">
        <f t="shared" si="55"/>
        <v>41422.822824074072</v>
      </c>
      <c r="T836" s="14">
        <f t="shared" si="56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8323</v>
      </c>
      <c r="R837" t="s">
        <v>8324</v>
      </c>
      <c r="S837" s="14">
        <f t="shared" si="55"/>
        <v>41005.45784722222</v>
      </c>
      <c r="T837" s="14">
        <f t="shared" si="56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8323</v>
      </c>
      <c r="R838" t="s">
        <v>8324</v>
      </c>
      <c r="S838" s="14">
        <f t="shared" si="55"/>
        <v>41524.056921296295</v>
      </c>
      <c r="T838" s="14">
        <f t="shared" si="56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8323</v>
      </c>
      <c r="R839" t="s">
        <v>8324</v>
      </c>
      <c r="S839" s="14">
        <f t="shared" si="55"/>
        <v>41730.998402777775</v>
      </c>
      <c r="T839" s="14">
        <f t="shared" si="56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8323</v>
      </c>
      <c r="R840" t="s">
        <v>8324</v>
      </c>
      <c r="S840" s="14">
        <f t="shared" si="55"/>
        <v>40895.897974537038</v>
      </c>
      <c r="T840" s="14">
        <f t="shared" si="56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8323</v>
      </c>
      <c r="R841" t="s">
        <v>8324</v>
      </c>
      <c r="S841" s="14">
        <f t="shared" si="55"/>
        <v>41144.763379629629</v>
      </c>
      <c r="T841" s="14">
        <f t="shared" si="56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8323</v>
      </c>
      <c r="R842" t="s">
        <v>8325</v>
      </c>
      <c r="S842" s="14">
        <f t="shared" si="55"/>
        <v>42607.226701388892</v>
      </c>
      <c r="T842" s="14">
        <f t="shared" si="56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8323</v>
      </c>
      <c r="R843" t="s">
        <v>8325</v>
      </c>
      <c r="S843" s="14">
        <f t="shared" si="55"/>
        <v>41923.838692129626</v>
      </c>
      <c r="T843" s="14">
        <f t="shared" si="56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8323</v>
      </c>
      <c r="R844" t="s">
        <v>8325</v>
      </c>
      <c r="S844" s="14">
        <f t="shared" si="55"/>
        <v>41526.592395833337</v>
      </c>
      <c r="T844" s="14">
        <f t="shared" si="56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8323</v>
      </c>
      <c r="R845" t="s">
        <v>8325</v>
      </c>
      <c r="S845" s="14">
        <f t="shared" si="55"/>
        <v>42695.257870370369</v>
      </c>
      <c r="T845" s="14">
        <f t="shared" si="56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8323</v>
      </c>
      <c r="R846" t="s">
        <v>8325</v>
      </c>
      <c r="S846" s="14">
        <f t="shared" si="55"/>
        <v>41905.684629629628</v>
      </c>
      <c r="T846" s="14">
        <f t="shared" si="56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8323</v>
      </c>
      <c r="R847" t="s">
        <v>8325</v>
      </c>
      <c r="S847" s="14">
        <f t="shared" si="55"/>
        <v>42578.205972222218</v>
      </c>
      <c r="T847" s="14">
        <f t="shared" si="56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8323</v>
      </c>
      <c r="R848" t="s">
        <v>8325</v>
      </c>
      <c r="S848" s="14">
        <f t="shared" si="55"/>
        <v>41694.391840277778</v>
      </c>
      <c r="T848" s="14">
        <f t="shared" si="56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8323</v>
      </c>
      <c r="R849" t="s">
        <v>8325</v>
      </c>
      <c r="S849" s="14">
        <f t="shared" si="55"/>
        <v>42165.79833333334</v>
      </c>
      <c r="T849" s="14">
        <f t="shared" si="56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8323</v>
      </c>
      <c r="R850" t="s">
        <v>8325</v>
      </c>
      <c r="S850" s="14">
        <f t="shared" si="55"/>
        <v>42078.792048611111</v>
      </c>
      <c r="T850" s="14">
        <f t="shared" si="56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8323</v>
      </c>
      <c r="R851" t="s">
        <v>8325</v>
      </c>
      <c r="S851" s="14">
        <f t="shared" si="55"/>
        <v>42051.148888888885</v>
      </c>
      <c r="T851" s="14">
        <f t="shared" si="56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8323</v>
      </c>
      <c r="R852" t="s">
        <v>8325</v>
      </c>
      <c r="S852" s="14">
        <f t="shared" si="55"/>
        <v>42452.827743055561</v>
      </c>
      <c r="T852" s="14">
        <f t="shared" si="56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8323</v>
      </c>
      <c r="R853" t="s">
        <v>8325</v>
      </c>
      <c r="S853" s="14">
        <f t="shared" si="55"/>
        <v>42522.880243055552</v>
      </c>
      <c r="T853" s="14">
        <f t="shared" si="56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8323</v>
      </c>
      <c r="R854" t="s">
        <v>8325</v>
      </c>
      <c r="S854" s="14">
        <f t="shared" si="55"/>
        <v>42656.805497685185</v>
      </c>
      <c r="T854" s="14">
        <f t="shared" si="56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8323</v>
      </c>
      <c r="R855" t="s">
        <v>8325</v>
      </c>
      <c r="S855" s="14">
        <f t="shared" si="55"/>
        <v>42021.832280092596</v>
      </c>
      <c r="T855" s="14">
        <f t="shared" si="56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8323</v>
      </c>
      <c r="R856" t="s">
        <v>8325</v>
      </c>
      <c r="S856" s="14">
        <f t="shared" si="55"/>
        <v>42702.212337962963</v>
      </c>
      <c r="T856" s="14">
        <f t="shared" si="56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8323</v>
      </c>
      <c r="R857" t="s">
        <v>8325</v>
      </c>
      <c r="S857" s="14">
        <f t="shared" si="55"/>
        <v>42545.125196759262</v>
      </c>
      <c r="T857" s="14">
        <f t="shared" si="56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8323</v>
      </c>
      <c r="R858" t="s">
        <v>8325</v>
      </c>
      <c r="S858" s="14">
        <f t="shared" si="55"/>
        <v>42609.311990740738</v>
      </c>
      <c r="T858" s="14">
        <f t="shared" si="56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8323</v>
      </c>
      <c r="R859" t="s">
        <v>8325</v>
      </c>
      <c r="S859" s="14">
        <f t="shared" si="55"/>
        <v>42291.581377314811</v>
      </c>
      <c r="T859" s="14">
        <f t="shared" si="56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8323</v>
      </c>
      <c r="R860" t="s">
        <v>8325</v>
      </c>
      <c r="S860" s="14">
        <f t="shared" si="55"/>
        <v>42079.745578703703</v>
      </c>
      <c r="T860" s="14">
        <f t="shared" si="56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8323</v>
      </c>
      <c r="R861" t="s">
        <v>8325</v>
      </c>
      <c r="S861" s="14">
        <f t="shared" si="55"/>
        <v>42128.820231481484</v>
      </c>
      <c r="T861" s="14">
        <f t="shared" si="56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8323</v>
      </c>
      <c r="R862" t="s">
        <v>8326</v>
      </c>
      <c r="S862" s="14">
        <f t="shared" si="55"/>
        <v>41570.482789351852</v>
      </c>
      <c r="T862" s="14">
        <f t="shared" si="56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8323</v>
      </c>
      <c r="R863" t="s">
        <v>8326</v>
      </c>
      <c r="S863" s="14">
        <f t="shared" si="55"/>
        <v>42599.965324074074</v>
      </c>
      <c r="T863" s="14">
        <f t="shared" si="56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8323</v>
      </c>
      <c r="R864" t="s">
        <v>8326</v>
      </c>
      <c r="S864" s="14">
        <f t="shared" si="55"/>
        <v>41559.5549537037</v>
      </c>
      <c r="T864" s="14">
        <f t="shared" si="56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8323</v>
      </c>
      <c r="R865" t="s">
        <v>8326</v>
      </c>
      <c r="S865" s="14">
        <f t="shared" si="55"/>
        <v>40921.117662037039</v>
      </c>
      <c r="T865" s="14">
        <f t="shared" si="56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8323</v>
      </c>
      <c r="R866" t="s">
        <v>8326</v>
      </c>
      <c r="S866" s="14">
        <f t="shared" si="55"/>
        <v>41541.106921296298</v>
      </c>
      <c r="T866" s="14">
        <f t="shared" si="56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8323</v>
      </c>
      <c r="R867" t="s">
        <v>8326</v>
      </c>
      <c r="S867" s="14">
        <f t="shared" si="55"/>
        <v>41230.77311342593</v>
      </c>
      <c r="T867" s="14">
        <f t="shared" si="56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8323</v>
      </c>
      <c r="R868" t="s">
        <v>8326</v>
      </c>
      <c r="S868" s="14">
        <f t="shared" si="55"/>
        <v>42025.637939814813</v>
      </c>
      <c r="T868" s="14">
        <f t="shared" si="56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8323</v>
      </c>
      <c r="R869" t="s">
        <v>8326</v>
      </c>
      <c r="S869" s="14">
        <f t="shared" si="55"/>
        <v>40088.105393518519</v>
      </c>
      <c r="T869" s="14">
        <f t="shared" si="56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8323</v>
      </c>
      <c r="R870" t="s">
        <v>8326</v>
      </c>
      <c r="S870" s="14">
        <f t="shared" si="55"/>
        <v>41616.027754629627</v>
      </c>
      <c r="T870" s="14">
        <f t="shared" si="56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8323</v>
      </c>
      <c r="R871" t="s">
        <v>8326</v>
      </c>
      <c r="S871" s="14">
        <f t="shared" si="55"/>
        <v>41342.845567129632</v>
      </c>
      <c r="T871" s="14">
        <f t="shared" si="56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8323</v>
      </c>
      <c r="R872" t="s">
        <v>8326</v>
      </c>
      <c r="S872" s="14">
        <f t="shared" si="55"/>
        <v>41488.022256944445</v>
      </c>
      <c r="T872" s="14">
        <f t="shared" si="56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8323</v>
      </c>
      <c r="R873" t="s">
        <v>8326</v>
      </c>
      <c r="S873" s="14">
        <f t="shared" si="55"/>
        <v>41577.561284722222</v>
      </c>
      <c r="T873" s="14">
        <f t="shared" si="56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8323</v>
      </c>
      <c r="R874" t="s">
        <v>8326</v>
      </c>
      <c r="S874" s="14">
        <f t="shared" si="55"/>
        <v>40567.825543981482</v>
      </c>
      <c r="T874" s="14">
        <f t="shared" si="56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8323</v>
      </c>
      <c r="R875" t="s">
        <v>8326</v>
      </c>
      <c r="S875" s="14">
        <f t="shared" si="55"/>
        <v>41184.167129629634</v>
      </c>
      <c r="T875" s="14">
        <f t="shared" si="56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8323</v>
      </c>
      <c r="R876" t="s">
        <v>8326</v>
      </c>
      <c r="S876" s="14">
        <f t="shared" si="55"/>
        <v>41368.583726851852</v>
      </c>
      <c r="T876" s="14">
        <f t="shared" si="56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8323</v>
      </c>
      <c r="R877" t="s">
        <v>8326</v>
      </c>
      <c r="S877" s="14">
        <f t="shared" si="55"/>
        <v>42248.723738425921</v>
      </c>
      <c r="T877" s="14">
        <f t="shared" si="56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8323</v>
      </c>
      <c r="R878" t="s">
        <v>8326</v>
      </c>
      <c r="S878" s="14">
        <f t="shared" si="55"/>
        <v>41276.496840277774</v>
      </c>
      <c r="T878" s="14">
        <f t="shared" si="56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8323</v>
      </c>
      <c r="R879" t="s">
        <v>8326</v>
      </c>
      <c r="S879" s="14">
        <f t="shared" si="55"/>
        <v>41597.788888888892</v>
      </c>
      <c r="T879" s="14">
        <f t="shared" si="56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8323</v>
      </c>
      <c r="R880" t="s">
        <v>8326</v>
      </c>
      <c r="S880" s="14">
        <f t="shared" si="55"/>
        <v>40505.232916666668</v>
      </c>
      <c r="T880" s="14">
        <f t="shared" si="56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8323</v>
      </c>
      <c r="R881" t="s">
        <v>8326</v>
      </c>
      <c r="S881" s="14">
        <f t="shared" si="55"/>
        <v>41037.829918981479</v>
      </c>
      <c r="T881" s="14">
        <f t="shared" si="56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8323</v>
      </c>
      <c r="R882" t="s">
        <v>8327</v>
      </c>
      <c r="S882" s="14">
        <f t="shared" si="55"/>
        <v>41179.32104166667</v>
      </c>
      <c r="T882" s="14">
        <f t="shared" si="56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8323</v>
      </c>
      <c r="R883" t="s">
        <v>8327</v>
      </c>
      <c r="S883" s="14">
        <f t="shared" si="55"/>
        <v>40877.25099537037</v>
      </c>
      <c r="T883" s="14">
        <f t="shared" si="56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8323</v>
      </c>
      <c r="R884" t="s">
        <v>8327</v>
      </c>
      <c r="S884" s="14">
        <f t="shared" si="55"/>
        <v>40759.860532407409</v>
      </c>
      <c r="T884" s="14">
        <f t="shared" si="56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8323</v>
      </c>
      <c r="R885" t="s">
        <v>8327</v>
      </c>
      <c r="S885" s="14">
        <f t="shared" si="55"/>
        <v>42371.935590277775</v>
      </c>
      <c r="T885" s="14">
        <f t="shared" si="56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8323</v>
      </c>
      <c r="R886" t="s">
        <v>8327</v>
      </c>
      <c r="S886" s="14">
        <f t="shared" si="55"/>
        <v>40981.802615740737</v>
      </c>
      <c r="T886" s="14">
        <f t="shared" si="56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8323</v>
      </c>
      <c r="R887" t="s">
        <v>8327</v>
      </c>
      <c r="S887" s="14">
        <f t="shared" si="55"/>
        <v>42713.941099537042</v>
      </c>
      <c r="T887" s="14">
        <f t="shared" si="56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8323</v>
      </c>
      <c r="R888" t="s">
        <v>8327</v>
      </c>
      <c r="S888" s="14">
        <f t="shared" si="55"/>
        <v>42603.870520833334</v>
      </c>
      <c r="T888" s="14">
        <f t="shared" si="56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8323</v>
      </c>
      <c r="R889" t="s">
        <v>8327</v>
      </c>
      <c r="S889" s="14">
        <f t="shared" si="55"/>
        <v>41026.958969907406</v>
      </c>
      <c r="T889" s="14">
        <f t="shared" si="56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8323</v>
      </c>
      <c r="R890" t="s">
        <v>8327</v>
      </c>
      <c r="S890" s="14">
        <f t="shared" si="55"/>
        <v>40751.753298611111</v>
      </c>
      <c r="T890" s="14">
        <f t="shared" si="56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8323</v>
      </c>
      <c r="R891" t="s">
        <v>8327</v>
      </c>
      <c r="S891" s="14">
        <f t="shared" si="55"/>
        <v>41887.784062500003</v>
      </c>
      <c r="T891" s="14">
        <f t="shared" si="56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8323</v>
      </c>
      <c r="R892" t="s">
        <v>8327</v>
      </c>
      <c r="S892" s="14">
        <f t="shared" si="55"/>
        <v>41569.698831018519</v>
      </c>
      <c r="T892" s="14">
        <f t="shared" si="56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8323</v>
      </c>
      <c r="R893" t="s">
        <v>8327</v>
      </c>
      <c r="S893" s="14">
        <f t="shared" si="55"/>
        <v>41842.031597222223</v>
      </c>
      <c r="T893" s="14">
        <f t="shared" si="56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8323</v>
      </c>
      <c r="R894" t="s">
        <v>8327</v>
      </c>
      <c r="S894" s="14">
        <f t="shared" si="55"/>
        <v>40304.20003472222</v>
      </c>
      <c r="T894" s="14">
        <f t="shared" si="56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8323</v>
      </c>
      <c r="R895" t="s">
        <v>8327</v>
      </c>
      <c r="S895" s="14">
        <f t="shared" si="55"/>
        <v>42065.897719907407</v>
      </c>
      <c r="T895" s="14">
        <f t="shared" si="56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8323</v>
      </c>
      <c r="R896" t="s">
        <v>8327</v>
      </c>
      <c r="S896" s="14">
        <f t="shared" si="55"/>
        <v>42496.981597222228</v>
      </c>
      <c r="T896" s="14">
        <f t="shared" si="56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8323</v>
      </c>
      <c r="R897" t="s">
        <v>8327</v>
      </c>
      <c r="S897" s="14">
        <f t="shared" si="55"/>
        <v>40431.127650462964</v>
      </c>
      <c r="T897" s="14">
        <f t="shared" si="56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0" t="s">
        <v>8323</v>
      </c>
      <c r="R898" t="s">
        <v>8327</v>
      </c>
      <c r="S898" s="14">
        <f t="shared" si="55"/>
        <v>42218.872986111113</v>
      </c>
      <c r="T898" s="14">
        <f t="shared" si="56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0" t="s">
        <v>8323</v>
      </c>
      <c r="R899" t="s">
        <v>8327</v>
      </c>
      <c r="S899" s="14">
        <f t="shared" ref="S899:S962" si="59">(((J899/60)/60)/24)+DATE(1970,1,1)</f>
        <v>41211.688750000001</v>
      </c>
      <c r="T899" s="14">
        <f t="shared" ref="T899:T962" si="60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8323</v>
      </c>
      <c r="R900" t="s">
        <v>8327</v>
      </c>
      <c r="S900" s="14">
        <f t="shared" si="59"/>
        <v>40878.758217592593</v>
      </c>
      <c r="T900" s="14">
        <f t="shared" si="60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8323</v>
      </c>
      <c r="R901" t="s">
        <v>8327</v>
      </c>
      <c r="S901" s="14">
        <f t="shared" si="59"/>
        <v>40646.099097222221</v>
      </c>
      <c r="T901" s="14">
        <f t="shared" si="60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8323</v>
      </c>
      <c r="R902" t="s">
        <v>8326</v>
      </c>
      <c r="S902" s="14">
        <f t="shared" si="59"/>
        <v>42429.84956018519</v>
      </c>
      <c r="T902" s="14">
        <f t="shared" si="60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8323</v>
      </c>
      <c r="R903" t="s">
        <v>8326</v>
      </c>
      <c r="S903" s="14">
        <f t="shared" si="59"/>
        <v>40291.81150462963</v>
      </c>
      <c r="T903" s="14">
        <f t="shared" si="60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8323</v>
      </c>
      <c r="R904" t="s">
        <v>8326</v>
      </c>
      <c r="S904" s="14">
        <f t="shared" si="59"/>
        <v>41829.965532407405</v>
      </c>
      <c r="T904" s="14">
        <f t="shared" si="60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8323</v>
      </c>
      <c r="R905" t="s">
        <v>8326</v>
      </c>
      <c r="S905" s="14">
        <f t="shared" si="59"/>
        <v>41149.796064814815</v>
      </c>
      <c r="T905" s="14">
        <f t="shared" si="60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8323</v>
      </c>
      <c r="R906" t="s">
        <v>8326</v>
      </c>
      <c r="S906" s="14">
        <f t="shared" si="59"/>
        <v>42342.080289351856</v>
      </c>
      <c r="T906" s="14">
        <f t="shared" si="60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8323</v>
      </c>
      <c r="R907" t="s">
        <v>8326</v>
      </c>
      <c r="S907" s="14">
        <f t="shared" si="59"/>
        <v>40507.239884259259</v>
      </c>
      <c r="T907" s="14">
        <f t="shared" si="60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8323</v>
      </c>
      <c r="R908" t="s">
        <v>8326</v>
      </c>
      <c r="S908" s="14">
        <f t="shared" si="59"/>
        <v>41681.189699074072</v>
      </c>
      <c r="T908" s="14">
        <f t="shared" si="60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8323</v>
      </c>
      <c r="R909" t="s">
        <v>8326</v>
      </c>
      <c r="S909" s="14">
        <f t="shared" si="59"/>
        <v>40767.192395833335</v>
      </c>
      <c r="T909" s="14">
        <f t="shared" si="60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8323</v>
      </c>
      <c r="R910" t="s">
        <v>8326</v>
      </c>
      <c r="S910" s="14">
        <f t="shared" si="59"/>
        <v>40340.801562499997</v>
      </c>
      <c r="T910" s="14">
        <f t="shared" si="60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8323</v>
      </c>
      <c r="R911" t="s">
        <v>8326</v>
      </c>
      <c r="S911" s="14">
        <f t="shared" si="59"/>
        <v>41081.69027777778</v>
      </c>
      <c r="T911" s="14">
        <f t="shared" si="60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8323</v>
      </c>
      <c r="R912" t="s">
        <v>8326</v>
      </c>
      <c r="S912" s="14">
        <f t="shared" si="59"/>
        <v>42737.545358796298</v>
      </c>
      <c r="T912" s="14">
        <f t="shared" si="60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8323</v>
      </c>
      <c r="R913" t="s">
        <v>8326</v>
      </c>
      <c r="S913" s="14">
        <f t="shared" si="59"/>
        <v>41642.005150462966</v>
      </c>
      <c r="T913" s="14">
        <f t="shared" si="60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8323</v>
      </c>
      <c r="R914" t="s">
        <v>8326</v>
      </c>
      <c r="S914" s="14">
        <f t="shared" si="59"/>
        <v>41194.109340277777</v>
      </c>
      <c r="T914" s="14">
        <f t="shared" si="60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8323</v>
      </c>
      <c r="R915" t="s">
        <v>8326</v>
      </c>
      <c r="S915" s="14">
        <f t="shared" si="59"/>
        <v>41004.139108796298</v>
      </c>
      <c r="T915" s="14">
        <f t="shared" si="60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8323</v>
      </c>
      <c r="R916" t="s">
        <v>8326</v>
      </c>
      <c r="S916" s="14">
        <f t="shared" si="59"/>
        <v>41116.763275462967</v>
      </c>
      <c r="T916" s="14">
        <f t="shared" si="60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8323</v>
      </c>
      <c r="R917" t="s">
        <v>8326</v>
      </c>
      <c r="S917" s="14">
        <f t="shared" si="59"/>
        <v>40937.679560185185</v>
      </c>
      <c r="T917" s="14">
        <f t="shared" si="60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8323</v>
      </c>
      <c r="R918" t="s">
        <v>8326</v>
      </c>
      <c r="S918" s="14">
        <f t="shared" si="59"/>
        <v>40434.853402777779</v>
      </c>
      <c r="T918" s="14">
        <f t="shared" si="60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8323</v>
      </c>
      <c r="R919" t="s">
        <v>8326</v>
      </c>
      <c r="S919" s="14">
        <f t="shared" si="59"/>
        <v>41802.94363425926</v>
      </c>
      <c r="T919" s="14">
        <f t="shared" si="60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8323</v>
      </c>
      <c r="R920" t="s">
        <v>8326</v>
      </c>
      <c r="S920" s="14">
        <f t="shared" si="59"/>
        <v>41944.916215277779</v>
      </c>
      <c r="T920" s="14">
        <f t="shared" si="60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8323</v>
      </c>
      <c r="R921" t="s">
        <v>8326</v>
      </c>
      <c r="S921" s="14">
        <f t="shared" si="59"/>
        <v>41227.641724537039</v>
      </c>
      <c r="T921" s="14">
        <f t="shared" si="60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8323</v>
      </c>
      <c r="R922" t="s">
        <v>8326</v>
      </c>
      <c r="S922" s="14">
        <f t="shared" si="59"/>
        <v>41562.67155092593</v>
      </c>
      <c r="T922" s="14">
        <f t="shared" si="60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8323</v>
      </c>
      <c r="R923" t="s">
        <v>8326</v>
      </c>
      <c r="S923" s="14">
        <f t="shared" si="59"/>
        <v>40847.171018518515</v>
      </c>
      <c r="T923" s="14">
        <f t="shared" si="60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8323</v>
      </c>
      <c r="R924" t="s">
        <v>8326</v>
      </c>
      <c r="S924" s="14">
        <f t="shared" si="59"/>
        <v>41878.530011574076</v>
      </c>
      <c r="T924" s="14">
        <f t="shared" si="60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8323</v>
      </c>
      <c r="R925" t="s">
        <v>8326</v>
      </c>
      <c r="S925" s="14">
        <f t="shared" si="59"/>
        <v>41934.959756944445</v>
      </c>
      <c r="T925" s="14">
        <f t="shared" si="60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8323</v>
      </c>
      <c r="R926" t="s">
        <v>8326</v>
      </c>
      <c r="S926" s="14">
        <f t="shared" si="59"/>
        <v>41288.942928240744</v>
      </c>
      <c r="T926" s="14">
        <f t="shared" si="60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8323</v>
      </c>
      <c r="R927" t="s">
        <v>8326</v>
      </c>
      <c r="S927" s="14">
        <f t="shared" si="59"/>
        <v>41575.880914351852</v>
      </c>
      <c r="T927" s="14">
        <f t="shared" si="60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8323</v>
      </c>
      <c r="R928" t="s">
        <v>8326</v>
      </c>
      <c r="S928" s="14">
        <f t="shared" si="59"/>
        <v>40338.02002314815</v>
      </c>
      <c r="T928" s="14">
        <f t="shared" si="60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8323</v>
      </c>
      <c r="R929" t="s">
        <v>8326</v>
      </c>
      <c r="S929" s="14">
        <f t="shared" si="59"/>
        <v>41013.822858796295</v>
      </c>
      <c r="T929" s="14">
        <f t="shared" si="60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8323</v>
      </c>
      <c r="R930" t="s">
        <v>8326</v>
      </c>
      <c r="S930" s="14">
        <f t="shared" si="59"/>
        <v>41180.86241898148</v>
      </c>
      <c r="T930" s="14">
        <f t="shared" si="60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8323</v>
      </c>
      <c r="R931" t="s">
        <v>8326</v>
      </c>
      <c r="S931" s="14">
        <f t="shared" si="59"/>
        <v>40978.238067129627</v>
      </c>
      <c r="T931" s="14">
        <f t="shared" si="60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8323</v>
      </c>
      <c r="R932" t="s">
        <v>8326</v>
      </c>
      <c r="S932" s="14">
        <f t="shared" si="59"/>
        <v>40312.915578703702</v>
      </c>
      <c r="T932" s="14">
        <f t="shared" si="60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8323</v>
      </c>
      <c r="R933" t="s">
        <v>8326</v>
      </c>
      <c r="S933" s="14">
        <f t="shared" si="59"/>
        <v>41680.359976851854</v>
      </c>
      <c r="T933" s="14">
        <f t="shared" si="60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8323</v>
      </c>
      <c r="R934" t="s">
        <v>8326</v>
      </c>
      <c r="S934" s="14">
        <f t="shared" si="59"/>
        <v>41310.969270833331</v>
      </c>
      <c r="T934" s="14">
        <f t="shared" si="60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8323</v>
      </c>
      <c r="R935" t="s">
        <v>8326</v>
      </c>
      <c r="S935" s="14">
        <f t="shared" si="59"/>
        <v>41711.169085648151</v>
      </c>
      <c r="T935" s="14">
        <f t="shared" si="60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8323</v>
      </c>
      <c r="R936" t="s">
        <v>8326</v>
      </c>
      <c r="S936" s="14">
        <f t="shared" si="59"/>
        <v>41733.737083333333</v>
      </c>
      <c r="T936" s="14">
        <f t="shared" si="60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8323</v>
      </c>
      <c r="R937" t="s">
        <v>8326</v>
      </c>
      <c r="S937" s="14">
        <f t="shared" si="59"/>
        <v>42368.333668981482</v>
      </c>
      <c r="T937" s="14">
        <f t="shared" si="60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8323</v>
      </c>
      <c r="R938" t="s">
        <v>8326</v>
      </c>
      <c r="S938" s="14">
        <f t="shared" si="59"/>
        <v>40883.024178240739</v>
      </c>
      <c r="T938" s="14">
        <f t="shared" si="60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8323</v>
      </c>
      <c r="R939" t="s">
        <v>8326</v>
      </c>
      <c r="S939" s="14">
        <f t="shared" si="59"/>
        <v>41551.798113425924</v>
      </c>
      <c r="T939" s="14">
        <f t="shared" si="60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8323</v>
      </c>
      <c r="R940" t="s">
        <v>8326</v>
      </c>
      <c r="S940" s="14">
        <f t="shared" si="59"/>
        <v>41124.479722222226</v>
      </c>
      <c r="T940" s="14">
        <f t="shared" si="60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8323</v>
      </c>
      <c r="R941" t="s">
        <v>8326</v>
      </c>
      <c r="S941" s="14">
        <f t="shared" si="59"/>
        <v>41416.763171296298</v>
      </c>
      <c r="T941" s="14">
        <f t="shared" si="60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8317</v>
      </c>
      <c r="R942" t="s">
        <v>8319</v>
      </c>
      <c r="S942" s="14">
        <f t="shared" si="59"/>
        <v>42182.008402777778</v>
      </c>
      <c r="T942" s="14">
        <f t="shared" si="60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8317</v>
      </c>
      <c r="R943" t="s">
        <v>8319</v>
      </c>
      <c r="S943" s="14">
        <f t="shared" si="59"/>
        <v>42746.096585648149</v>
      </c>
      <c r="T943" s="14">
        <f t="shared" si="60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8317</v>
      </c>
      <c r="R944" t="s">
        <v>8319</v>
      </c>
      <c r="S944" s="14">
        <f t="shared" si="59"/>
        <v>42382.843287037031</v>
      </c>
      <c r="T944" s="14">
        <f t="shared" si="60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8317</v>
      </c>
      <c r="R945" t="s">
        <v>8319</v>
      </c>
      <c r="S945" s="14">
        <f t="shared" si="59"/>
        <v>42673.66788194445</v>
      </c>
      <c r="T945" s="14">
        <f t="shared" si="60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8317</v>
      </c>
      <c r="R946" t="s">
        <v>8319</v>
      </c>
      <c r="S946" s="14">
        <f t="shared" si="59"/>
        <v>42444.583912037036</v>
      </c>
      <c r="T946" s="14">
        <f t="shared" si="60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8317</v>
      </c>
      <c r="R947" t="s">
        <v>8319</v>
      </c>
      <c r="S947" s="14">
        <f t="shared" si="59"/>
        <v>42732.872986111113</v>
      </c>
      <c r="T947" s="14">
        <f t="shared" si="60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8317</v>
      </c>
      <c r="R948" t="s">
        <v>8319</v>
      </c>
      <c r="S948" s="14">
        <f t="shared" si="59"/>
        <v>42592.750555555554</v>
      </c>
      <c r="T948" s="14">
        <f t="shared" si="60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8317</v>
      </c>
      <c r="R949" t="s">
        <v>8319</v>
      </c>
      <c r="S949" s="14">
        <f t="shared" si="59"/>
        <v>42491.781319444446</v>
      </c>
      <c r="T949" s="14">
        <f t="shared" si="60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8317</v>
      </c>
      <c r="R950" t="s">
        <v>8319</v>
      </c>
      <c r="S950" s="14">
        <f t="shared" si="59"/>
        <v>42411.828287037039</v>
      </c>
      <c r="T950" s="14">
        <f t="shared" si="60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8317</v>
      </c>
      <c r="R951" t="s">
        <v>8319</v>
      </c>
      <c r="S951" s="14">
        <f t="shared" si="59"/>
        <v>42361.043703703705</v>
      </c>
      <c r="T951" s="14">
        <f t="shared" si="60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8317</v>
      </c>
      <c r="R952" t="s">
        <v>8319</v>
      </c>
      <c r="S952" s="14">
        <f t="shared" si="59"/>
        <v>42356.750706018516</v>
      </c>
      <c r="T952" s="14">
        <f t="shared" si="60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8317</v>
      </c>
      <c r="R953" t="s">
        <v>8319</v>
      </c>
      <c r="S953" s="14">
        <f t="shared" si="59"/>
        <v>42480.653611111105</v>
      </c>
      <c r="T953" s="14">
        <f t="shared" si="60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8317</v>
      </c>
      <c r="R954" t="s">
        <v>8319</v>
      </c>
      <c r="S954" s="14">
        <f t="shared" si="59"/>
        <v>42662.613564814819</v>
      </c>
      <c r="T954" s="14">
        <f t="shared" si="60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8317</v>
      </c>
      <c r="R955" t="s">
        <v>8319</v>
      </c>
      <c r="S955" s="14">
        <f t="shared" si="59"/>
        <v>41999.164340277777</v>
      </c>
      <c r="T955" s="14">
        <f t="shared" si="60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8317</v>
      </c>
      <c r="R956" t="s">
        <v>8319</v>
      </c>
      <c r="S956" s="14">
        <f t="shared" si="59"/>
        <v>42194.833784722221</v>
      </c>
      <c r="T956" s="14">
        <f t="shared" si="60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8317</v>
      </c>
      <c r="R957" t="s">
        <v>8319</v>
      </c>
      <c r="S957" s="14">
        <f t="shared" si="59"/>
        <v>42586.295138888891</v>
      </c>
      <c r="T957" s="14">
        <f t="shared" si="60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8317</v>
      </c>
      <c r="R958" t="s">
        <v>8319</v>
      </c>
      <c r="S958" s="14">
        <f t="shared" si="59"/>
        <v>42060.913877314815</v>
      </c>
      <c r="T958" s="14">
        <f t="shared" si="60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8317</v>
      </c>
      <c r="R959" t="s">
        <v>8319</v>
      </c>
      <c r="S959" s="14">
        <f t="shared" si="59"/>
        <v>42660.552465277782</v>
      </c>
      <c r="T959" s="14">
        <f t="shared" si="60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8317</v>
      </c>
      <c r="R960" t="s">
        <v>8319</v>
      </c>
      <c r="S960" s="14">
        <f t="shared" si="59"/>
        <v>42082.802812499998</v>
      </c>
      <c r="T960" s="14">
        <f t="shared" si="60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8317</v>
      </c>
      <c r="R961" t="s">
        <v>8319</v>
      </c>
      <c r="S961" s="14">
        <f t="shared" si="59"/>
        <v>41993.174363425926</v>
      </c>
      <c r="T961" s="14">
        <f t="shared" si="60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0" t="s">
        <v>8317</v>
      </c>
      <c r="R962" t="s">
        <v>8319</v>
      </c>
      <c r="S962" s="14">
        <f t="shared" si="59"/>
        <v>42766.626793981486</v>
      </c>
      <c r="T962" s="14">
        <f t="shared" si="60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0" t="s">
        <v>8317</v>
      </c>
      <c r="R963" t="s">
        <v>8319</v>
      </c>
      <c r="S963" s="14">
        <f t="shared" ref="S963:S1026" si="63">(((J963/60)/60)/24)+DATE(1970,1,1)</f>
        <v>42740.693692129629</v>
      </c>
      <c r="T963" s="14">
        <f t="shared" ref="T963:T1026" si="64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8317</v>
      </c>
      <c r="R964" t="s">
        <v>8319</v>
      </c>
      <c r="S964" s="14">
        <f t="shared" si="63"/>
        <v>42373.712418981479</v>
      </c>
      <c r="T964" s="14">
        <f t="shared" si="64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8317</v>
      </c>
      <c r="R965" t="s">
        <v>8319</v>
      </c>
      <c r="S965" s="14">
        <f t="shared" si="63"/>
        <v>42625.635636574079</v>
      </c>
      <c r="T965" s="14">
        <f t="shared" si="64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8317</v>
      </c>
      <c r="R966" t="s">
        <v>8319</v>
      </c>
      <c r="S966" s="14">
        <f t="shared" si="63"/>
        <v>42208.628692129627</v>
      </c>
      <c r="T966" s="14">
        <f t="shared" si="64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8317</v>
      </c>
      <c r="R967" t="s">
        <v>8319</v>
      </c>
      <c r="S967" s="14">
        <f t="shared" si="63"/>
        <v>42637.016736111109</v>
      </c>
      <c r="T967" s="14">
        <f t="shared" si="64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8317</v>
      </c>
      <c r="R968" t="s">
        <v>8319</v>
      </c>
      <c r="S968" s="14">
        <f t="shared" si="63"/>
        <v>42619.635787037041</v>
      </c>
      <c r="T968" s="14">
        <f t="shared" si="64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8317</v>
      </c>
      <c r="R969" t="s">
        <v>8319</v>
      </c>
      <c r="S969" s="14">
        <f t="shared" si="63"/>
        <v>42422.254328703704</v>
      </c>
      <c r="T969" s="14">
        <f t="shared" si="64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8317</v>
      </c>
      <c r="R970" t="s">
        <v>8319</v>
      </c>
      <c r="S970" s="14">
        <f t="shared" si="63"/>
        <v>41836.847615740742</v>
      </c>
      <c r="T970" s="14">
        <f t="shared" si="64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8317</v>
      </c>
      <c r="R971" t="s">
        <v>8319</v>
      </c>
      <c r="S971" s="14">
        <f t="shared" si="63"/>
        <v>42742.30332175926</v>
      </c>
      <c r="T971" s="14">
        <f t="shared" si="64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8317</v>
      </c>
      <c r="R972" t="s">
        <v>8319</v>
      </c>
      <c r="S972" s="14">
        <f t="shared" si="63"/>
        <v>42721.220520833333</v>
      </c>
      <c r="T972" s="14">
        <f t="shared" si="64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8317</v>
      </c>
      <c r="R973" t="s">
        <v>8319</v>
      </c>
      <c r="S973" s="14">
        <f t="shared" si="63"/>
        <v>42111.709027777775</v>
      </c>
      <c r="T973" s="14">
        <f t="shared" si="64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8317</v>
      </c>
      <c r="R974" t="s">
        <v>8319</v>
      </c>
      <c r="S974" s="14">
        <f t="shared" si="63"/>
        <v>41856.865717592591</v>
      </c>
      <c r="T974" s="14">
        <f t="shared" si="64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8317</v>
      </c>
      <c r="R975" t="s">
        <v>8319</v>
      </c>
      <c r="S975" s="14">
        <f t="shared" si="63"/>
        <v>42257.014965277776</v>
      </c>
      <c r="T975" s="14">
        <f t="shared" si="64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8317</v>
      </c>
      <c r="R976" t="s">
        <v>8319</v>
      </c>
      <c r="S976" s="14">
        <f t="shared" si="63"/>
        <v>42424.749490740738</v>
      </c>
      <c r="T976" s="14">
        <f t="shared" si="64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8317</v>
      </c>
      <c r="R977" t="s">
        <v>8319</v>
      </c>
      <c r="S977" s="14">
        <f t="shared" si="63"/>
        <v>42489.696585648147</v>
      </c>
      <c r="T977" s="14">
        <f t="shared" si="64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8317</v>
      </c>
      <c r="R978" t="s">
        <v>8319</v>
      </c>
      <c r="S978" s="14">
        <f t="shared" si="63"/>
        <v>42185.058993055558</v>
      </c>
      <c r="T978" s="14">
        <f t="shared" si="64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8317</v>
      </c>
      <c r="R979" t="s">
        <v>8319</v>
      </c>
      <c r="S979" s="14">
        <f t="shared" si="63"/>
        <v>42391.942094907412</v>
      </c>
      <c r="T979" s="14">
        <f t="shared" si="64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8317</v>
      </c>
      <c r="R980" t="s">
        <v>8319</v>
      </c>
      <c r="S980" s="14">
        <f t="shared" si="63"/>
        <v>42395.309039351851</v>
      </c>
      <c r="T980" s="14">
        <f t="shared" si="64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8317</v>
      </c>
      <c r="R981" t="s">
        <v>8319</v>
      </c>
      <c r="S981" s="14">
        <f t="shared" si="63"/>
        <v>42506.416990740734</v>
      </c>
      <c r="T981" s="14">
        <f t="shared" si="64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8317</v>
      </c>
      <c r="R982" t="s">
        <v>8319</v>
      </c>
      <c r="S982" s="14">
        <f t="shared" si="63"/>
        <v>41928.904189814813</v>
      </c>
      <c r="T982" s="14">
        <f t="shared" si="64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8317</v>
      </c>
      <c r="R983" t="s">
        <v>8319</v>
      </c>
      <c r="S983" s="14">
        <f t="shared" si="63"/>
        <v>41830.947013888886</v>
      </c>
      <c r="T983" s="14">
        <f t="shared" si="64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8317</v>
      </c>
      <c r="R984" t="s">
        <v>8319</v>
      </c>
      <c r="S984" s="14">
        <f t="shared" si="63"/>
        <v>42615.753310185188</v>
      </c>
      <c r="T984" s="14">
        <f t="shared" si="64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8317</v>
      </c>
      <c r="R985" t="s">
        <v>8319</v>
      </c>
      <c r="S985" s="14">
        <f t="shared" si="63"/>
        <v>42574.667650462965</v>
      </c>
      <c r="T985" s="14">
        <f t="shared" si="64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8317</v>
      </c>
      <c r="R986" t="s">
        <v>8319</v>
      </c>
      <c r="S986" s="14">
        <f t="shared" si="63"/>
        <v>42061.11583333333</v>
      </c>
      <c r="T986" s="14">
        <f t="shared" si="64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8317</v>
      </c>
      <c r="R987" t="s">
        <v>8319</v>
      </c>
      <c r="S987" s="14">
        <f t="shared" si="63"/>
        <v>42339.967708333337</v>
      </c>
      <c r="T987" s="14">
        <f t="shared" si="64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8317</v>
      </c>
      <c r="R988" t="s">
        <v>8319</v>
      </c>
      <c r="S988" s="14">
        <f t="shared" si="63"/>
        <v>42324.767361111109</v>
      </c>
      <c r="T988" s="14">
        <f t="shared" si="64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8317</v>
      </c>
      <c r="R989" t="s">
        <v>8319</v>
      </c>
      <c r="S989" s="14">
        <f t="shared" si="63"/>
        <v>41773.294560185182</v>
      </c>
      <c r="T989" s="14">
        <f t="shared" si="64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8317</v>
      </c>
      <c r="R990" t="s">
        <v>8319</v>
      </c>
      <c r="S990" s="14">
        <f t="shared" si="63"/>
        <v>42614.356770833328</v>
      </c>
      <c r="T990" s="14">
        <f t="shared" si="64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8317</v>
      </c>
      <c r="R991" t="s">
        <v>8319</v>
      </c>
      <c r="S991" s="14">
        <f t="shared" si="63"/>
        <v>42611.933969907404</v>
      </c>
      <c r="T991" s="14">
        <f t="shared" si="64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8317</v>
      </c>
      <c r="R992" t="s">
        <v>8319</v>
      </c>
      <c r="S992" s="14">
        <f t="shared" si="63"/>
        <v>41855.784305555557</v>
      </c>
      <c r="T992" s="14">
        <f t="shared" si="64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8317</v>
      </c>
      <c r="R993" t="s">
        <v>8319</v>
      </c>
      <c r="S993" s="14">
        <f t="shared" si="63"/>
        <v>42538.75680555556</v>
      </c>
      <c r="T993" s="14">
        <f t="shared" si="64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8317</v>
      </c>
      <c r="R994" t="s">
        <v>8319</v>
      </c>
      <c r="S994" s="14">
        <f t="shared" si="63"/>
        <v>42437.924988425926</v>
      </c>
      <c r="T994" s="14">
        <f t="shared" si="64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8317</v>
      </c>
      <c r="R995" t="s">
        <v>8319</v>
      </c>
      <c r="S995" s="14">
        <f t="shared" si="63"/>
        <v>42652.964907407411</v>
      </c>
      <c r="T995" s="14">
        <f t="shared" si="64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8317</v>
      </c>
      <c r="R996" t="s">
        <v>8319</v>
      </c>
      <c r="S996" s="14">
        <f t="shared" si="63"/>
        <v>41921.263078703705</v>
      </c>
      <c r="T996" s="14">
        <f t="shared" si="64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8317</v>
      </c>
      <c r="R997" t="s">
        <v>8319</v>
      </c>
      <c r="S997" s="14">
        <f t="shared" si="63"/>
        <v>41947.940740740742</v>
      </c>
      <c r="T997" s="14">
        <f t="shared" si="64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8317</v>
      </c>
      <c r="R998" t="s">
        <v>8319</v>
      </c>
      <c r="S998" s="14">
        <f t="shared" si="63"/>
        <v>41817.866435185184</v>
      </c>
      <c r="T998" s="14">
        <f t="shared" si="64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8317</v>
      </c>
      <c r="R999" t="s">
        <v>8319</v>
      </c>
      <c r="S999" s="14">
        <f t="shared" si="63"/>
        <v>41941.10297453704</v>
      </c>
      <c r="T999" s="14">
        <f t="shared" si="64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8317</v>
      </c>
      <c r="R1000" t="s">
        <v>8319</v>
      </c>
      <c r="S1000" s="14">
        <f t="shared" si="63"/>
        <v>42282.168993055559</v>
      </c>
      <c r="T1000" s="14">
        <f t="shared" si="64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8317</v>
      </c>
      <c r="R1001" t="s">
        <v>8319</v>
      </c>
      <c r="S1001" s="14">
        <f t="shared" si="63"/>
        <v>41926.29965277778</v>
      </c>
      <c r="T1001" s="14">
        <f t="shared" si="64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8317</v>
      </c>
      <c r="R1002" t="s">
        <v>8319</v>
      </c>
      <c r="S1002" s="14">
        <f t="shared" si="63"/>
        <v>42749.059722222228</v>
      </c>
      <c r="T1002" s="14">
        <f t="shared" si="64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8317</v>
      </c>
      <c r="R1003" t="s">
        <v>8319</v>
      </c>
      <c r="S1003" s="14">
        <f t="shared" si="63"/>
        <v>42720.720057870371</v>
      </c>
      <c r="T1003" s="14">
        <f t="shared" si="64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8317</v>
      </c>
      <c r="R1004" t="s">
        <v>8319</v>
      </c>
      <c r="S1004" s="14">
        <f t="shared" si="63"/>
        <v>42325.684189814812</v>
      </c>
      <c r="T1004" s="14">
        <f t="shared" si="64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8317</v>
      </c>
      <c r="R1005" t="s">
        <v>8319</v>
      </c>
      <c r="S1005" s="14">
        <f t="shared" si="63"/>
        <v>42780.709039351852</v>
      </c>
      <c r="T1005" s="14">
        <f t="shared" si="64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8317</v>
      </c>
      <c r="R1006" t="s">
        <v>8319</v>
      </c>
      <c r="S1006" s="14">
        <f t="shared" si="63"/>
        <v>42388.708645833336</v>
      </c>
      <c r="T1006" s="14">
        <f t="shared" si="64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8317</v>
      </c>
      <c r="R1007" t="s">
        <v>8319</v>
      </c>
      <c r="S1007" s="14">
        <f t="shared" si="63"/>
        <v>42276.624803240738</v>
      </c>
      <c r="T1007" s="14">
        <f t="shared" si="64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8317</v>
      </c>
      <c r="R1008" t="s">
        <v>8319</v>
      </c>
      <c r="S1008" s="14">
        <f t="shared" si="63"/>
        <v>41977.040185185186</v>
      </c>
      <c r="T1008" s="14">
        <f t="shared" si="64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8317</v>
      </c>
      <c r="R1009" t="s">
        <v>8319</v>
      </c>
      <c r="S1009" s="14">
        <f t="shared" si="63"/>
        <v>42676.583599537036</v>
      </c>
      <c r="T1009" s="14">
        <f t="shared" si="64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8317</v>
      </c>
      <c r="R1010" t="s">
        <v>8319</v>
      </c>
      <c r="S1010" s="14">
        <f t="shared" si="63"/>
        <v>42702.809201388889</v>
      </c>
      <c r="T1010" s="14">
        <f t="shared" si="64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8317</v>
      </c>
      <c r="R1011" t="s">
        <v>8319</v>
      </c>
      <c r="S1011" s="14">
        <f t="shared" si="63"/>
        <v>42510.604699074072</v>
      </c>
      <c r="T1011" s="14">
        <f t="shared" si="64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8317</v>
      </c>
      <c r="R1012" t="s">
        <v>8319</v>
      </c>
      <c r="S1012" s="14">
        <f t="shared" si="63"/>
        <v>42561.829421296294</v>
      </c>
      <c r="T1012" s="14">
        <f t="shared" si="64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8317</v>
      </c>
      <c r="R1013" t="s">
        <v>8319</v>
      </c>
      <c r="S1013" s="14">
        <f t="shared" si="63"/>
        <v>41946.898090277777</v>
      </c>
      <c r="T1013" s="14">
        <f t="shared" si="64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8317</v>
      </c>
      <c r="R1014" t="s">
        <v>8319</v>
      </c>
      <c r="S1014" s="14">
        <f t="shared" si="63"/>
        <v>42714.440416666665</v>
      </c>
      <c r="T1014" s="14">
        <f t="shared" si="64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8317</v>
      </c>
      <c r="R1015" t="s">
        <v>8319</v>
      </c>
      <c r="S1015" s="14">
        <f t="shared" si="63"/>
        <v>42339.833981481483</v>
      </c>
      <c r="T1015" s="14">
        <f t="shared" si="64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8317</v>
      </c>
      <c r="R1016" t="s">
        <v>8319</v>
      </c>
      <c r="S1016" s="14">
        <f t="shared" si="63"/>
        <v>41955.002488425926</v>
      </c>
      <c r="T1016" s="14">
        <f t="shared" si="64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8317</v>
      </c>
      <c r="R1017" t="s">
        <v>8319</v>
      </c>
      <c r="S1017" s="14">
        <f t="shared" si="63"/>
        <v>42303.878414351857</v>
      </c>
      <c r="T1017" s="14">
        <f t="shared" si="64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8317</v>
      </c>
      <c r="R1018" t="s">
        <v>8319</v>
      </c>
      <c r="S1018" s="14">
        <f t="shared" si="63"/>
        <v>42422.107129629629</v>
      </c>
      <c r="T1018" s="14">
        <f t="shared" si="64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8317</v>
      </c>
      <c r="R1019" t="s">
        <v>8319</v>
      </c>
      <c r="S1019" s="14">
        <f t="shared" si="63"/>
        <v>42289.675173611111</v>
      </c>
      <c r="T1019" s="14">
        <f t="shared" si="64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8317</v>
      </c>
      <c r="R1020" t="s">
        <v>8319</v>
      </c>
      <c r="S1020" s="14">
        <f t="shared" si="63"/>
        <v>42535.492280092592</v>
      </c>
      <c r="T1020" s="14">
        <f t="shared" si="64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8317</v>
      </c>
      <c r="R1021" t="s">
        <v>8319</v>
      </c>
      <c r="S1021" s="14">
        <f t="shared" si="63"/>
        <v>42009.973946759259</v>
      </c>
      <c r="T1021" s="14">
        <f t="shared" si="64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8323</v>
      </c>
      <c r="R1022" t="s">
        <v>8328</v>
      </c>
      <c r="S1022" s="14">
        <f t="shared" si="63"/>
        <v>42127.069548611107</v>
      </c>
      <c r="T1022" s="14">
        <f t="shared" si="64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8323</v>
      </c>
      <c r="R1023" t="s">
        <v>8328</v>
      </c>
      <c r="S1023" s="14">
        <f t="shared" si="63"/>
        <v>42271.251979166671</v>
      </c>
      <c r="T1023" s="14">
        <f t="shared" si="64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8323</v>
      </c>
      <c r="R1024" t="s">
        <v>8328</v>
      </c>
      <c r="S1024" s="14">
        <f t="shared" si="63"/>
        <v>42111.646724537044</v>
      </c>
      <c r="T1024" s="14">
        <f t="shared" si="64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8323</v>
      </c>
      <c r="R1025" t="s">
        <v>8328</v>
      </c>
      <c r="S1025" s="14">
        <f t="shared" si="63"/>
        <v>42145.919687500005</v>
      </c>
      <c r="T1025" s="14">
        <f t="shared" si="64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0" t="s">
        <v>8323</v>
      </c>
      <c r="R1026" t="s">
        <v>8328</v>
      </c>
      <c r="S1026" s="14">
        <f t="shared" si="63"/>
        <v>42370.580590277779</v>
      </c>
      <c r="T1026" s="14">
        <f t="shared" si="64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0" t="s">
        <v>8323</v>
      </c>
      <c r="R1027" t="s">
        <v>8328</v>
      </c>
      <c r="S1027" s="14">
        <f t="shared" ref="S1027:S1090" si="67">(((J1027/60)/60)/24)+DATE(1970,1,1)</f>
        <v>42049.833761574075</v>
      </c>
      <c r="T1027" s="14">
        <f t="shared" ref="T1027:T1090" si="68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8323</v>
      </c>
      <c r="R1028" t="s">
        <v>8328</v>
      </c>
      <c r="S1028" s="14">
        <f t="shared" si="67"/>
        <v>42426.407592592594</v>
      </c>
      <c r="T1028" s="14">
        <f t="shared" si="68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8323</v>
      </c>
      <c r="R1029" t="s">
        <v>8328</v>
      </c>
      <c r="S1029" s="14">
        <f t="shared" si="67"/>
        <v>41905.034108796295</v>
      </c>
      <c r="T1029" s="14">
        <f t="shared" si="68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8323</v>
      </c>
      <c r="R1030" t="s">
        <v>8328</v>
      </c>
      <c r="S1030" s="14">
        <f t="shared" si="67"/>
        <v>42755.627372685187</v>
      </c>
      <c r="T1030" s="14">
        <f t="shared" si="68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8323</v>
      </c>
      <c r="R1031" t="s">
        <v>8328</v>
      </c>
      <c r="S1031" s="14">
        <f t="shared" si="67"/>
        <v>42044.711886574078</v>
      </c>
      <c r="T1031" s="14">
        <f t="shared" si="68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8323</v>
      </c>
      <c r="R1032" t="s">
        <v>8328</v>
      </c>
      <c r="S1032" s="14">
        <f t="shared" si="67"/>
        <v>42611.483206018514</v>
      </c>
      <c r="T1032" s="14">
        <f t="shared" si="68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8323</v>
      </c>
      <c r="R1033" t="s">
        <v>8328</v>
      </c>
      <c r="S1033" s="14">
        <f t="shared" si="67"/>
        <v>42324.764004629629</v>
      </c>
      <c r="T1033" s="14">
        <f t="shared" si="68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8323</v>
      </c>
      <c r="R1034" t="s">
        <v>8328</v>
      </c>
      <c r="S1034" s="14">
        <f t="shared" si="67"/>
        <v>42514.666956018518</v>
      </c>
      <c r="T1034" s="14">
        <f t="shared" si="68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8323</v>
      </c>
      <c r="R1035" t="s">
        <v>8328</v>
      </c>
      <c r="S1035" s="14">
        <f t="shared" si="67"/>
        <v>42688.732407407413</v>
      </c>
      <c r="T1035" s="14">
        <f t="shared" si="68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8323</v>
      </c>
      <c r="R1036" t="s">
        <v>8328</v>
      </c>
      <c r="S1036" s="14">
        <f t="shared" si="67"/>
        <v>42555.166712962964</v>
      </c>
      <c r="T1036" s="14">
        <f t="shared" si="68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8323</v>
      </c>
      <c r="R1037" t="s">
        <v>8328</v>
      </c>
      <c r="S1037" s="14">
        <f t="shared" si="67"/>
        <v>42016.641435185185</v>
      </c>
      <c r="T1037" s="14">
        <f t="shared" si="68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8323</v>
      </c>
      <c r="R1038" t="s">
        <v>8328</v>
      </c>
      <c r="S1038" s="14">
        <f t="shared" si="67"/>
        <v>41249.448958333334</v>
      </c>
      <c r="T1038" s="14">
        <f t="shared" si="68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8323</v>
      </c>
      <c r="R1039" t="s">
        <v>8328</v>
      </c>
      <c r="S1039" s="14">
        <f t="shared" si="67"/>
        <v>42119.822476851856</v>
      </c>
      <c r="T1039" s="14">
        <f t="shared" si="68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8323</v>
      </c>
      <c r="R1040" t="s">
        <v>8328</v>
      </c>
      <c r="S1040" s="14">
        <f t="shared" si="67"/>
        <v>42418.231747685189</v>
      </c>
      <c r="T1040" s="14">
        <f t="shared" si="68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8323</v>
      </c>
      <c r="R1041" t="s">
        <v>8328</v>
      </c>
      <c r="S1041" s="14">
        <f t="shared" si="67"/>
        <v>42692.109328703707</v>
      </c>
      <c r="T1041" s="14">
        <f t="shared" si="68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8329</v>
      </c>
      <c r="R1042" t="s">
        <v>8330</v>
      </c>
      <c r="S1042" s="14">
        <f t="shared" si="67"/>
        <v>42579.708437499998</v>
      </c>
      <c r="T1042" s="14">
        <f t="shared" si="68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8329</v>
      </c>
      <c r="R1043" t="s">
        <v>8330</v>
      </c>
      <c r="S1043" s="14">
        <f t="shared" si="67"/>
        <v>41831.060092592597</v>
      </c>
      <c r="T1043" s="14">
        <f t="shared" si="68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8329</v>
      </c>
      <c r="R1044" t="s">
        <v>8330</v>
      </c>
      <c r="S1044" s="14">
        <f t="shared" si="67"/>
        <v>41851.696157407408</v>
      </c>
      <c r="T1044" s="14">
        <f t="shared" si="68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8329</v>
      </c>
      <c r="R1045" t="s">
        <v>8330</v>
      </c>
      <c r="S1045" s="14">
        <f t="shared" si="67"/>
        <v>42114.252951388888</v>
      </c>
      <c r="T1045" s="14">
        <f t="shared" si="68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8329</v>
      </c>
      <c r="R1046" t="s">
        <v>8330</v>
      </c>
      <c r="S1046" s="14">
        <f t="shared" si="67"/>
        <v>42011.925937499997</v>
      </c>
      <c r="T1046" s="14">
        <f t="shared" si="68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8329</v>
      </c>
      <c r="R1047" t="s">
        <v>8330</v>
      </c>
      <c r="S1047" s="14">
        <f t="shared" si="67"/>
        <v>41844.874421296299</v>
      </c>
      <c r="T1047" s="14">
        <f t="shared" si="68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8329</v>
      </c>
      <c r="R1048" t="s">
        <v>8330</v>
      </c>
      <c r="S1048" s="14">
        <f t="shared" si="67"/>
        <v>42319.851388888885</v>
      </c>
      <c r="T1048" s="14">
        <f t="shared" si="68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8329</v>
      </c>
      <c r="R1049" t="s">
        <v>8330</v>
      </c>
      <c r="S1049" s="14">
        <f t="shared" si="67"/>
        <v>41918.818460648145</v>
      </c>
      <c r="T1049" s="14">
        <f t="shared" si="68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8329</v>
      </c>
      <c r="R1050" t="s">
        <v>8330</v>
      </c>
      <c r="S1050" s="14">
        <f t="shared" si="67"/>
        <v>42598.053113425922</v>
      </c>
      <c r="T1050" s="14">
        <f t="shared" si="68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8329</v>
      </c>
      <c r="R1051" t="s">
        <v>8330</v>
      </c>
      <c r="S1051" s="14">
        <f t="shared" si="67"/>
        <v>42382.431076388893</v>
      </c>
      <c r="T1051" s="14">
        <f t="shared" si="68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8329</v>
      </c>
      <c r="R1052" t="s">
        <v>8330</v>
      </c>
      <c r="S1052" s="14">
        <f t="shared" si="67"/>
        <v>42231.7971875</v>
      </c>
      <c r="T1052" s="14">
        <f t="shared" si="68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8329</v>
      </c>
      <c r="R1053" t="s">
        <v>8330</v>
      </c>
      <c r="S1053" s="14">
        <f t="shared" si="67"/>
        <v>41850.014178240745</v>
      </c>
      <c r="T1053" s="14">
        <f t="shared" si="68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8329</v>
      </c>
      <c r="R1054" t="s">
        <v>8330</v>
      </c>
      <c r="S1054" s="14">
        <f t="shared" si="67"/>
        <v>42483.797395833331</v>
      </c>
      <c r="T1054" s="14">
        <f t="shared" si="68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8329</v>
      </c>
      <c r="R1055" t="s">
        <v>8330</v>
      </c>
      <c r="S1055" s="14">
        <f t="shared" si="67"/>
        <v>42775.172824074078</v>
      </c>
      <c r="T1055" s="14">
        <f t="shared" si="68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8329</v>
      </c>
      <c r="R1056" t="s">
        <v>8330</v>
      </c>
      <c r="S1056" s="14">
        <f t="shared" si="67"/>
        <v>41831.851840277777</v>
      </c>
      <c r="T1056" s="14">
        <f t="shared" si="68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8329</v>
      </c>
      <c r="R1057" t="s">
        <v>8330</v>
      </c>
      <c r="S1057" s="14">
        <f t="shared" si="67"/>
        <v>42406.992418981477</v>
      </c>
      <c r="T1057" s="14">
        <f t="shared" si="68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8329</v>
      </c>
      <c r="R1058" t="s">
        <v>8330</v>
      </c>
      <c r="S1058" s="14">
        <f t="shared" si="67"/>
        <v>42058.719641203701</v>
      </c>
      <c r="T1058" s="14">
        <f t="shared" si="68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8329</v>
      </c>
      <c r="R1059" t="s">
        <v>8330</v>
      </c>
      <c r="S1059" s="14">
        <f t="shared" si="67"/>
        <v>42678.871331018512</v>
      </c>
      <c r="T1059" s="14">
        <f t="shared" si="68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8329</v>
      </c>
      <c r="R1060" t="s">
        <v>8330</v>
      </c>
      <c r="S1060" s="14">
        <f t="shared" si="67"/>
        <v>42047.900960648149</v>
      </c>
      <c r="T1060" s="14">
        <f t="shared" si="68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8329</v>
      </c>
      <c r="R1061" t="s">
        <v>8330</v>
      </c>
      <c r="S1061" s="14">
        <f t="shared" si="67"/>
        <v>42046.79</v>
      </c>
      <c r="T1061" s="14">
        <f t="shared" si="68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8329</v>
      </c>
      <c r="R1062" t="s">
        <v>8330</v>
      </c>
      <c r="S1062" s="14">
        <f t="shared" si="67"/>
        <v>42079.913113425922</v>
      </c>
      <c r="T1062" s="14">
        <f t="shared" si="68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8329</v>
      </c>
      <c r="R1063" t="s">
        <v>8330</v>
      </c>
      <c r="S1063" s="14">
        <f t="shared" si="67"/>
        <v>42432.276712962965</v>
      </c>
      <c r="T1063" s="14">
        <f t="shared" si="68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8329</v>
      </c>
      <c r="R1064" t="s">
        <v>8330</v>
      </c>
      <c r="S1064" s="14">
        <f t="shared" si="67"/>
        <v>42556.807187500002</v>
      </c>
      <c r="T1064" s="14">
        <f t="shared" si="68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8329</v>
      </c>
      <c r="R1065" t="s">
        <v>8330</v>
      </c>
      <c r="S1065" s="14">
        <f t="shared" si="67"/>
        <v>42583.030810185184</v>
      </c>
      <c r="T1065" s="14">
        <f t="shared" si="68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8331</v>
      </c>
      <c r="R1066" t="s">
        <v>8332</v>
      </c>
      <c r="S1066" s="14">
        <f t="shared" si="67"/>
        <v>41417.228043981479</v>
      </c>
      <c r="T1066" s="14">
        <f t="shared" si="68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8331</v>
      </c>
      <c r="R1067" t="s">
        <v>8332</v>
      </c>
      <c r="S1067" s="14">
        <f t="shared" si="67"/>
        <v>41661.381041666667</v>
      </c>
      <c r="T1067" s="14">
        <f t="shared" si="68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8331</v>
      </c>
      <c r="R1068" t="s">
        <v>8332</v>
      </c>
      <c r="S1068" s="14">
        <f t="shared" si="67"/>
        <v>41445.962754629632</v>
      </c>
      <c r="T1068" s="14">
        <f t="shared" si="68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8331</v>
      </c>
      <c r="R1069" t="s">
        <v>8332</v>
      </c>
      <c r="S1069" s="14">
        <f t="shared" si="67"/>
        <v>41599.855682870373</v>
      </c>
      <c r="T1069" s="14">
        <f t="shared" si="68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8331</v>
      </c>
      <c r="R1070" t="s">
        <v>8332</v>
      </c>
      <c r="S1070" s="14">
        <f t="shared" si="67"/>
        <v>42440.371111111104</v>
      </c>
      <c r="T1070" s="14">
        <f t="shared" si="68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8331</v>
      </c>
      <c r="R1071" t="s">
        <v>8332</v>
      </c>
      <c r="S1071" s="14">
        <f t="shared" si="67"/>
        <v>41572.229849537034</v>
      </c>
      <c r="T1071" s="14">
        <f t="shared" si="68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8331</v>
      </c>
      <c r="R1072" t="s">
        <v>8332</v>
      </c>
      <c r="S1072" s="14">
        <f t="shared" si="67"/>
        <v>41163.011828703704</v>
      </c>
      <c r="T1072" s="14">
        <f t="shared" si="68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8331</v>
      </c>
      <c r="R1073" t="s">
        <v>8332</v>
      </c>
      <c r="S1073" s="14">
        <f t="shared" si="67"/>
        <v>42295.753391203703</v>
      </c>
      <c r="T1073" s="14">
        <f t="shared" si="68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8331</v>
      </c>
      <c r="R1074" t="s">
        <v>8332</v>
      </c>
      <c r="S1074" s="14">
        <f t="shared" si="67"/>
        <v>41645.832141203704</v>
      </c>
      <c r="T1074" s="14">
        <f t="shared" si="68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8331</v>
      </c>
      <c r="R1075" t="s">
        <v>8332</v>
      </c>
      <c r="S1075" s="14">
        <f t="shared" si="67"/>
        <v>40802.964594907404</v>
      </c>
      <c r="T1075" s="14">
        <f t="shared" si="68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8331</v>
      </c>
      <c r="R1076" t="s">
        <v>8332</v>
      </c>
      <c r="S1076" s="14">
        <f t="shared" si="67"/>
        <v>41613.172974537039</v>
      </c>
      <c r="T1076" s="14">
        <f t="shared" si="68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8331</v>
      </c>
      <c r="R1077" t="s">
        <v>8332</v>
      </c>
      <c r="S1077" s="14">
        <f t="shared" si="67"/>
        <v>41005.904120370367</v>
      </c>
      <c r="T1077" s="14">
        <f t="shared" si="68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8331</v>
      </c>
      <c r="R1078" t="s">
        <v>8332</v>
      </c>
      <c r="S1078" s="14">
        <f t="shared" si="67"/>
        <v>41838.377893518518</v>
      </c>
      <c r="T1078" s="14">
        <f t="shared" si="68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8331</v>
      </c>
      <c r="R1079" t="s">
        <v>8332</v>
      </c>
      <c r="S1079" s="14">
        <f t="shared" si="67"/>
        <v>42353.16679398148</v>
      </c>
      <c r="T1079" s="14">
        <f t="shared" si="68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8331</v>
      </c>
      <c r="R1080" t="s">
        <v>8332</v>
      </c>
      <c r="S1080" s="14">
        <f t="shared" si="67"/>
        <v>40701.195844907408</v>
      </c>
      <c r="T1080" s="14">
        <f t="shared" si="68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8331</v>
      </c>
      <c r="R1081" t="s">
        <v>8332</v>
      </c>
      <c r="S1081" s="14">
        <f t="shared" si="67"/>
        <v>42479.566388888896</v>
      </c>
      <c r="T1081" s="14">
        <f t="shared" si="68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8331</v>
      </c>
      <c r="R1082" t="s">
        <v>8332</v>
      </c>
      <c r="S1082" s="14">
        <f t="shared" si="67"/>
        <v>41740.138113425928</v>
      </c>
      <c r="T1082" s="14">
        <f t="shared" si="68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8331</v>
      </c>
      <c r="R1083" t="s">
        <v>8332</v>
      </c>
      <c r="S1083" s="14">
        <f t="shared" si="67"/>
        <v>42002.926990740743</v>
      </c>
      <c r="T1083" s="14">
        <f t="shared" si="68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8331</v>
      </c>
      <c r="R1084" t="s">
        <v>8332</v>
      </c>
      <c r="S1084" s="14">
        <f t="shared" si="67"/>
        <v>41101.906111111115</v>
      </c>
      <c r="T1084" s="14">
        <f t="shared" si="68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8331</v>
      </c>
      <c r="R1085" t="s">
        <v>8332</v>
      </c>
      <c r="S1085" s="14">
        <f t="shared" si="67"/>
        <v>41793.659525462965</v>
      </c>
      <c r="T1085" s="14">
        <f t="shared" si="68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8331</v>
      </c>
      <c r="R1086" t="s">
        <v>8332</v>
      </c>
      <c r="S1086" s="14">
        <f t="shared" si="67"/>
        <v>41829.912083333329</v>
      </c>
      <c r="T1086" s="14">
        <f t="shared" si="68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8331</v>
      </c>
      <c r="R1087" t="s">
        <v>8332</v>
      </c>
      <c r="S1087" s="14">
        <f t="shared" si="67"/>
        <v>42413.671006944445</v>
      </c>
      <c r="T1087" s="14">
        <f t="shared" si="68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8331</v>
      </c>
      <c r="R1088" t="s">
        <v>8332</v>
      </c>
      <c r="S1088" s="14">
        <f t="shared" si="67"/>
        <v>41845.866793981484</v>
      </c>
      <c r="T1088" s="14">
        <f t="shared" si="68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8331</v>
      </c>
      <c r="R1089" t="s">
        <v>8332</v>
      </c>
      <c r="S1089" s="14">
        <f t="shared" si="67"/>
        <v>41775.713969907411</v>
      </c>
      <c r="T1089" s="14">
        <f t="shared" si="68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0" t="s">
        <v>8331</v>
      </c>
      <c r="R1090" t="s">
        <v>8332</v>
      </c>
      <c r="S1090" s="14">
        <f t="shared" si="67"/>
        <v>41723.799386574072</v>
      </c>
      <c r="T1090" s="14">
        <f t="shared" si="68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0" t="s">
        <v>8331</v>
      </c>
      <c r="R1091" t="s">
        <v>8332</v>
      </c>
      <c r="S1091" s="14">
        <f t="shared" ref="S1091:S1154" si="71">(((J1091/60)/60)/24)+DATE(1970,1,1)</f>
        <v>42151.189525462964</v>
      </c>
      <c r="T1091" s="14">
        <f t="shared" ref="T1091:T1154" si="72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8331</v>
      </c>
      <c r="R1092" t="s">
        <v>8332</v>
      </c>
      <c r="S1092" s="14">
        <f t="shared" si="71"/>
        <v>42123.185798611114</v>
      </c>
      <c r="T1092" s="14">
        <f t="shared" si="72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8331</v>
      </c>
      <c r="R1093" t="s">
        <v>8332</v>
      </c>
      <c r="S1093" s="14">
        <f t="shared" si="71"/>
        <v>42440.820277777777</v>
      </c>
      <c r="T1093" s="14">
        <f t="shared" si="72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8331</v>
      </c>
      <c r="R1094" t="s">
        <v>8332</v>
      </c>
      <c r="S1094" s="14">
        <f t="shared" si="71"/>
        <v>41250.025902777779</v>
      </c>
      <c r="T1094" s="14">
        <f t="shared" si="72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8331</v>
      </c>
      <c r="R1095" t="s">
        <v>8332</v>
      </c>
      <c r="S1095" s="14">
        <f t="shared" si="71"/>
        <v>42396.973807870367</v>
      </c>
      <c r="T1095" s="14">
        <f t="shared" si="72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8331</v>
      </c>
      <c r="R1096" t="s">
        <v>8332</v>
      </c>
      <c r="S1096" s="14">
        <f t="shared" si="71"/>
        <v>40795.713344907403</v>
      </c>
      <c r="T1096" s="14">
        <f t="shared" si="72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8331</v>
      </c>
      <c r="R1097" t="s">
        <v>8332</v>
      </c>
      <c r="S1097" s="14">
        <f t="shared" si="71"/>
        <v>41486.537268518521</v>
      </c>
      <c r="T1097" s="14">
        <f t="shared" si="72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8331</v>
      </c>
      <c r="R1098" t="s">
        <v>8332</v>
      </c>
      <c r="S1098" s="14">
        <f t="shared" si="71"/>
        <v>41885.51798611111</v>
      </c>
      <c r="T1098" s="14">
        <f t="shared" si="72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8331</v>
      </c>
      <c r="R1099" t="s">
        <v>8332</v>
      </c>
      <c r="S1099" s="14">
        <f t="shared" si="71"/>
        <v>41660.792557870373</v>
      </c>
      <c r="T1099" s="14">
        <f t="shared" si="72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8331</v>
      </c>
      <c r="R1100" t="s">
        <v>8332</v>
      </c>
      <c r="S1100" s="14">
        <f t="shared" si="71"/>
        <v>41712.762673611112</v>
      </c>
      <c r="T1100" s="14">
        <f t="shared" si="72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8331</v>
      </c>
      <c r="R1101" t="s">
        <v>8332</v>
      </c>
      <c r="S1101" s="14">
        <f t="shared" si="71"/>
        <v>42107.836435185185</v>
      </c>
      <c r="T1101" s="14">
        <f t="shared" si="72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8331</v>
      </c>
      <c r="R1102" t="s">
        <v>8332</v>
      </c>
      <c r="S1102" s="14">
        <f t="shared" si="71"/>
        <v>42384.110775462963</v>
      </c>
      <c r="T1102" s="14">
        <f t="shared" si="72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8331</v>
      </c>
      <c r="R1103" t="s">
        <v>8332</v>
      </c>
      <c r="S1103" s="14">
        <f t="shared" si="71"/>
        <v>42538.77243055556</v>
      </c>
      <c r="T1103" s="14">
        <f t="shared" si="72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8331</v>
      </c>
      <c r="R1104" t="s">
        <v>8332</v>
      </c>
      <c r="S1104" s="14">
        <f t="shared" si="71"/>
        <v>41577.045428240745</v>
      </c>
      <c r="T1104" s="14">
        <f t="shared" si="72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8331</v>
      </c>
      <c r="R1105" t="s">
        <v>8332</v>
      </c>
      <c r="S1105" s="14">
        <f t="shared" si="71"/>
        <v>42479.22210648148</v>
      </c>
      <c r="T1105" s="14">
        <f t="shared" si="72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8331</v>
      </c>
      <c r="R1106" t="s">
        <v>8332</v>
      </c>
      <c r="S1106" s="14">
        <f t="shared" si="71"/>
        <v>41771.40996527778</v>
      </c>
      <c r="T1106" s="14">
        <f t="shared" si="72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8331</v>
      </c>
      <c r="R1107" t="s">
        <v>8332</v>
      </c>
      <c r="S1107" s="14">
        <f t="shared" si="71"/>
        <v>41692.135729166665</v>
      </c>
      <c r="T1107" s="14">
        <f t="shared" si="72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8331</v>
      </c>
      <c r="R1108" t="s">
        <v>8332</v>
      </c>
      <c r="S1108" s="14">
        <f t="shared" si="71"/>
        <v>40973.740451388891</v>
      </c>
      <c r="T1108" s="14">
        <f t="shared" si="72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8331</v>
      </c>
      <c r="R1109" t="s">
        <v>8332</v>
      </c>
      <c r="S1109" s="14">
        <f t="shared" si="71"/>
        <v>41813.861388888887</v>
      </c>
      <c r="T1109" s="14">
        <f t="shared" si="72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8331</v>
      </c>
      <c r="R1110" t="s">
        <v>8332</v>
      </c>
      <c r="S1110" s="14">
        <f t="shared" si="71"/>
        <v>40952.636979166666</v>
      </c>
      <c r="T1110" s="14">
        <f t="shared" si="72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8331</v>
      </c>
      <c r="R1111" t="s">
        <v>8332</v>
      </c>
      <c r="S1111" s="14">
        <f t="shared" si="71"/>
        <v>42662.752199074079</v>
      </c>
      <c r="T1111" s="14">
        <f t="shared" si="72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8331</v>
      </c>
      <c r="R1112" t="s">
        <v>8332</v>
      </c>
      <c r="S1112" s="14">
        <f t="shared" si="71"/>
        <v>41220.933124999996</v>
      </c>
      <c r="T1112" s="14">
        <f t="shared" si="72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8331</v>
      </c>
      <c r="R1113" t="s">
        <v>8332</v>
      </c>
      <c r="S1113" s="14">
        <f t="shared" si="71"/>
        <v>42347.203587962969</v>
      </c>
      <c r="T1113" s="14">
        <f t="shared" si="72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8331</v>
      </c>
      <c r="R1114" t="s">
        <v>8332</v>
      </c>
      <c r="S1114" s="14">
        <f t="shared" si="71"/>
        <v>41963.759386574078</v>
      </c>
      <c r="T1114" s="14">
        <f t="shared" si="72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8331</v>
      </c>
      <c r="R1115" t="s">
        <v>8332</v>
      </c>
      <c r="S1115" s="14">
        <f t="shared" si="71"/>
        <v>41835.977083333331</v>
      </c>
      <c r="T1115" s="14">
        <f t="shared" si="72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8331</v>
      </c>
      <c r="R1116" t="s">
        <v>8332</v>
      </c>
      <c r="S1116" s="14">
        <f t="shared" si="71"/>
        <v>41526.345914351856</v>
      </c>
      <c r="T1116" s="14">
        <f t="shared" si="72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8331</v>
      </c>
      <c r="R1117" t="s">
        <v>8332</v>
      </c>
      <c r="S1117" s="14">
        <f t="shared" si="71"/>
        <v>42429.695543981477</v>
      </c>
      <c r="T1117" s="14">
        <f t="shared" si="72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8331</v>
      </c>
      <c r="R1118" t="s">
        <v>8332</v>
      </c>
      <c r="S1118" s="14">
        <f t="shared" si="71"/>
        <v>41009.847314814811</v>
      </c>
      <c r="T1118" s="14">
        <f t="shared" si="72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8331</v>
      </c>
      <c r="R1119" t="s">
        <v>8332</v>
      </c>
      <c r="S1119" s="14">
        <f t="shared" si="71"/>
        <v>42333.598530092597</v>
      </c>
      <c r="T1119" s="14">
        <f t="shared" si="72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8331</v>
      </c>
      <c r="R1120" t="s">
        <v>8332</v>
      </c>
      <c r="S1120" s="14">
        <f t="shared" si="71"/>
        <v>41704.16642361111</v>
      </c>
      <c r="T1120" s="14">
        <f t="shared" si="72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8331</v>
      </c>
      <c r="R1121" t="s">
        <v>8332</v>
      </c>
      <c r="S1121" s="14">
        <f t="shared" si="71"/>
        <v>41722.792407407411</v>
      </c>
      <c r="T1121" s="14">
        <f t="shared" si="72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8331</v>
      </c>
      <c r="R1122" t="s">
        <v>8332</v>
      </c>
      <c r="S1122" s="14">
        <f t="shared" si="71"/>
        <v>40799.872685185182</v>
      </c>
      <c r="T1122" s="14">
        <f t="shared" si="72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8331</v>
      </c>
      <c r="R1123" t="s">
        <v>8332</v>
      </c>
      <c r="S1123" s="14">
        <f t="shared" si="71"/>
        <v>42412.934212962966</v>
      </c>
      <c r="T1123" s="14">
        <f t="shared" si="72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8331</v>
      </c>
      <c r="R1124" t="s">
        <v>8332</v>
      </c>
      <c r="S1124" s="14">
        <f t="shared" si="71"/>
        <v>41410.703993055555</v>
      </c>
      <c r="T1124" s="14">
        <f t="shared" si="72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8331</v>
      </c>
      <c r="R1125" t="s">
        <v>8332</v>
      </c>
      <c r="S1125" s="14">
        <f t="shared" si="71"/>
        <v>41718.5237037037</v>
      </c>
      <c r="T1125" s="14">
        <f t="shared" si="72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8331</v>
      </c>
      <c r="R1126" t="s">
        <v>8333</v>
      </c>
      <c r="S1126" s="14">
        <f t="shared" si="71"/>
        <v>42094.667256944449</v>
      </c>
      <c r="T1126" s="14">
        <f t="shared" si="72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8331</v>
      </c>
      <c r="R1127" t="s">
        <v>8333</v>
      </c>
      <c r="S1127" s="14">
        <f t="shared" si="71"/>
        <v>42212.624189814815</v>
      </c>
      <c r="T1127" s="14">
        <f t="shared" si="72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8331</v>
      </c>
      <c r="R1128" t="s">
        <v>8333</v>
      </c>
      <c r="S1128" s="14">
        <f t="shared" si="71"/>
        <v>42535.327476851846</v>
      </c>
      <c r="T1128" s="14">
        <f t="shared" si="72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8331</v>
      </c>
      <c r="R1129" t="s">
        <v>8333</v>
      </c>
      <c r="S1129" s="14">
        <f t="shared" si="71"/>
        <v>41926.854166666664</v>
      </c>
      <c r="T1129" s="14">
        <f t="shared" si="72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8331</v>
      </c>
      <c r="R1130" t="s">
        <v>8333</v>
      </c>
      <c r="S1130" s="14">
        <f t="shared" si="71"/>
        <v>41828.649502314816</v>
      </c>
      <c r="T1130" s="14">
        <f t="shared" si="72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8331</v>
      </c>
      <c r="R1131" t="s">
        <v>8333</v>
      </c>
      <c r="S1131" s="14">
        <f t="shared" si="71"/>
        <v>42496.264965277776</v>
      </c>
      <c r="T1131" s="14">
        <f t="shared" si="72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8331</v>
      </c>
      <c r="R1132" t="s">
        <v>8333</v>
      </c>
      <c r="S1132" s="14">
        <f t="shared" si="71"/>
        <v>41908.996527777781</v>
      </c>
      <c r="T1132" s="14">
        <f t="shared" si="72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8331</v>
      </c>
      <c r="R1133" t="s">
        <v>8333</v>
      </c>
      <c r="S1133" s="14">
        <f t="shared" si="71"/>
        <v>42332.908194444448</v>
      </c>
      <c r="T1133" s="14">
        <f t="shared" si="72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8331</v>
      </c>
      <c r="R1134" t="s">
        <v>8333</v>
      </c>
      <c r="S1134" s="14">
        <f t="shared" si="71"/>
        <v>42706.115405092598</v>
      </c>
      <c r="T1134" s="14">
        <f t="shared" si="72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8331</v>
      </c>
      <c r="R1135" t="s">
        <v>8333</v>
      </c>
      <c r="S1135" s="14">
        <f t="shared" si="71"/>
        <v>41821.407187500001</v>
      </c>
      <c r="T1135" s="14">
        <f t="shared" si="72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8331</v>
      </c>
      <c r="R1136" t="s">
        <v>8333</v>
      </c>
      <c r="S1136" s="14">
        <f t="shared" si="71"/>
        <v>41958.285046296296</v>
      </c>
      <c r="T1136" s="14">
        <f t="shared" si="72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8331</v>
      </c>
      <c r="R1137" t="s">
        <v>8333</v>
      </c>
      <c r="S1137" s="14">
        <f t="shared" si="71"/>
        <v>42558.989513888882</v>
      </c>
      <c r="T1137" s="14">
        <f t="shared" si="72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8331</v>
      </c>
      <c r="R1138" t="s">
        <v>8333</v>
      </c>
      <c r="S1138" s="14">
        <f t="shared" si="71"/>
        <v>42327.671631944439</v>
      </c>
      <c r="T1138" s="14">
        <f t="shared" si="72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8331</v>
      </c>
      <c r="R1139" t="s">
        <v>8333</v>
      </c>
      <c r="S1139" s="14">
        <f t="shared" si="71"/>
        <v>42453.819687499999</v>
      </c>
      <c r="T1139" s="14">
        <f t="shared" si="72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8331</v>
      </c>
      <c r="R1140" t="s">
        <v>8333</v>
      </c>
      <c r="S1140" s="14">
        <f t="shared" si="71"/>
        <v>42736.9066087963</v>
      </c>
      <c r="T1140" s="14">
        <f t="shared" si="72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8331</v>
      </c>
      <c r="R1141" t="s">
        <v>8333</v>
      </c>
      <c r="S1141" s="14">
        <f t="shared" si="71"/>
        <v>41975.347523148142</v>
      </c>
      <c r="T1141" s="14">
        <f t="shared" si="72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8331</v>
      </c>
      <c r="R1142" t="s">
        <v>8333</v>
      </c>
      <c r="S1142" s="14">
        <f t="shared" si="71"/>
        <v>42192.462048611109</v>
      </c>
      <c r="T1142" s="14">
        <f t="shared" si="72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8331</v>
      </c>
      <c r="R1143" t="s">
        <v>8333</v>
      </c>
      <c r="S1143" s="14">
        <f t="shared" si="71"/>
        <v>42164.699652777781</v>
      </c>
      <c r="T1143" s="14">
        <f t="shared" si="72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8331</v>
      </c>
      <c r="R1144" t="s">
        <v>8333</v>
      </c>
      <c r="S1144" s="14">
        <f t="shared" si="71"/>
        <v>42022.006099537044</v>
      </c>
      <c r="T1144" s="14">
        <f t="shared" si="72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8331</v>
      </c>
      <c r="R1145" t="s">
        <v>8333</v>
      </c>
      <c r="S1145" s="14">
        <f t="shared" si="71"/>
        <v>42325.19358796296</v>
      </c>
      <c r="T1145" s="14">
        <f t="shared" si="72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8334</v>
      </c>
      <c r="R1146" t="s">
        <v>8335</v>
      </c>
      <c r="S1146" s="14">
        <f t="shared" si="71"/>
        <v>42093.181944444441</v>
      </c>
      <c r="T1146" s="14">
        <f t="shared" si="72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8334</v>
      </c>
      <c r="R1147" t="s">
        <v>8335</v>
      </c>
      <c r="S1147" s="14">
        <f t="shared" si="71"/>
        <v>41854.747592592597</v>
      </c>
      <c r="T1147" s="14">
        <f t="shared" si="72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8334</v>
      </c>
      <c r="R1148" t="s">
        <v>8335</v>
      </c>
      <c r="S1148" s="14">
        <f t="shared" si="71"/>
        <v>41723.9533912037</v>
      </c>
      <c r="T1148" s="14">
        <f t="shared" si="72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8334</v>
      </c>
      <c r="R1149" t="s">
        <v>8335</v>
      </c>
      <c r="S1149" s="14">
        <f t="shared" si="71"/>
        <v>41871.972025462965</v>
      </c>
      <c r="T1149" s="14">
        <f t="shared" si="72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8334</v>
      </c>
      <c r="R1150" t="s">
        <v>8335</v>
      </c>
      <c r="S1150" s="14">
        <f t="shared" si="71"/>
        <v>42675.171076388884</v>
      </c>
      <c r="T1150" s="14">
        <f t="shared" si="72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8334</v>
      </c>
      <c r="R1151" t="s">
        <v>8335</v>
      </c>
      <c r="S1151" s="14">
        <f t="shared" si="71"/>
        <v>42507.71025462963</v>
      </c>
      <c r="T1151" s="14">
        <f t="shared" si="72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8334</v>
      </c>
      <c r="R1152" t="s">
        <v>8335</v>
      </c>
      <c r="S1152" s="14">
        <f t="shared" si="71"/>
        <v>42317.954571759255</v>
      </c>
      <c r="T1152" s="14">
        <f t="shared" si="72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8334</v>
      </c>
      <c r="R1153" t="s">
        <v>8335</v>
      </c>
      <c r="S1153" s="14">
        <f t="shared" si="71"/>
        <v>42224.102581018517</v>
      </c>
      <c r="T1153" s="14">
        <f t="shared" si="72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0" t="s">
        <v>8334</v>
      </c>
      <c r="R1154" t="s">
        <v>8335</v>
      </c>
      <c r="S1154" s="14">
        <f t="shared" si="71"/>
        <v>42109.709629629629</v>
      </c>
      <c r="T1154" s="14">
        <f t="shared" si="72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0" t="s">
        <v>8334</v>
      </c>
      <c r="R1155" t="s">
        <v>8335</v>
      </c>
      <c r="S1155" s="14">
        <f t="shared" ref="S1155:S1218" si="75">(((J1155/60)/60)/24)+DATE(1970,1,1)</f>
        <v>42143.714178240742</v>
      </c>
      <c r="T1155" s="14">
        <f t="shared" ref="T1155:T1218" si="76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8334</v>
      </c>
      <c r="R1156" t="s">
        <v>8335</v>
      </c>
      <c r="S1156" s="14">
        <f t="shared" si="75"/>
        <v>42223.108865740738</v>
      </c>
      <c r="T1156" s="14">
        <f t="shared" si="76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8334</v>
      </c>
      <c r="R1157" t="s">
        <v>8335</v>
      </c>
      <c r="S1157" s="14">
        <f t="shared" si="75"/>
        <v>41835.763981481483</v>
      </c>
      <c r="T1157" s="14">
        <f t="shared" si="76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8334</v>
      </c>
      <c r="R1158" t="s">
        <v>8335</v>
      </c>
      <c r="S1158" s="14">
        <f t="shared" si="75"/>
        <v>42029.07131944444</v>
      </c>
      <c r="T1158" s="14">
        <f t="shared" si="76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8334</v>
      </c>
      <c r="R1159" t="s">
        <v>8335</v>
      </c>
      <c r="S1159" s="14">
        <f t="shared" si="75"/>
        <v>41918.628240740742</v>
      </c>
      <c r="T1159" s="14">
        <f t="shared" si="76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8334</v>
      </c>
      <c r="R1160" t="s">
        <v>8335</v>
      </c>
      <c r="S1160" s="14">
        <f t="shared" si="75"/>
        <v>41952.09175925926</v>
      </c>
      <c r="T1160" s="14">
        <f t="shared" si="76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8334</v>
      </c>
      <c r="R1161" t="s">
        <v>8335</v>
      </c>
      <c r="S1161" s="14">
        <f t="shared" si="75"/>
        <v>42154.726446759261</v>
      </c>
      <c r="T1161" s="14">
        <f t="shared" si="76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8334</v>
      </c>
      <c r="R1162" t="s">
        <v>8335</v>
      </c>
      <c r="S1162" s="14">
        <f t="shared" si="75"/>
        <v>42061.154930555553</v>
      </c>
      <c r="T1162" s="14">
        <f t="shared" si="76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8334</v>
      </c>
      <c r="R1163" t="s">
        <v>8335</v>
      </c>
      <c r="S1163" s="14">
        <f t="shared" si="75"/>
        <v>42122.629502314812</v>
      </c>
      <c r="T1163" s="14">
        <f t="shared" si="76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8334</v>
      </c>
      <c r="R1164" t="s">
        <v>8335</v>
      </c>
      <c r="S1164" s="14">
        <f t="shared" si="75"/>
        <v>41876.683611111112</v>
      </c>
      <c r="T1164" s="14">
        <f t="shared" si="76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8334</v>
      </c>
      <c r="R1165" t="s">
        <v>8335</v>
      </c>
      <c r="S1165" s="14">
        <f t="shared" si="75"/>
        <v>41830.723611111112</v>
      </c>
      <c r="T1165" s="14">
        <f t="shared" si="76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8334</v>
      </c>
      <c r="R1166" t="s">
        <v>8335</v>
      </c>
      <c r="S1166" s="14">
        <f t="shared" si="75"/>
        <v>42509.724328703705</v>
      </c>
      <c r="T1166" s="14">
        <f t="shared" si="76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8334</v>
      </c>
      <c r="R1167" t="s">
        <v>8335</v>
      </c>
      <c r="S1167" s="14">
        <f t="shared" si="75"/>
        <v>41792.214467592588</v>
      </c>
      <c r="T1167" s="14">
        <f t="shared" si="76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8334</v>
      </c>
      <c r="R1168" t="s">
        <v>8335</v>
      </c>
      <c r="S1168" s="14">
        <f t="shared" si="75"/>
        <v>42150.485439814816</v>
      </c>
      <c r="T1168" s="14">
        <f t="shared" si="76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8334</v>
      </c>
      <c r="R1169" t="s">
        <v>8335</v>
      </c>
      <c r="S1169" s="14">
        <f t="shared" si="75"/>
        <v>41863.734895833331</v>
      </c>
      <c r="T1169" s="14">
        <f t="shared" si="76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8334</v>
      </c>
      <c r="R1170" t="s">
        <v>8335</v>
      </c>
      <c r="S1170" s="14">
        <f t="shared" si="75"/>
        <v>42605.053993055553</v>
      </c>
      <c r="T1170" s="14">
        <f t="shared" si="76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8334</v>
      </c>
      <c r="R1171" t="s">
        <v>8335</v>
      </c>
      <c r="S1171" s="14">
        <f t="shared" si="75"/>
        <v>42027.353738425925</v>
      </c>
      <c r="T1171" s="14">
        <f t="shared" si="76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8334</v>
      </c>
      <c r="R1172" t="s">
        <v>8335</v>
      </c>
      <c r="S1172" s="14">
        <f t="shared" si="75"/>
        <v>42124.893182870372</v>
      </c>
      <c r="T1172" s="14">
        <f t="shared" si="76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8334</v>
      </c>
      <c r="R1173" t="s">
        <v>8335</v>
      </c>
      <c r="S1173" s="14">
        <f t="shared" si="75"/>
        <v>41938.804710648146</v>
      </c>
      <c r="T1173" s="14">
        <f t="shared" si="76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8334</v>
      </c>
      <c r="R1174" t="s">
        <v>8335</v>
      </c>
      <c r="S1174" s="14">
        <f t="shared" si="75"/>
        <v>41841.682314814818</v>
      </c>
      <c r="T1174" s="14">
        <f t="shared" si="76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8334</v>
      </c>
      <c r="R1175" t="s">
        <v>8335</v>
      </c>
      <c r="S1175" s="14">
        <f t="shared" si="75"/>
        <v>42184.185844907406</v>
      </c>
      <c r="T1175" s="14">
        <f t="shared" si="76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8334</v>
      </c>
      <c r="R1176" t="s">
        <v>8335</v>
      </c>
      <c r="S1176" s="14">
        <f t="shared" si="75"/>
        <v>42468.84174768519</v>
      </c>
      <c r="T1176" s="14">
        <f t="shared" si="76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8334</v>
      </c>
      <c r="R1177" t="s">
        <v>8335</v>
      </c>
      <c r="S1177" s="14">
        <f t="shared" si="75"/>
        <v>42170.728460648148</v>
      </c>
      <c r="T1177" s="14">
        <f t="shared" si="76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8334</v>
      </c>
      <c r="R1178" t="s">
        <v>8335</v>
      </c>
      <c r="S1178" s="14">
        <f t="shared" si="75"/>
        <v>42746.019652777773</v>
      </c>
      <c r="T1178" s="14">
        <f t="shared" si="76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8334</v>
      </c>
      <c r="R1179" t="s">
        <v>8335</v>
      </c>
      <c r="S1179" s="14">
        <f t="shared" si="75"/>
        <v>41897.660833333335</v>
      </c>
      <c r="T1179" s="14">
        <f t="shared" si="76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8334</v>
      </c>
      <c r="R1180" t="s">
        <v>8335</v>
      </c>
      <c r="S1180" s="14">
        <f t="shared" si="75"/>
        <v>41837.905694444446</v>
      </c>
      <c r="T1180" s="14">
        <f t="shared" si="76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8334</v>
      </c>
      <c r="R1181" t="s">
        <v>8335</v>
      </c>
      <c r="S1181" s="14">
        <f t="shared" si="75"/>
        <v>42275.720219907409</v>
      </c>
      <c r="T1181" s="14">
        <f t="shared" si="76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8334</v>
      </c>
      <c r="R1182" t="s">
        <v>8335</v>
      </c>
      <c r="S1182" s="14">
        <f t="shared" si="75"/>
        <v>41781.806875000002</v>
      </c>
      <c r="T1182" s="14">
        <f t="shared" si="76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8334</v>
      </c>
      <c r="R1183" t="s">
        <v>8335</v>
      </c>
      <c r="S1183" s="14">
        <f t="shared" si="75"/>
        <v>42034.339363425926</v>
      </c>
      <c r="T1183" s="14">
        <f t="shared" si="76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8334</v>
      </c>
      <c r="R1184" t="s">
        <v>8335</v>
      </c>
      <c r="S1184" s="14">
        <f t="shared" si="75"/>
        <v>42728.827407407407</v>
      </c>
      <c r="T1184" s="14">
        <f t="shared" si="76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8334</v>
      </c>
      <c r="R1185" t="s">
        <v>8335</v>
      </c>
      <c r="S1185" s="14">
        <f t="shared" si="75"/>
        <v>42656.86137731481</v>
      </c>
      <c r="T1185" s="14">
        <f t="shared" si="76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8336</v>
      </c>
      <c r="R1186" t="s">
        <v>8337</v>
      </c>
      <c r="S1186" s="14">
        <f t="shared" si="75"/>
        <v>42741.599664351852</v>
      </c>
      <c r="T1186" s="14">
        <f t="shared" si="76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8336</v>
      </c>
      <c r="R1187" t="s">
        <v>8337</v>
      </c>
      <c r="S1187" s="14">
        <f t="shared" si="75"/>
        <v>42130.865150462967</v>
      </c>
      <c r="T1187" s="14">
        <f t="shared" si="76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8336</v>
      </c>
      <c r="R1188" t="s">
        <v>8337</v>
      </c>
      <c r="S1188" s="14">
        <f t="shared" si="75"/>
        <v>42123.86336805555</v>
      </c>
      <c r="T1188" s="14">
        <f t="shared" si="76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8336</v>
      </c>
      <c r="R1189" t="s">
        <v>8337</v>
      </c>
      <c r="S1189" s="14">
        <f t="shared" si="75"/>
        <v>42109.894942129627</v>
      </c>
      <c r="T1189" s="14">
        <f t="shared" si="76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8336</v>
      </c>
      <c r="R1190" t="s">
        <v>8337</v>
      </c>
      <c r="S1190" s="14">
        <f t="shared" si="75"/>
        <v>42711.700694444444</v>
      </c>
      <c r="T1190" s="14">
        <f t="shared" si="76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8336</v>
      </c>
      <c r="R1191" t="s">
        <v>8337</v>
      </c>
      <c r="S1191" s="14">
        <f t="shared" si="75"/>
        <v>42529.979108796295</v>
      </c>
      <c r="T1191" s="14">
        <f t="shared" si="76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8336</v>
      </c>
      <c r="R1192" t="s">
        <v>8337</v>
      </c>
      <c r="S1192" s="14">
        <f t="shared" si="75"/>
        <v>41852.665798611109</v>
      </c>
      <c r="T1192" s="14">
        <f t="shared" si="76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8336</v>
      </c>
      <c r="R1193" t="s">
        <v>8337</v>
      </c>
      <c r="S1193" s="14">
        <f t="shared" si="75"/>
        <v>42419.603703703702</v>
      </c>
      <c r="T1193" s="14">
        <f t="shared" si="76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8336</v>
      </c>
      <c r="R1194" t="s">
        <v>8337</v>
      </c>
      <c r="S1194" s="14">
        <f t="shared" si="75"/>
        <v>42747.506689814814</v>
      </c>
      <c r="T1194" s="14">
        <f t="shared" si="76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8336</v>
      </c>
      <c r="R1195" t="s">
        <v>8337</v>
      </c>
      <c r="S1195" s="14">
        <f t="shared" si="75"/>
        <v>42409.776076388895</v>
      </c>
      <c r="T1195" s="14">
        <f t="shared" si="76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8336</v>
      </c>
      <c r="R1196" t="s">
        <v>8337</v>
      </c>
      <c r="S1196" s="14">
        <f t="shared" si="75"/>
        <v>42072.488182870366</v>
      </c>
      <c r="T1196" s="14">
        <f t="shared" si="76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8336</v>
      </c>
      <c r="R1197" t="s">
        <v>8337</v>
      </c>
      <c r="S1197" s="14">
        <f t="shared" si="75"/>
        <v>42298.34783564815</v>
      </c>
      <c r="T1197" s="14">
        <f t="shared" si="76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8336</v>
      </c>
      <c r="R1198" t="s">
        <v>8337</v>
      </c>
      <c r="S1198" s="14">
        <f t="shared" si="75"/>
        <v>42326.818738425922</v>
      </c>
      <c r="T1198" s="14">
        <f t="shared" si="76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8336</v>
      </c>
      <c r="R1199" t="s">
        <v>8337</v>
      </c>
      <c r="S1199" s="14">
        <f t="shared" si="75"/>
        <v>42503.66474537037</v>
      </c>
      <c r="T1199" s="14">
        <f t="shared" si="76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8336</v>
      </c>
      <c r="R1200" t="s">
        <v>8337</v>
      </c>
      <c r="S1200" s="14">
        <f t="shared" si="75"/>
        <v>42333.619050925925</v>
      </c>
      <c r="T1200" s="14">
        <f t="shared" si="76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8336</v>
      </c>
      <c r="R1201" t="s">
        <v>8337</v>
      </c>
      <c r="S1201" s="14">
        <f t="shared" si="75"/>
        <v>42161.770833333328</v>
      </c>
      <c r="T1201" s="14">
        <f t="shared" si="76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8336</v>
      </c>
      <c r="R1202" t="s">
        <v>8337</v>
      </c>
      <c r="S1202" s="14">
        <f t="shared" si="75"/>
        <v>42089.477500000001</v>
      </c>
      <c r="T1202" s="14">
        <f t="shared" si="76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8336</v>
      </c>
      <c r="R1203" t="s">
        <v>8337</v>
      </c>
      <c r="S1203" s="14">
        <f t="shared" si="75"/>
        <v>42536.60701388889</v>
      </c>
      <c r="T1203" s="14">
        <f t="shared" si="76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8336</v>
      </c>
      <c r="R1204" t="s">
        <v>8337</v>
      </c>
      <c r="S1204" s="14">
        <f t="shared" si="75"/>
        <v>42152.288819444439</v>
      </c>
      <c r="T1204" s="14">
        <f t="shared" si="76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8336</v>
      </c>
      <c r="R1205" t="s">
        <v>8337</v>
      </c>
      <c r="S1205" s="14">
        <f t="shared" si="75"/>
        <v>42125.614895833336</v>
      </c>
      <c r="T1205" s="14">
        <f t="shared" si="76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8336</v>
      </c>
      <c r="R1206" t="s">
        <v>8337</v>
      </c>
      <c r="S1206" s="14">
        <f t="shared" si="75"/>
        <v>42297.748067129629</v>
      </c>
      <c r="T1206" s="14">
        <f t="shared" si="76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8336</v>
      </c>
      <c r="R1207" t="s">
        <v>8337</v>
      </c>
      <c r="S1207" s="14">
        <f t="shared" si="75"/>
        <v>42138.506377314814</v>
      </c>
      <c r="T1207" s="14">
        <f t="shared" si="76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8336</v>
      </c>
      <c r="R1208" t="s">
        <v>8337</v>
      </c>
      <c r="S1208" s="14">
        <f t="shared" si="75"/>
        <v>42772.776076388895</v>
      </c>
      <c r="T1208" s="14">
        <f t="shared" si="76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8336</v>
      </c>
      <c r="R1209" t="s">
        <v>8337</v>
      </c>
      <c r="S1209" s="14">
        <f t="shared" si="75"/>
        <v>42430.430243055554</v>
      </c>
      <c r="T1209" s="14">
        <f t="shared" si="76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8336</v>
      </c>
      <c r="R1210" t="s">
        <v>8337</v>
      </c>
      <c r="S1210" s="14">
        <f t="shared" si="75"/>
        <v>42423.709074074075</v>
      </c>
      <c r="T1210" s="14">
        <f t="shared" si="76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8336</v>
      </c>
      <c r="R1211" t="s">
        <v>8337</v>
      </c>
      <c r="S1211" s="14">
        <f t="shared" si="75"/>
        <v>42761.846122685187</v>
      </c>
      <c r="T1211" s="14">
        <f t="shared" si="76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8336</v>
      </c>
      <c r="R1212" t="s">
        <v>8337</v>
      </c>
      <c r="S1212" s="14">
        <f t="shared" si="75"/>
        <v>42132.941805555558</v>
      </c>
      <c r="T1212" s="14">
        <f t="shared" si="76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8336</v>
      </c>
      <c r="R1213" t="s">
        <v>8337</v>
      </c>
      <c r="S1213" s="14">
        <f t="shared" si="75"/>
        <v>42515.866446759261</v>
      </c>
      <c r="T1213" s="14">
        <f t="shared" si="76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8336</v>
      </c>
      <c r="R1214" t="s">
        <v>8337</v>
      </c>
      <c r="S1214" s="14">
        <f t="shared" si="75"/>
        <v>42318.950173611112</v>
      </c>
      <c r="T1214" s="14">
        <f t="shared" si="76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8336</v>
      </c>
      <c r="R1215" t="s">
        <v>8337</v>
      </c>
      <c r="S1215" s="14">
        <f t="shared" si="75"/>
        <v>42731.755787037036</v>
      </c>
      <c r="T1215" s="14">
        <f t="shared" si="76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8336</v>
      </c>
      <c r="R1216" t="s">
        <v>8337</v>
      </c>
      <c r="S1216" s="14">
        <f t="shared" si="75"/>
        <v>42104.840335648143</v>
      </c>
      <c r="T1216" s="14">
        <f t="shared" si="76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8336</v>
      </c>
      <c r="R1217" t="s">
        <v>8337</v>
      </c>
      <c r="S1217" s="14">
        <f t="shared" si="75"/>
        <v>41759.923101851848</v>
      </c>
      <c r="T1217" s="14">
        <f t="shared" si="76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0" t="s">
        <v>8336</v>
      </c>
      <c r="R1218" t="s">
        <v>8337</v>
      </c>
      <c r="S1218" s="14">
        <f t="shared" si="75"/>
        <v>42247.616400462968</v>
      </c>
      <c r="T1218" s="14">
        <f t="shared" si="76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0" t="s">
        <v>8336</v>
      </c>
      <c r="R1219" t="s">
        <v>8337</v>
      </c>
      <c r="S1219" s="14">
        <f t="shared" ref="S1219:S1282" si="79">(((J1219/60)/60)/24)+DATE(1970,1,1)</f>
        <v>42535.809490740736</v>
      </c>
      <c r="T1219" s="14">
        <f t="shared" ref="T1219:T1282" si="80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8336</v>
      </c>
      <c r="R1220" t="s">
        <v>8337</v>
      </c>
      <c r="S1220" s="14">
        <f t="shared" si="79"/>
        <v>42278.662037037036</v>
      </c>
      <c r="T1220" s="14">
        <f t="shared" si="80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8336</v>
      </c>
      <c r="R1221" t="s">
        <v>8337</v>
      </c>
      <c r="S1221" s="14">
        <f t="shared" si="79"/>
        <v>42633.461956018517</v>
      </c>
      <c r="T1221" s="14">
        <f t="shared" si="80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8336</v>
      </c>
      <c r="R1222" t="s">
        <v>8337</v>
      </c>
      <c r="S1222" s="14">
        <f t="shared" si="79"/>
        <v>42211.628611111111</v>
      </c>
      <c r="T1222" s="14">
        <f t="shared" si="80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8336</v>
      </c>
      <c r="R1223" t="s">
        <v>8337</v>
      </c>
      <c r="S1223" s="14">
        <f t="shared" si="79"/>
        <v>42680.47555555556</v>
      </c>
      <c r="T1223" s="14">
        <f t="shared" si="80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8336</v>
      </c>
      <c r="R1224" t="s">
        <v>8337</v>
      </c>
      <c r="S1224" s="14">
        <f t="shared" si="79"/>
        <v>42430.720451388886</v>
      </c>
      <c r="T1224" s="14">
        <f t="shared" si="80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8336</v>
      </c>
      <c r="R1225" t="s">
        <v>8337</v>
      </c>
      <c r="S1225" s="14">
        <f t="shared" si="79"/>
        <v>42654.177187499998</v>
      </c>
      <c r="T1225" s="14">
        <f t="shared" si="80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8323</v>
      </c>
      <c r="R1226" t="s">
        <v>8338</v>
      </c>
      <c r="S1226" s="14">
        <f t="shared" si="79"/>
        <v>41736.549791666665</v>
      </c>
      <c r="T1226" s="14">
        <f t="shared" si="80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8323</v>
      </c>
      <c r="R1227" t="s">
        <v>8338</v>
      </c>
      <c r="S1227" s="14">
        <f t="shared" si="79"/>
        <v>41509.905995370369</v>
      </c>
      <c r="T1227" s="14">
        <f t="shared" si="80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8323</v>
      </c>
      <c r="R1228" t="s">
        <v>8338</v>
      </c>
      <c r="S1228" s="14">
        <f t="shared" si="79"/>
        <v>41715.874780092592</v>
      </c>
      <c r="T1228" s="14">
        <f t="shared" si="80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8323</v>
      </c>
      <c r="R1229" t="s">
        <v>8338</v>
      </c>
      <c r="S1229" s="14">
        <f t="shared" si="79"/>
        <v>41827.919166666667</v>
      </c>
      <c r="T1229" s="14">
        <f t="shared" si="80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8323</v>
      </c>
      <c r="R1230" t="s">
        <v>8338</v>
      </c>
      <c r="S1230" s="14">
        <f t="shared" si="79"/>
        <v>40754.729259259257</v>
      </c>
      <c r="T1230" s="14">
        <f t="shared" si="80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8323</v>
      </c>
      <c r="R1231" t="s">
        <v>8338</v>
      </c>
      <c r="S1231" s="14">
        <f t="shared" si="79"/>
        <v>40985.459803240738</v>
      </c>
      <c r="T1231" s="14">
        <f t="shared" si="80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8323</v>
      </c>
      <c r="R1232" t="s">
        <v>8338</v>
      </c>
      <c r="S1232" s="14">
        <f t="shared" si="79"/>
        <v>40568.972569444442</v>
      </c>
      <c r="T1232" s="14">
        <f t="shared" si="80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8323</v>
      </c>
      <c r="R1233" t="s">
        <v>8338</v>
      </c>
      <c r="S1233" s="14">
        <f t="shared" si="79"/>
        <v>42193.941759259258</v>
      </c>
      <c r="T1233" s="14">
        <f t="shared" si="80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8323</v>
      </c>
      <c r="R1234" t="s">
        <v>8338</v>
      </c>
      <c r="S1234" s="14">
        <f t="shared" si="79"/>
        <v>41506.848032407412</v>
      </c>
      <c r="T1234" s="14">
        <f t="shared" si="80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8323</v>
      </c>
      <c r="R1235" t="s">
        <v>8338</v>
      </c>
      <c r="S1235" s="14">
        <f t="shared" si="79"/>
        <v>40939.948773148149</v>
      </c>
      <c r="T1235" s="14">
        <f t="shared" si="80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8323</v>
      </c>
      <c r="R1236" t="s">
        <v>8338</v>
      </c>
      <c r="S1236" s="14">
        <f t="shared" si="79"/>
        <v>42007.788680555561</v>
      </c>
      <c r="T1236" s="14">
        <f t="shared" si="80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8323</v>
      </c>
      <c r="R1237" t="s">
        <v>8338</v>
      </c>
      <c r="S1237" s="14">
        <f t="shared" si="79"/>
        <v>41583.135405092595</v>
      </c>
      <c r="T1237" s="14">
        <f t="shared" si="80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8323</v>
      </c>
      <c r="R1238" t="s">
        <v>8338</v>
      </c>
      <c r="S1238" s="14">
        <f t="shared" si="79"/>
        <v>41110.680138888885</v>
      </c>
      <c r="T1238" s="14">
        <f t="shared" si="80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8323</v>
      </c>
      <c r="R1239" t="s">
        <v>8338</v>
      </c>
      <c r="S1239" s="14">
        <f t="shared" si="79"/>
        <v>41125.283159722225</v>
      </c>
      <c r="T1239" s="14">
        <f t="shared" si="80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8323</v>
      </c>
      <c r="R1240" t="s">
        <v>8338</v>
      </c>
      <c r="S1240" s="14">
        <f t="shared" si="79"/>
        <v>40731.61037037037</v>
      </c>
      <c r="T1240" s="14">
        <f t="shared" si="80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8323</v>
      </c>
      <c r="R1241" t="s">
        <v>8338</v>
      </c>
      <c r="S1241" s="14">
        <f t="shared" si="79"/>
        <v>40883.962581018517</v>
      </c>
      <c r="T1241" s="14">
        <f t="shared" si="80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8323</v>
      </c>
      <c r="R1242" t="s">
        <v>8338</v>
      </c>
      <c r="S1242" s="14">
        <f t="shared" si="79"/>
        <v>41409.040011574078</v>
      </c>
      <c r="T1242" s="14">
        <f t="shared" si="80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8323</v>
      </c>
      <c r="R1243" t="s">
        <v>8338</v>
      </c>
      <c r="S1243" s="14">
        <f t="shared" si="79"/>
        <v>41923.837731481479</v>
      </c>
      <c r="T1243" s="14">
        <f t="shared" si="80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8323</v>
      </c>
      <c r="R1244" t="s">
        <v>8338</v>
      </c>
      <c r="S1244" s="14">
        <f t="shared" si="79"/>
        <v>40782.165532407409</v>
      </c>
      <c r="T1244" s="14">
        <f t="shared" si="80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8323</v>
      </c>
      <c r="R1245" t="s">
        <v>8338</v>
      </c>
      <c r="S1245" s="14">
        <f t="shared" si="79"/>
        <v>40671.879293981481</v>
      </c>
      <c r="T1245" s="14">
        <f t="shared" si="80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8323</v>
      </c>
      <c r="R1246" t="s">
        <v>8324</v>
      </c>
      <c r="S1246" s="14">
        <f t="shared" si="79"/>
        <v>41355.825497685182</v>
      </c>
      <c r="T1246" s="14">
        <f t="shared" si="80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8323</v>
      </c>
      <c r="R1247" t="s">
        <v>8324</v>
      </c>
      <c r="S1247" s="14">
        <f t="shared" si="79"/>
        <v>41774.599930555552</v>
      </c>
      <c r="T1247" s="14">
        <f t="shared" si="80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8323</v>
      </c>
      <c r="R1248" t="s">
        <v>8324</v>
      </c>
      <c r="S1248" s="14">
        <f t="shared" si="79"/>
        <v>40838.043391203704</v>
      </c>
      <c r="T1248" s="14">
        <f t="shared" si="80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8323</v>
      </c>
      <c r="R1249" t="s">
        <v>8324</v>
      </c>
      <c r="S1249" s="14">
        <f t="shared" si="79"/>
        <v>41370.292303240742</v>
      </c>
      <c r="T1249" s="14">
        <f t="shared" si="80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8323</v>
      </c>
      <c r="R1250" t="s">
        <v>8324</v>
      </c>
      <c r="S1250" s="14">
        <f t="shared" si="79"/>
        <v>41767.656863425924</v>
      </c>
      <c r="T1250" s="14">
        <f t="shared" si="80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8323</v>
      </c>
      <c r="R1251" t="s">
        <v>8324</v>
      </c>
      <c r="S1251" s="14">
        <f t="shared" si="79"/>
        <v>41067.74086805556</v>
      </c>
      <c r="T1251" s="14">
        <f t="shared" si="80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8323</v>
      </c>
      <c r="R1252" t="s">
        <v>8324</v>
      </c>
      <c r="S1252" s="14">
        <f t="shared" si="79"/>
        <v>41843.64271990741</v>
      </c>
      <c r="T1252" s="14">
        <f t="shared" si="80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8323</v>
      </c>
      <c r="R1253" t="s">
        <v>8324</v>
      </c>
      <c r="S1253" s="14">
        <f t="shared" si="79"/>
        <v>40751.814432870371</v>
      </c>
      <c r="T1253" s="14">
        <f t="shared" si="80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8323</v>
      </c>
      <c r="R1254" t="s">
        <v>8324</v>
      </c>
      <c r="S1254" s="14">
        <f t="shared" si="79"/>
        <v>41543.988067129627</v>
      </c>
      <c r="T1254" s="14">
        <f t="shared" si="80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8323</v>
      </c>
      <c r="R1255" t="s">
        <v>8324</v>
      </c>
      <c r="S1255" s="14">
        <f t="shared" si="79"/>
        <v>41855.783645833333</v>
      </c>
      <c r="T1255" s="14">
        <f t="shared" si="80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8323</v>
      </c>
      <c r="R1256" t="s">
        <v>8324</v>
      </c>
      <c r="S1256" s="14">
        <f t="shared" si="79"/>
        <v>40487.621365740742</v>
      </c>
      <c r="T1256" s="14">
        <f t="shared" si="80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8323</v>
      </c>
      <c r="R1257" t="s">
        <v>8324</v>
      </c>
      <c r="S1257" s="14">
        <f t="shared" si="79"/>
        <v>41579.845509259263</v>
      </c>
      <c r="T1257" s="14">
        <f t="shared" si="80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8323</v>
      </c>
      <c r="R1258" t="s">
        <v>8324</v>
      </c>
      <c r="S1258" s="14">
        <f t="shared" si="79"/>
        <v>40921.919340277782</v>
      </c>
      <c r="T1258" s="14">
        <f t="shared" si="80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8323</v>
      </c>
      <c r="R1259" t="s">
        <v>8324</v>
      </c>
      <c r="S1259" s="14">
        <f t="shared" si="79"/>
        <v>40587.085532407407</v>
      </c>
      <c r="T1259" s="14">
        <f t="shared" si="80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8323</v>
      </c>
      <c r="R1260" t="s">
        <v>8324</v>
      </c>
      <c r="S1260" s="14">
        <f t="shared" si="79"/>
        <v>41487.611250000002</v>
      </c>
      <c r="T1260" s="14">
        <f t="shared" si="80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8323</v>
      </c>
      <c r="R1261" t="s">
        <v>8324</v>
      </c>
      <c r="S1261" s="14">
        <f t="shared" si="79"/>
        <v>41766.970648148148</v>
      </c>
      <c r="T1261" s="14">
        <f t="shared" si="80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8323</v>
      </c>
      <c r="R1262" t="s">
        <v>8324</v>
      </c>
      <c r="S1262" s="14">
        <f t="shared" si="79"/>
        <v>41666.842824074076</v>
      </c>
      <c r="T1262" s="14">
        <f t="shared" si="80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8323</v>
      </c>
      <c r="R1263" t="s">
        <v>8324</v>
      </c>
      <c r="S1263" s="14">
        <f t="shared" si="79"/>
        <v>41638.342905092592</v>
      </c>
      <c r="T1263" s="14">
        <f t="shared" si="80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8323</v>
      </c>
      <c r="R1264" t="s">
        <v>8324</v>
      </c>
      <c r="S1264" s="14">
        <f t="shared" si="79"/>
        <v>41656.762638888889</v>
      </c>
      <c r="T1264" s="14">
        <f t="shared" si="80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8323</v>
      </c>
      <c r="R1265" t="s">
        <v>8324</v>
      </c>
      <c r="S1265" s="14">
        <f t="shared" si="79"/>
        <v>41692.084143518521</v>
      </c>
      <c r="T1265" s="14">
        <f t="shared" si="80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8323</v>
      </c>
      <c r="R1266" t="s">
        <v>8324</v>
      </c>
      <c r="S1266" s="14">
        <f t="shared" si="79"/>
        <v>41547.662997685184</v>
      </c>
      <c r="T1266" s="14">
        <f t="shared" si="80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8323</v>
      </c>
      <c r="R1267" t="s">
        <v>8324</v>
      </c>
      <c r="S1267" s="14">
        <f t="shared" si="79"/>
        <v>40465.655266203699</v>
      </c>
      <c r="T1267" s="14">
        <f t="shared" si="80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8323</v>
      </c>
      <c r="R1268" t="s">
        <v>8324</v>
      </c>
      <c r="S1268" s="14">
        <f t="shared" si="79"/>
        <v>41620.87667824074</v>
      </c>
      <c r="T1268" s="14">
        <f t="shared" si="80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8323</v>
      </c>
      <c r="R1269" t="s">
        <v>8324</v>
      </c>
      <c r="S1269" s="14">
        <f t="shared" si="79"/>
        <v>41449.585162037038</v>
      </c>
      <c r="T1269" s="14">
        <f t="shared" si="80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8323</v>
      </c>
      <c r="R1270" t="s">
        <v>8324</v>
      </c>
      <c r="S1270" s="14">
        <f t="shared" si="79"/>
        <v>41507.845451388886</v>
      </c>
      <c r="T1270" s="14">
        <f t="shared" si="80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8323</v>
      </c>
      <c r="R1271" t="s">
        <v>8324</v>
      </c>
      <c r="S1271" s="14">
        <f t="shared" si="79"/>
        <v>42445.823055555549</v>
      </c>
      <c r="T1271" s="14">
        <f t="shared" si="80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8323</v>
      </c>
      <c r="R1272" t="s">
        <v>8324</v>
      </c>
      <c r="S1272" s="14">
        <f t="shared" si="79"/>
        <v>40933.856967592597</v>
      </c>
      <c r="T1272" s="14">
        <f t="shared" si="80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8323</v>
      </c>
      <c r="R1273" t="s">
        <v>8324</v>
      </c>
      <c r="S1273" s="14">
        <f t="shared" si="79"/>
        <v>41561.683553240742</v>
      </c>
      <c r="T1273" s="14">
        <f t="shared" si="80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8323</v>
      </c>
      <c r="R1274" t="s">
        <v>8324</v>
      </c>
      <c r="S1274" s="14">
        <f t="shared" si="79"/>
        <v>40274.745127314818</v>
      </c>
      <c r="T1274" s="14">
        <f t="shared" si="80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8323</v>
      </c>
      <c r="R1275" t="s">
        <v>8324</v>
      </c>
      <c r="S1275" s="14">
        <f t="shared" si="79"/>
        <v>41852.730219907404</v>
      </c>
      <c r="T1275" s="14">
        <f t="shared" si="80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8323</v>
      </c>
      <c r="R1276" t="s">
        <v>8324</v>
      </c>
      <c r="S1276" s="14">
        <f t="shared" si="79"/>
        <v>41116.690104166664</v>
      </c>
      <c r="T1276" s="14">
        <f t="shared" si="80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8323</v>
      </c>
      <c r="R1277" t="s">
        <v>8324</v>
      </c>
      <c r="S1277" s="14">
        <f t="shared" si="79"/>
        <v>41458.867905092593</v>
      </c>
      <c r="T1277" s="14">
        <f t="shared" si="80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8323</v>
      </c>
      <c r="R1278" t="s">
        <v>8324</v>
      </c>
      <c r="S1278" s="14">
        <f t="shared" si="79"/>
        <v>40007.704247685186</v>
      </c>
      <c r="T1278" s="14">
        <f t="shared" si="80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8323</v>
      </c>
      <c r="R1279" t="s">
        <v>8324</v>
      </c>
      <c r="S1279" s="14">
        <f t="shared" si="79"/>
        <v>41121.561886574076</v>
      </c>
      <c r="T1279" s="14">
        <f t="shared" si="80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8323</v>
      </c>
      <c r="R1280" t="s">
        <v>8324</v>
      </c>
      <c r="S1280" s="14">
        <f t="shared" si="79"/>
        <v>41786.555162037039</v>
      </c>
      <c r="T1280" s="14">
        <f t="shared" si="80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8323</v>
      </c>
      <c r="R1281" t="s">
        <v>8324</v>
      </c>
      <c r="S1281" s="14">
        <f t="shared" si="79"/>
        <v>41682.099189814813</v>
      </c>
      <c r="T1281" s="14">
        <f t="shared" si="80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0" t="s">
        <v>8323</v>
      </c>
      <c r="R1282" t="s">
        <v>8324</v>
      </c>
      <c r="S1282" s="14">
        <f t="shared" si="79"/>
        <v>40513.757569444446</v>
      </c>
      <c r="T1282" s="14">
        <f t="shared" si="80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0" t="s">
        <v>8323</v>
      </c>
      <c r="R1283" t="s">
        <v>8324</v>
      </c>
      <c r="S1283" s="14">
        <f t="shared" ref="S1283:S1346" si="83">(((J1283/60)/60)/24)+DATE(1970,1,1)</f>
        <v>41463.743472222224</v>
      </c>
      <c r="T1283" s="14">
        <f t="shared" ref="T1283:T1346" si="84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8323</v>
      </c>
      <c r="R1284" t="s">
        <v>8324</v>
      </c>
      <c r="S1284" s="14">
        <f t="shared" si="83"/>
        <v>41586.475173611114</v>
      </c>
      <c r="T1284" s="14">
        <f t="shared" si="84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8323</v>
      </c>
      <c r="R1285" t="s">
        <v>8324</v>
      </c>
      <c r="S1285" s="14">
        <f t="shared" si="83"/>
        <v>41320.717465277776</v>
      </c>
      <c r="T1285" s="14">
        <f t="shared" si="84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0" t="s">
        <v>8315</v>
      </c>
      <c r="R1286" t="s">
        <v>8316</v>
      </c>
      <c r="S1286" s="14">
        <f t="shared" si="83"/>
        <v>42712.23474537037</v>
      </c>
      <c r="T1286" s="14">
        <f t="shared" si="84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0" t="s">
        <v>8315</v>
      </c>
      <c r="R1287" t="s">
        <v>8316</v>
      </c>
      <c r="S1287" s="14">
        <f t="shared" si="83"/>
        <v>42160.583043981482</v>
      </c>
      <c r="T1287" s="14">
        <f t="shared" si="84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0" t="s">
        <v>8315</v>
      </c>
      <c r="R1288" t="s">
        <v>8316</v>
      </c>
      <c r="S1288" s="14">
        <f t="shared" si="83"/>
        <v>42039.384571759263</v>
      </c>
      <c r="T1288" s="14">
        <f t="shared" si="84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0" t="s">
        <v>8315</v>
      </c>
      <c r="R1289" t="s">
        <v>8316</v>
      </c>
      <c r="S1289" s="14">
        <f t="shared" si="83"/>
        <v>42107.621018518519</v>
      </c>
      <c r="T1289" s="14">
        <f t="shared" si="84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0" t="s">
        <v>8315</v>
      </c>
      <c r="R1290" t="s">
        <v>8316</v>
      </c>
      <c r="S1290" s="14">
        <f t="shared" si="83"/>
        <v>42561.154664351852</v>
      </c>
      <c r="T1290" s="14">
        <f t="shared" si="84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0" t="s">
        <v>8315</v>
      </c>
      <c r="R1291" t="s">
        <v>8316</v>
      </c>
      <c r="S1291" s="14">
        <f t="shared" si="83"/>
        <v>42709.134780092587</v>
      </c>
      <c r="T1291" s="14">
        <f t="shared" si="84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0" t="s">
        <v>8315</v>
      </c>
      <c r="R1292" t="s">
        <v>8316</v>
      </c>
      <c r="S1292" s="14">
        <f t="shared" si="83"/>
        <v>42086.614942129629</v>
      </c>
      <c r="T1292" s="14">
        <f t="shared" si="84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0" t="s">
        <v>8315</v>
      </c>
      <c r="R1293" t="s">
        <v>8316</v>
      </c>
      <c r="S1293" s="14">
        <f t="shared" si="83"/>
        <v>42064.652673611112</v>
      </c>
      <c r="T1293" s="14">
        <f t="shared" si="84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0" t="s">
        <v>8315</v>
      </c>
      <c r="R1294" t="s">
        <v>8316</v>
      </c>
      <c r="S1294" s="14">
        <f t="shared" si="83"/>
        <v>42256.764212962968</v>
      </c>
      <c r="T1294" s="14">
        <f t="shared" si="84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0" t="s">
        <v>8315</v>
      </c>
      <c r="R1295" t="s">
        <v>8316</v>
      </c>
      <c r="S1295" s="14">
        <f t="shared" si="83"/>
        <v>42292.701053240744</v>
      </c>
      <c r="T1295" s="14">
        <f t="shared" si="84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0" t="s">
        <v>8315</v>
      </c>
      <c r="R1296" t="s">
        <v>8316</v>
      </c>
      <c r="S1296" s="14">
        <f t="shared" si="83"/>
        <v>42278.453668981485</v>
      </c>
      <c r="T1296" s="14">
        <f t="shared" si="84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0" t="s">
        <v>8315</v>
      </c>
      <c r="R1297" t="s">
        <v>8316</v>
      </c>
      <c r="S1297" s="14">
        <f t="shared" si="83"/>
        <v>42184.572881944448</v>
      </c>
      <c r="T1297" s="14">
        <f t="shared" si="84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0" t="s">
        <v>8315</v>
      </c>
      <c r="R1298" t="s">
        <v>8316</v>
      </c>
      <c r="S1298" s="14">
        <f t="shared" si="83"/>
        <v>42423.050613425927</v>
      </c>
      <c r="T1298" s="14">
        <f t="shared" si="84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0" t="s">
        <v>8315</v>
      </c>
      <c r="R1299" t="s">
        <v>8316</v>
      </c>
      <c r="S1299" s="14">
        <f t="shared" si="83"/>
        <v>42461.747199074074</v>
      </c>
      <c r="T1299" s="14">
        <f t="shared" si="84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0" t="s">
        <v>8315</v>
      </c>
      <c r="R1300" t="s">
        <v>8316</v>
      </c>
      <c r="S1300" s="14">
        <f t="shared" si="83"/>
        <v>42458.680925925932</v>
      </c>
      <c r="T1300" s="14">
        <f t="shared" si="84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0" t="s">
        <v>8315</v>
      </c>
      <c r="R1301" t="s">
        <v>8316</v>
      </c>
      <c r="S1301" s="14">
        <f t="shared" si="83"/>
        <v>42169.814340277779</v>
      </c>
      <c r="T1301" s="14">
        <f t="shared" si="84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0" t="s">
        <v>8315</v>
      </c>
      <c r="R1302" t="s">
        <v>8316</v>
      </c>
      <c r="S1302" s="14">
        <f t="shared" si="83"/>
        <v>42483.675208333334</v>
      </c>
      <c r="T1302" s="14">
        <f t="shared" si="84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0" t="s">
        <v>8315</v>
      </c>
      <c r="R1303" t="s">
        <v>8316</v>
      </c>
      <c r="S1303" s="14">
        <f t="shared" si="83"/>
        <v>42195.749745370369</v>
      </c>
      <c r="T1303" s="14">
        <f t="shared" si="84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0" t="s">
        <v>8315</v>
      </c>
      <c r="R1304" t="s">
        <v>8316</v>
      </c>
      <c r="S1304" s="14">
        <f t="shared" si="83"/>
        <v>42675.057997685188</v>
      </c>
      <c r="T1304" s="14">
        <f t="shared" si="84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0" t="s">
        <v>8315</v>
      </c>
      <c r="R1305" t="s">
        <v>8316</v>
      </c>
      <c r="S1305" s="14">
        <f t="shared" si="83"/>
        <v>42566.441203703704</v>
      </c>
      <c r="T1305" s="14">
        <f t="shared" si="84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8317</v>
      </c>
      <c r="R1306" t="s">
        <v>8319</v>
      </c>
      <c r="S1306" s="14">
        <f t="shared" si="83"/>
        <v>42747.194502314815</v>
      </c>
      <c r="T1306" s="14">
        <f t="shared" si="84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8317</v>
      </c>
      <c r="R1307" t="s">
        <v>8319</v>
      </c>
      <c r="S1307" s="14">
        <f t="shared" si="83"/>
        <v>42543.665601851855</v>
      </c>
      <c r="T1307" s="14">
        <f t="shared" si="84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8317</v>
      </c>
      <c r="R1308" t="s">
        <v>8319</v>
      </c>
      <c r="S1308" s="14">
        <f t="shared" si="83"/>
        <v>41947.457569444443</v>
      </c>
      <c r="T1308" s="14">
        <f t="shared" si="84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8317</v>
      </c>
      <c r="R1309" t="s">
        <v>8319</v>
      </c>
      <c r="S1309" s="14">
        <f t="shared" si="83"/>
        <v>42387.503229166665</v>
      </c>
      <c r="T1309" s="14">
        <f t="shared" si="84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8317</v>
      </c>
      <c r="R1310" t="s">
        <v>8319</v>
      </c>
      <c r="S1310" s="14">
        <f t="shared" si="83"/>
        <v>42611.613564814819</v>
      </c>
      <c r="T1310" s="14">
        <f t="shared" si="84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8317</v>
      </c>
      <c r="R1311" t="s">
        <v>8319</v>
      </c>
      <c r="S1311" s="14">
        <f t="shared" si="83"/>
        <v>42257.882731481484</v>
      </c>
      <c r="T1311" s="14">
        <f t="shared" si="84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8317</v>
      </c>
      <c r="R1312" t="s">
        <v>8319</v>
      </c>
      <c r="S1312" s="14">
        <f t="shared" si="83"/>
        <v>42556.667245370365</v>
      </c>
      <c r="T1312" s="14">
        <f t="shared" si="84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8317</v>
      </c>
      <c r="R1313" t="s">
        <v>8319</v>
      </c>
      <c r="S1313" s="14">
        <f t="shared" si="83"/>
        <v>42669.802303240736</v>
      </c>
      <c r="T1313" s="14">
        <f t="shared" si="84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8317</v>
      </c>
      <c r="R1314" t="s">
        <v>8319</v>
      </c>
      <c r="S1314" s="14">
        <f t="shared" si="83"/>
        <v>42082.702800925923</v>
      </c>
      <c r="T1314" s="14">
        <f t="shared" si="84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8317</v>
      </c>
      <c r="R1315" t="s">
        <v>8319</v>
      </c>
      <c r="S1315" s="14">
        <f t="shared" si="83"/>
        <v>42402.709652777776</v>
      </c>
      <c r="T1315" s="14">
        <f t="shared" si="84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8317</v>
      </c>
      <c r="R1316" t="s">
        <v>8319</v>
      </c>
      <c r="S1316" s="14">
        <f t="shared" si="83"/>
        <v>42604.669675925921</v>
      </c>
      <c r="T1316" s="14">
        <f t="shared" si="84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8317</v>
      </c>
      <c r="R1317" t="s">
        <v>8319</v>
      </c>
      <c r="S1317" s="14">
        <f t="shared" si="83"/>
        <v>42278.498240740737</v>
      </c>
      <c r="T1317" s="14">
        <f t="shared" si="84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8317</v>
      </c>
      <c r="R1318" t="s">
        <v>8319</v>
      </c>
      <c r="S1318" s="14">
        <f t="shared" si="83"/>
        <v>42393.961909722217</v>
      </c>
      <c r="T1318" s="14">
        <f t="shared" si="84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8317</v>
      </c>
      <c r="R1319" t="s">
        <v>8319</v>
      </c>
      <c r="S1319" s="14">
        <f t="shared" si="83"/>
        <v>42520.235486111109</v>
      </c>
      <c r="T1319" s="14">
        <f t="shared" si="84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8317</v>
      </c>
      <c r="R1320" t="s">
        <v>8319</v>
      </c>
      <c r="S1320" s="14">
        <f t="shared" si="83"/>
        <v>41985.043657407412</v>
      </c>
      <c r="T1320" s="14">
        <f t="shared" si="84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8317</v>
      </c>
      <c r="R1321" t="s">
        <v>8319</v>
      </c>
      <c r="S1321" s="14">
        <f t="shared" si="83"/>
        <v>41816.812094907407</v>
      </c>
      <c r="T1321" s="14">
        <f t="shared" si="84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8317</v>
      </c>
      <c r="R1322" t="s">
        <v>8319</v>
      </c>
      <c r="S1322" s="14">
        <f t="shared" si="83"/>
        <v>42705.690347222218</v>
      </c>
      <c r="T1322" s="14">
        <f t="shared" si="84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8317</v>
      </c>
      <c r="R1323" t="s">
        <v>8319</v>
      </c>
      <c r="S1323" s="14">
        <f t="shared" si="83"/>
        <v>42697.74927083333</v>
      </c>
      <c r="T1323" s="14">
        <f t="shared" si="84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8317</v>
      </c>
      <c r="R1324" t="s">
        <v>8319</v>
      </c>
      <c r="S1324" s="14">
        <f t="shared" si="83"/>
        <v>42115.656539351854</v>
      </c>
      <c r="T1324" s="14">
        <f t="shared" si="84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8317</v>
      </c>
      <c r="R1325" t="s">
        <v>8319</v>
      </c>
      <c r="S1325" s="14">
        <f t="shared" si="83"/>
        <v>42451.698449074072</v>
      </c>
      <c r="T1325" s="14">
        <f t="shared" si="84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8317</v>
      </c>
      <c r="R1326" t="s">
        <v>8319</v>
      </c>
      <c r="S1326" s="14">
        <f t="shared" si="83"/>
        <v>42626.633703703701</v>
      </c>
      <c r="T1326" s="14">
        <f t="shared" si="84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8317</v>
      </c>
      <c r="R1327" t="s">
        <v>8319</v>
      </c>
      <c r="S1327" s="14">
        <f t="shared" si="83"/>
        <v>42704.086053240739</v>
      </c>
      <c r="T1327" s="14">
        <f t="shared" si="84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8317</v>
      </c>
      <c r="R1328" t="s">
        <v>8319</v>
      </c>
      <c r="S1328" s="14">
        <f t="shared" si="83"/>
        <v>41974.791990740734</v>
      </c>
      <c r="T1328" s="14">
        <f t="shared" si="84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8317</v>
      </c>
      <c r="R1329" t="s">
        <v>8319</v>
      </c>
      <c r="S1329" s="14">
        <f t="shared" si="83"/>
        <v>42123.678645833337</v>
      </c>
      <c r="T1329" s="14">
        <f t="shared" si="84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8317</v>
      </c>
      <c r="R1330" t="s">
        <v>8319</v>
      </c>
      <c r="S1330" s="14">
        <f t="shared" si="83"/>
        <v>42612.642754629633</v>
      </c>
      <c r="T1330" s="14">
        <f t="shared" si="84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8317</v>
      </c>
      <c r="R1331" t="s">
        <v>8319</v>
      </c>
      <c r="S1331" s="14">
        <f t="shared" si="83"/>
        <v>41935.221585648149</v>
      </c>
      <c r="T1331" s="14">
        <f t="shared" si="84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8317</v>
      </c>
      <c r="R1332" t="s">
        <v>8319</v>
      </c>
      <c r="S1332" s="14">
        <f t="shared" si="83"/>
        <v>42522.276724537034</v>
      </c>
      <c r="T1332" s="14">
        <f t="shared" si="84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8317</v>
      </c>
      <c r="R1333" t="s">
        <v>8319</v>
      </c>
      <c r="S1333" s="14">
        <f t="shared" si="83"/>
        <v>42569.50409722222</v>
      </c>
      <c r="T1333" s="14">
        <f t="shared" si="84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8317</v>
      </c>
      <c r="R1334" t="s">
        <v>8319</v>
      </c>
      <c r="S1334" s="14">
        <f t="shared" si="83"/>
        <v>42732.060277777782</v>
      </c>
      <c r="T1334" s="14">
        <f t="shared" si="84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8317</v>
      </c>
      <c r="R1335" t="s">
        <v>8319</v>
      </c>
      <c r="S1335" s="14">
        <f t="shared" si="83"/>
        <v>41806.106770833336</v>
      </c>
      <c r="T1335" s="14">
        <f t="shared" si="84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8317</v>
      </c>
      <c r="R1336" t="s">
        <v>8319</v>
      </c>
      <c r="S1336" s="14">
        <f t="shared" si="83"/>
        <v>42410.774155092593</v>
      </c>
      <c r="T1336" s="14">
        <f t="shared" si="84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8317</v>
      </c>
      <c r="R1337" t="s">
        <v>8319</v>
      </c>
      <c r="S1337" s="14">
        <f t="shared" si="83"/>
        <v>42313.936365740738</v>
      </c>
      <c r="T1337" s="14">
        <f t="shared" si="84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8317</v>
      </c>
      <c r="R1338" t="s">
        <v>8319</v>
      </c>
      <c r="S1338" s="14">
        <f t="shared" si="83"/>
        <v>41955.863750000004</v>
      </c>
      <c r="T1338" s="14">
        <f t="shared" si="84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8317</v>
      </c>
      <c r="R1339" t="s">
        <v>8319</v>
      </c>
      <c r="S1339" s="14">
        <f t="shared" si="83"/>
        <v>42767.577303240745</v>
      </c>
      <c r="T1339" s="14">
        <f t="shared" si="84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8317</v>
      </c>
      <c r="R1340" t="s">
        <v>8319</v>
      </c>
      <c r="S1340" s="14">
        <f t="shared" si="83"/>
        <v>42188.803622685184</v>
      </c>
      <c r="T1340" s="14">
        <f t="shared" si="84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8317</v>
      </c>
      <c r="R1341" t="s">
        <v>8319</v>
      </c>
      <c r="S1341" s="14">
        <f t="shared" si="83"/>
        <v>41936.647164351853</v>
      </c>
      <c r="T1341" s="14">
        <f t="shared" si="84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8317</v>
      </c>
      <c r="R1342" t="s">
        <v>8319</v>
      </c>
      <c r="S1342" s="14">
        <f t="shared" si="83"/>
        <v>41836.595520833333</v>
      </c>
      <c r="T1342" s="14">
        <f t="shared" si="84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8317</v>
      </c>
      <c r="R1343" t="s">
        <v>8319</v>
      </c>
      <c r="S1343" s="14">
        <f t="shared" si="83"/>
        <v>42612.624039351853</v>
      </c>
      <c r="T1343" s="14">
        <f t="shared" si="84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8317</v>
      </c>
      <c r="R1344" t="s">
        <v>8319</v>
      </c>
      <c r="S1344" s="14">
        <f t="shared" si="83"/>
        <v>42172.816423611104</v>
      </c>
      <c r="T1344" s="14">
        <f t="shared" si="84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8317</v>
      </c>
      <c r="R1345" t="s">
        <v>8319</v>
      </c>
      <c r="S1345" s="14">
        <f t="shared" si="83"/>
        <v>42542.526423611111</v>
      </c>
      <c r="T1345" s="14">
        <f t="shared" si="84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0" t="s">
        <v>8320</v>
      </c>
      <c r="R1346" t="s">
        <v>8321</v>
      </c>
      <c r="S1346" s="14">
        <f t="shared" si="83"/>
        <v>42522.789803240739</v>
      </c>
      <c r="T1346" s="14">
        <f t="shared" si="84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ref="P1347:P1410" si="86">IFERROR(ROUND(E1347/L1347,2),0)</f>
        <v>53.57</v>
      </c>
      <c r="Q1347" s="10" t="s">
        <v>8320</v>
      </c>
      <c r="R1347" t="s">
        <v>8321</v>
      </c>
      <c r="S1347" s="14">
        <f t="shared" ref="S1347:S1410" si="87">(((J1347/60)/60)/24)+DATE(1970,1,1)</f>
        <v>41799.814340277779</v>
      </c>
      <c r="T1347" s="14">
        <f t="shared" ref="T1347:T1410" si="88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0" t="s">
        <v>8320</v>
      </c>
      <c r="R1348" t="s">
        <v>8321</v>
      </c>
      <c r="S1348" s="14">
        <f t="shared" si="87"/>
        <v>41422.075821759259</v>
      </c>
      <c r="T1348" s="14">
        <f t="shared" si="88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0" t="s">
        <v>8320</v>
      </c>
      <c r="R1349" t="s">
        <v>8321</v>
      </c>
      <c r="S1349" s="14">
        <f t="shared" si="87"/>
        <v>42040.638020833328</v>
      </c>
      <c r="T1349" s="14">
        <f t="shared" si="88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0" t="s">
        <v>8320</v>
      </c>
      <c r="R1350" t="s">
        <v>8321</v>
      </c>
      <c r="S1350" s="14">
        <f t="shared" si="87"/>
        <v>41963.506168981476</v>
      </c>
      <c r="T1350" s="14">
        <f t="shared" si="88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0" t="s">
        <v>8320</v>
      </c>
      <c r="R1351" t="s">
        <v>8321</v>
      </c>
      <c r="S1351" s="14">
        <f t="shared" si="87"/>
        <v>42317.33258101852</v>
      </c>
      <c r="T1351" s="14">
        <f t="shared" si="88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0" t="s">
        <v>8320</v>
      </c>
      <c r="R1352" t="s">
        <v>8321</v>
      </c>
      <c r="S1352" s="14">
        <f t="shared" si="87"/>
        <v>42334.013124999998</v>
      </c>
      <c r="T1352" s="14">
        <f t="shared" si="88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0" t="s">
        <v>8320</v>
      </c>
      <c r="R1353" t="s">
        <v>8321</v>
      </c>
      <c r="S1353" s="14">
        <f t="shared" si="87"/>
        <v>42382.74009259259</v>
      </c>
      <c r="T1353" s="14">
        <f t="shared" si="88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0" t="s">
        <v>8320</v>
      </c>
      <c r="R1354" t="s">
        <v>8321</v>
      </c>
      <c r="S1354" s="14">
        <f t="shared" si="87"/>
        <v>42200.578310185185</v>
      </c>
      <c r="T1354" s="14">
        <f t="shared" si="88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0" t="s">
        <v>8320</v>
      </c>
      <c r="R1355" t="s">
        <v>8321</v>
      </c>
      <c r="S1355" s="14">
        <f t="shared" si="87"/>
        <v>41309.11791666667</v>
      </c>
      <c r="T1355" s="14">
        <f t="shared" si="88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0" t="s">
        <v>8320</v>
      </c>
      <c r="R1356" t="s">
        <v>8321</v>
      </c>
      <c r="S1356" s="14">
        <f t="shared" si="87"/>
        <v>42502.807627314818</v>
      </c>
      <c r="T1356" s="14">
        <f t="shared" si="88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0" t="s">
        <v>8320</v>
      </c>
      <c r="R1357" t="s">
        <v>8321</v>
      </c>
      <c r="S1357" s="14">
        <f t="shared" si="87"/>
        <v>41213.254687499997</v>
      </c>
      <c r="T1357" s="14">
        <f t="shared" si="88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0" t="s">
        <v>8320</v>
      </c>
      <c r="R1358" t="s">
        <v>8321</v>
      </c>
      <c r="S1358" s="14">
        <f t="shared" si="87"/>
        <v>41430.038888888892</v>
      </c>
      <c r="T1358" s="14">
        <f t="shared" si="88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0" t="s">
        <v>8320</v>
      </c>
      <c r="R1359" t="s">
        <v>8321</v>
      </c>
      <c r="S1359" s="14">
        <f t="shared" si="87"/>
        <v>41304.962233796294</v>
      </c>
      <c r="T1359" s="14">
        <f t="shared" si="88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0" t="s">
        <v>8320</v>
      </c>
      <c r="R1360" t="s">
        <v>8321</v>
      </c>
      <c r="S1360" s="14">
        <f t="shared" si="87"/>
        <v>40689.570868055554</v>
      </c>
      <c r="T1360" s="14">
        <f t="shared" si="88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0" t="s">
        <v>8320</v>
      </c>
      <c r="R1361" t="s">
        <v>8321</v>
      </c>
      <c r="S1361" s="14">
        <f t="shared" si="87"/>
        <v>40668.814699074072</v>
      </c>
      <c r="T1361" s="14">
        <f t="shared" si="88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0" t="s">
        <v>8320</v>
      </c>
      <c r="R1362" t="s">
        <v>8321</v>
      </c>
      <c r="S1362" s="14">
        <f t="shared" si="87"/>
        <v>41095.900694444441</v>
      </c>
      <c r="T1362" s="14">
        <f t="shared" si="88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0" t="s">
        <v>8320</v>
      </c>
      <c r="R1363" t="s">
        <v>8321</v>
      </c>
      <c r="S1363" s="14">
        <f t="shared" si="87"/>
        <v>41781.717268518521</v>
      </c>
      <c r="T1363" s="14">
        <f t="shared" si="88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0" t="s">
        <v>8320</v>
      </c>
      <c r="R1364" t="s">
        <v>8321</v>
      </c>
      <c r="S1364" s="14">
        <f t="shared" si="87"/>
        <v>41464.934386574074</v>
      </c>
      <c r="T1364" s="14">
        <f t="shared" si="88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0" t="s">
        <v>8320</v>
      </c>
      <c r="R1365" t="s">
        <v>8321</v>
      </c>
      <c r="S1365" s="14">
        <f t="shared" si="87"/>
        <v>42396.8440625</v>
      </c>
      <c r="T1365" s="14">
        <f t="shared" si="88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0" t="s">
        <v>8323</v>
      </c>
      <c r="R1366" t="s">
        <v>8324</v>
      </c>
      <c r="S1366" s="14">
        <f t="shared" si="87"/>
        <v>41951.695671296293</v>
      </c>
      <c r="T1366" s="14">
        <f t="shared" si="88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0" t="s">
        <v>8323</v>
      </c>
      <c r="R1367" t="s">
        <v>8324</v>
      </c>
      <c r="S1367" s="14">
        <f t="shared" si="87"/>
        <v>42049.733240740738</v>
      </c>
      <c r="T1367" s="14">
        <f t="shared" si="88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0" t="s">
        <v>8323</v>
      </c>
      <c r="R1368" t="s">
        <v>8324</v>
      </c>
      <c r="S1368" s="14">
        <f t="shared" si="87"/>
        <v>41924.996099537035</v>
      </c>
      <c r="T1368" s="14">
        <f t="shared" si="88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0" t="s">
        <v>8323</v>
      </c>
      <c r="R1369" t="s">
        <v>8324</v>
      </c>
      <c r="S1369" s="14">
        <f t="shared" si="87"/>
        <v>42292.002893518518</v>
      </c>
      <c r="T1369" s="14">
        <f t="shared" si="88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0" t="s">
        <v>8323</v>
      </c>
      <c r="R1370" t="s">
        <v>8324</v>
      </c>
      <c r="S1370" s="14">
        <f t="shared" si="87"/>
        <v>42146.190902777773</v>
      </c>
      <c r="T1370" s="14">
        <f t="shared" si="88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0" t="s">
        <v>8323</v>
      </c>
      <c r="R1371" t="s">
        <v>8324</v>
      </c>
      <c r="S1371" s="14">
        <f t="shared" si="87"/>
        <v>41710.594282407408</v>
      </c>
      <c r="T1371" s="14">
        <f t="shared" si="88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0" t="s">
        <v>8323</v>
      </c>
      <c r="R1372" t="s">
        <v>8324</v>
      </c>
      <c r="S1372" s="14">
        <f t="shared" si="87"/>
        <v>41548.00335648148</v>
      </c>
      <c r="T1372" s="14">
        <f t="shared" si="88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0" t="s">
        <v>8323</v>
      </c>
      <c r="R1373" t="s">
        <v>8324</v>
      </c>
      <c r="S1373" s="14">
        <f t="shared" si="87"/>
        <v>42101.758587962962</v>
      </c>
      <c r="T1373" s="14">
        <f t="shared" si="88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0" t="s">
        <v>8323</v>
      </c>
      <c r="R1374" t="s">
        <v>8324</v>
      </c>
      <c r="S1374" s="14">
        <f t="shared" si="87"/>
        <v>41072.739953703705</v>
      </c>
      <c r="T1374" s="14">
        <f t="shared" si="88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0" t="s">
        <v>8323</v>
      </c>
      <c r="R1375" t="s">
        <v>8324</v>
      </c>
      <c r="S1375" s="14">
        <f t="shared" si="87"/>
        <v>42704.95177083333</v>
      </c>
      <c r="T1375" s="14">
        <f t="shared" si="88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0" t="s">
        <v>8323</v>
      </c>
      <c r="R1376" t="s">
        <v>8324</v>
      </c>
      <c r="S1376" s="14">
        <f t="shared" si="87"/>
        <v>42424.161898148144</v>
      </c>
      <c r="T1376" s="14">
        <f t="shared" si="88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0" t="s">
        <v>8323</v>
      </c>
      <c r="R1377" t="s">
        <v>8324</v>
      </c>
      <c r="S1377" s="14">
        <f t="shared" si="87"/>
        <v>42720.066192129627</v>
      </c>
      <c r="T1377" s="14">
        <f t="shared" si="88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0" t="s">
        <v>8323</v>
      </c>
      <c r="R1378" t="s">
        <v>8324</v>
      </c>
      <c r="S1378" s="14">
        <f t="shared" si="87"/>
        <v>42677.669050925921</v>
      </c>
      <c r="T1378" s="14">
        <f t="shared" si="88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0" t="s">
        <v>8323</v>
      </c>
      <c r="R1379" t="s">
        <v>8324</v>
      </c>
      <c r="S1379" s="14">
        <f t="shared" si="87"/>
        <v>42747.219560185185</v>
      </c>
      <c r="T1379" s="14">
        <f t="shared" si="88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0" t="s">
        <v>8323</v>
      </c>
      <c r="R1380" t="s">
        <v>8324</v>
      </c>
      <c r="S1380" s="14">
        <f t="shared" si="87"/>
        <v>42568.759374999994</v>
      </c>
      <c r="T1380" s="14">
        <f t="shared" si="88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0" t="s">
        <v>8323</v>
      </c>
      <c r="R1381" t="s">
        <v>8324</v>
      </c>
      <c r="S1381" s="14">
        <f t="shared" si="87"/>
        <v>42130.491620370376</v>
      </c>
      <c r="T1381" s="14">
        <f t="shared" si="88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0" t="s">
        <v>8323</v>
      </c>
      <c r="R1382" t="s">
        <v>8324</v>
      </c>
      <c r="S1382" s="14">
        <f t="shared" si="87"/>
        <v>42141.762800925921</v>
      </c>
      <c r="T1382" s="14">
        <f t="shared" si="88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0" t="s">
        <v>8323</v>
      </c>
      <c r="R1383" t="s">
        <v>8324</v>
      </c>
      <c r="S1383" s="14">
        <f t="shared" si="87"/>
        <v>42703.214409722219</v>
      </c>
      <c r="T1383" s="14">
        <f t="shared" si="88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0" t="s">
        <v>8323</v>
      </c>
      <c r="R1384" t="s">
        <v>8324</v>
      </c>
      <c r="S1384" s="14">
        <f t="shared" si="87"/>
        <v>41370.800185185188</v>
      </c>
      <c r="T1384" s="14">
        <f t="shared" si="88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0" t="s">
        <v>8323</v>
      </c>
      <c r="R1385" t="s">
        <v>8324</v>
      </c>
      <c r="S1385" s="14">
        <f t="shared" si="87"/>
        <v>42707.074976851851</v>
      </c>
      <c r="T1385" s="14">
        <f t="shared" si="88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0" t="s">
        <v>8323</v>
      </c>
      <c r="R1386" t="s">
        <v>8324</v>
      </c>
      <c r="S1386" s="14">
        <f t="shared" si="87"/>
        <v>42160.735208333332</v>
      </c>
      <c r="T1386" s="14">
        <f t="shared" si="88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0" t="s">
        <v>8323</v>
      </c>
      <c r="R1387" t="s">
        <v>8324</v>
      </c>
      <c r="S1387" s="14">
        <f t="shared" si="87"/>
        <v>42433.688900462963</v>
      </c>
      <c r="T1387" s="14">
        <f t="shared" si="88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0" t="s">
        <v>8323</v>
      </c>
      <c r="R1388" t="s">
        <v>8324</v>
      </c>
      <c r="S1388" s="14">
        <f t="shared" si="87"/>
        <v>42184.646863425922</v>
      </c>
      <c r="T1388" s="14">
        <f t="shared" si="88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0" t="s">
        <v>8323</v>
      </c>
      <c r="R1389" t="s">
        <v>8324</v>
      </c>
      <c r="S1389" s="14">
        <f t="shared" si="87"/>
        <v>42126.92123842593</v>
      </c>
      <c r="T1389" s="14">
        <f t="shared" si="88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0" t="s">
        <v>8323</v>
      </c>
      <c r="R1390" t="s">
        <v>8324</v>
      </c>
      <c r="S1390" s="14">
        <f t="shared" si="87"/>
        <v>42634.614780092597</v>
      </c>
      <c r="T1390" s="14">
        <f t="shared" si="88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0" t="s">
        <v>8323</v>
      </c>
      <c r="R1391" t="s">
        <v>8324</v>
      </c>
      <c r="S1391" s="14">
        <f t="shared" si="87"/>
        <v>42565.480983796297</v>
      </c>
      <c r="T1391" s="14">
        <f t="shared" si="88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0" t="s">
        <v>8323</v>
      </c>
      <c r="R1392" t="s">
        <v>8324</v>
      </c>
      <c r="S1392" s="14">
        <f t="shared" si="87"/>
        <v>42087.803310185183</v>
      </c>
      <c r="T1392" s="14">
        <f t="shared" si="88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0" t="s">
        <v>8323</v>
      </c>
      <c r="R1393" t="s">
        <v>8324</v>
      </c>
      <c r="S1393" s="14">
        <f t="shared" si="87"/>
        <v>42193.650671296295</v>
      </c>
      <c r="T1393" s="14">
        <f t="shared" si="88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0" t="s">
        <v>8323</v>
      </c>
      <c r="R1394" t="s">
        <v>8324</v>
      </c>
      <c r="S1394" s="14">
        <f t="shared" si="87"/>
        <v>42401.154930555553</v>
      </c>
      <c r="T1394" s="14">
        <f t="shared" si="88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0" t="s">
        <v>8323</v>
      </c>
      <c r="R1395" t="s">
        <v>8324</v>
      </c>
      <c r="S1395" s="14">
        <f t="shared" si="87"/>
        <v>42553.681979166664</v>
      </c>
      <c r="T1395" s="14">
        <f t="shared" si="88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0" t="s">
        <v>8323</v>
      </c>
      <c r="R1396" t="s">
        <v>8324</v>
      </c>
      <c r="S1396" s="14">
        <f t="shared" si="87"/>
        <v>42752.144976851851</v>
      </c>
      <c r="T1396" s="14">
        <f t="shared" si="88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0" t="s">
        <v>8323</v>
      </c>
      <c r="R1397" t="s">
        <v>8324</v>
      </c>
      <c r="S1397" s="14">
        <f t="shared" si="87"/>
        <v>42719.90834490741</v>
      </c>
      <c r="T1397" s="14">
        <f t="shared" si="88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0" t="s">
        <v>8323</v>
      </c>
      <c r="R1398" t="s">
        <v>8324</v>
      </c>
      <c r="S1398" s="14">
        <f t="shared" si="87"/>
        <v>42018.99863425926</v>
      </c>
      <c r="T1398" s="14">
        <f t="shared" si="88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0" t="s">
        <v>8323</v>
      </c>
      <c r="R1399" t="s">
        <v>8324</v>
      </c>
      <c r="S1399" s="14">
        <f t="shared" si="87"/>
        <v>42640.917939814812</v>
      </c>
      <c r="T1399" s="14">
        <f t="shared" si="88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0" t="s">
        <v>8323</v>
      </c>
      <c r="R1400" t="s">
        <v>8324</v>
      </c>
      <c r="S1400" s="14">
        <f t="shared" si="87"/>
        <v>42526.874236111107</v>
      </c>
      <c r="T1400" s="14">
        <f t="shared" si="88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0" t="s">
        <v>8323</v>
      </c>
      <c r="R1401" t="s">
        <v>8324</v>
      </c>
      <c r="S1401" s="14">
        <f t="shared" si="87"/>
        <v>41889.004317129627</v>
      </c>
      <c r="T1401" s="14">
        <f t="shared" si="88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0" t="s">
        <v>8323</v>
      </c>
      <c r="R1402" t="s">
        <v>8324</v>
      </c>
      <c r="S1402" s="14">
        <f t="shared" si="87"/>
        <v>42498.341122685189</v>
      </c>
      <c r="T1402" s="14">
        <f t="shared" si="88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0" t="s">
        <v>8323</v>
      </c>
      <c r="R1403" t="s">
        <v>8324</v>
      </c>
      <c r="S1403" s="14">
        <f t="shared" si="87"/>
        <v>41399.99622685185</v>
      </c>
      <c r="T1403" s="14">
        <f t="shared" si="88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0" t="s">
        <v>8323</v>
      </c>
      <c r="R1404" t="s">
        <v>8324</v>
      </c>
      <c r="S1404" s="14">
        <f t="shared" si="87"/>
        <v>42065.053368055553</v>
      </c>
      <c r="T1404" s="14">
        <f t="shared" si="88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0" t="s">
        <v>8323</v>
      </c>
      <c r="R1405" t="s">
        <v>8324</v>
      </c>
      <c r="S1405" s="14">
        <f t="shared" si="87"/>
        <v>41451.062905092593</v>
      </c>
      <c r="T1405" s="14">
        <f t="shared" si="88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0" t="s">
        <v>8320</v>
      </c>
      <c r="R1406" t="s">
        <v>8339</v>
      </c>
      <c r="S1406" s="14">
        <f t="shared" si="87"/>
        <v>42032.510243055556</v>
      </c>
      <c r="T1406" s="14">
        <f t="shared" si="88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0" t="s">
        <v>8320</v>
      </c>
      <c r="R1407" t="s">
        <v>8339</v>
      </c>
      <c r="S1407" s="14">
        <f t="shared" si="87"/>
        <v>41941.680567129632</v>
      </c>
      <c r="T1407" s="14">
        <f t="shared" si="88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0" t="s">
        <v>8320</v>
      </c>
      <c r="R1408" t="s">
        <v>8339</v>
      </c>
      <c r="S1408" s="14">
        <f t="shared" si="87"/>
        <v>42297.432951388888</v>
      </c>
      <c r="T1408" s="14">
        <f t="shared" si="88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0" t="s">
        <v>8320</v>
      </c>
      <c r="R1409" t="s">
        <v>8339</v>
      </c>
      <c r="S1409" s="14">
        <f t="shared" si="87"/>
        <v>41838.536782407406</v>
      </c>
      <c r="T1409" s="14">
        <f t="shared" si="88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s="10" t="s">
        <v>8320</v>
      </c>
      <c r="R1410" t="s">
        <v>8339</v>
      </c>
      <c r="S1410" s="14">
        <f t="shared" si="87"/>
        <v>42291.872175925921</v>
      </c>
      <c r="T1410" s="14">
        <f t="shared" si="88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ref="P1411:P1474" si="90">IFERROR(ROUND(E1411/L1411,2),0)</f>
        <v>0</v>
      </c>
      <c r="Q1411" s="10" t="s">
        <v>8320</v>
      </c>
      <c r="R1411" t="s">
        <v>8339</v>
      </c>
      <c r="S1411" s="14">
        <f t="shared" ref="S1411:S1474" si="91">(((J1411/60)/60)/24)+DATE(1970,1,1)</f>
        <v>41945.133506944447</v>
      </c>
      <c r="T1411" s="14">
        <f t="shared" ref="T1411:T1474" si="92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0" t="s">
        <v>8320</v>
      </c>
      <c r="R1412" t="s">
        <v>8339</v>
      </c>
      <c r="S1412" s="14">
        <f t="shared" si="91"/>
        <v>42479.318518518514</v>
      </c>
      <c r="T1412" s="14">
        <f t="shared" si="92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0" t="s">
        <v>8320</v>
      </c>
      <c r="R1413" t="s">
        <v>8339</v>
      </c>
      <c r="S1413" s="14">
        <f t="shared" si="91"/>
        <v>42013.059027777781</v>
      </c>
      <c r="T1413" s="14">
        <f t="shared" si="92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0" t="s">
        <v>8320</v>
      </c>
      <c r="R1414" t="s">
        <v>8339</v>
      </c>
      <c r="S1414" s="14">
        <f t="shared" si="91"/>
        <v>41947.063645833332</v>
      </c>
      <c r="T1414" s="14">
        <f t="shared" si="92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0" t="s">
        <v>8320</v>
      </c>
      <c r="R1415" t="s">
        <v>8339</v>
      </c>
      <c r="S1415" s="14">
        <f t="shared" si="91"/>
        <v>42360.437152777777</v>
      </c>
      <c r="T1415" s="14">
        <f t="shared" si="92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0" t="s">
        <v>8320</v>
      </c>
      <c r="R1416" t="s">
        <v>8339</v>
      </c>
      <c r="S1416" s="14">
        <f t="shared" si="91"/>
        <v>42708.25309027778</v>
      </c>
      <c r="T1416" s="14">
        <f t="shared" si="92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0" t="s">
        <v>8320</v>
      </c>
      <c r="R1417" t="s">
        <v>8339</v>
      </c>
      <c r="S1417" s="14">
        <f t="shared" si="91"/>
        <v>42192.675821759258</v>
      </c>
      <c r="T1417" s="14">
        <f t="shared" si="92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0" t="s">
        <v>8320</v>
      </c>
      <c r="R1418" t="s">
        <v>8339</v>
      </c>
      <c r="S1418" s="14">
        <f t="shared" si="91"/>
        <v>42299.926145833335</v>
      </c>
      <c r="T1418" s="14">
        <f t="shared" si="92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0" t="s">
        <v>8320</v>
      </c>
      <c r="R1419" t="s">
        <v>8339</v>
      </c>
      <c r="S1419" s="14">
        <f t="shared" si="91"/>
        <v>42232.15016203704</v>
      </c>
      <c r="T1419" s="14">
        <f t="shared" si="92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0" t="s">
        <v>8320</v>
      </c>
      <c r="R1420" t="s">
        <v>8339</v>
      </c>
      <c r="S1420" s="14">
        <f t="shared" si="91"/>
        <v>42395.456412037034</v>
      </c>
      <c r="T1420" s="14">
        <f t="shared" si="92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0" t="s">
        <v>8320</v>
      </c>
      <c r="R1421" t="s">
        <v>8339</v>
      </c>
      <c r="S1421" s="14">
        <f t="shared" si="91"/>
        <v>42622.456238425926</v>
      </c>
      <c r="T1421" s="14">
        <f t="shared" si="92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0" t="s">
        <v>8320</v>
      </c>
      <c r="R1422" t="s">
        <v>8339</v>
      </c>
      <c r="S1422" s="14">
        <f t="shared" si="91"/>
        <v>42524.667662037042</v>
      </c>
      <c r="T1422" s="14">
        <f t="shared" si="92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0" t="s">
        <v>8320</v>
      </c>
      <c r="R1423" t="s">
        <v>8339</v>
      </c>
      <c r="S1423" s="14">
        <f t="shared" si="91"/>
        <v>42013.915613425925</v>
      </c>
      <c r="T1423" s="14">
        <f t="shared" si="92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0" t="s">
        <v>8320</v>
      </c>
      <c r="R1424" t="s">
        <v>8339</v>
      </c>
      <c r="S1424" s="14">
        <f t="shared" si="91"/>
        <v>42604.239629629628</v>
      </c>
      <c r="T1424" s="14">
        <f t="shared" si="92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0" t="s">
        <v>8320</v>
      </c>
      <c r="R1425" t="s">
        <v>8339</v>
      </c>
      <c r="S1425" s="14">
        <f t="shared" si="91"/>
        <v>42340.360312500001</v>
      </c>
      <c r="T1425" s="14">
        <f t="shared" si="92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0" t="s">
        <v>8320</v>
      </c>
      <c r="R1426" t="s">
        <v>8339</v>
      </c>
      <c r="S1426" s="14">
        <f t="shared" si="91"/>
        <v>42676.717615740738</v>
      </c>
      <c r="T1426" s="14">
        <f t="shared" si="92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0" t="s">
        <v>8320</v>
      </c>
      <c r="R1427" t="s">
        <v>8339</v>
      </c>
      <c r="S1427" s="14">
        <f t="shared" si="91"/>
        <v>42093.131469907406</v>
      </c>
      <c r="T1427" s="14">
        <f t="shared" si="92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0" t="s">
        <v>8320</v>
      </c>
      <c r="R1428" t="s">
        <v>8339</v>
      </c>
      <c r="S1428" s="14">
        <f t="shared" si="91"/>
        <v>42180.390277777777</v>
      </c>
      <c r="T1428" s="14">
        <f t="shared" si="92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0" t="s">
        <v>8320</v>
      </c>
      <c r="R1429" t="s">
        <v>8339</v>
      </c>
      <c r="S1429" s="14">
        <f t="shared" si="91"/>
        <v>42601.851678240739</v>
      </c>
      <c r="T1429" s="14">
        <f t="shared" si="92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0" t="s">
        <v>8320</v>
      </c>
      <c r="R1430" t="s">
        <v>8339</v>
      </c>
      <c r="S1430" s="14">
        <f t="shared" si="91"/>
        <v>42432.379826388889</v>
      </c>
      <c r="T1430" s="14">
        <f t="shared" si="92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0" t="s">
        <v>8320</v>
      </c>
      <c r="R1431" t="s">
        <v>8339</v>
      </c>
      <c r="S1431" s="14">
        <f t="shared" si="91"/>
        <v>42074.060671296291</v>
      </c>
      <c r="T1431" s="14">
        <f t="shared" si="92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0" t="s">
        <v>8320</v>
      </c>
      <c r="R1432" t="s">
        <v>8339</v>
      </c>
      <c r="S1432" s="14">
        <f t="shared" si="91"/>
        <v>41961.813518518517</v>
      </c>
      <c r="T1432" s="14">
        <f t="shared" si="92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0" t="s">
        <v>8320</v>
      </c>
      <c r="R1433" t="s">
        <v>8339</v>
      </c>
      <c r="S1433" s="14">
        <f t="shared" si="91"/>
        <v>42304.210833333331</v>
      </c>
      <c r="T1433" s="14">
        <f t="shared" si="92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0" t="s">
        <v>8320</v>
      </c>
      <c r="R1434" t="s">
        <v>8339</v>
      </c>
      <c r="S1434" s="14">
        <f t="shared" si="91"/>
        <v>42175.780416666668</v>
      </c>
      <c r="T1434" s="14">
        <f t="shared" si="92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0" t="s">
        <v>8320</v>
      </c>
      <c r="R1435" t="s">
        <v>8339</v>
      </c>
      <c r="S1435" s="14">
        <f t="shared" si="91"/>
        <v>42673.625868055555</v>
      </c>
      <c r="T1435" s="14">
        <f t="shared" si="92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0" t="s">
        <v>8320</v>
      </c>
      <c r="R1436" t="s">
        <v>8339</v>
      </c>
      <c r="S1436" s="14">
        <f t="shared" si="91"/>
        <v>42142.767106481479</v>
      </c>
      <c r="T1436" s="14">
        <f t="shared" si="92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0" t="s">
        <v>8320</v>
      </c>
      <c r="R1437" t="s">
        <v>8339</v>
      </c>
      <c r="S1437" s="14">
        <f t="shared" si="91"/>
        <v>42258.780324074076</v>
      </c>
      <c r="T1437" s="14">
        <f t="shared" si="92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0" t="s">
        <v>8320</v>
      </c>
      <c r="R1438" t="s">
        <v>8339</v>
      </c>
      <c r="S1438" s="14">
        <f t="shared" si="91"/>
        <v>42391.35019675926</v>
      </c>
      <c r="T1438" s="14">
        <f t="shared" si="92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0" t="s">
        <v>8320</v>
      </c>
      <c r="R1439" t="s">
        <v>8339</v>
      </c>
      <c r="S1439" s="14">
        <f t="shared" si="91"/>
        <v>41796.531701388885</v>
      </c>
      <c r="T1439" s="14">
        <f t="shared" si="92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0" t="s">
        <v>8320</v>
      </c>
      <c r="R1440" t="s">
        <v>8339</v>
      </c>
      <c r="S1440" s="14">
        <f t="shared" si="91"/>
        <v>42457.871516203704</v>
      </c>
      <c r="T1440" s="14">
        <f t="shared" si="92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0" t="s">
        <v>8320</v>
      </c>
      <c r="R1441" t="s">
        <v>8339</v>
      </c>
      <c r="S1441" s="14">
        <f t="shared" si="91"/>
        <v>42040.829872685179</v>
      </c>
      <c r="T1441" s="14">
        <f t="shared" si="92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0" t="s">
        <v>8320</v>
      </c>
      <c r="R1442" t="s">
        <v>8339</v>
      </c>
      <c r="S1442" s="14">
        <f t="shared" si="91"/>
        <v>42486.748414351852</v>
      </c>
      <c r="T1442" s="14">
        <f t="shared" si="92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0" t="s">
        <v>8320</v>
      </c>
      <c r="R1443" t="s">
        <v>8339</v>
      </c>
      <c r="S1443" s="14">
        <f t="shared" si="91"/>
        <v>42198.765844907408</v>
      </c>
      <c r="T1443" s="14">
        <f t="shared" si="92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0" t="s">
        <v>8320</v>
      </c>
      <c r="R1444" t="s">
        <v>8339</v>
      </c>
      <c r="S1444" s="14">
        <f t="shared" si="91"/>
        <v>42485.64534722222</v>
      </c>
      <c r="T1444" s="14">
        <f t="shared" si="92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0" t="s">
        <v>8320</v>
      </c>
      <c r="R1445" t="s">
        <v>8339</v>
      </c>
      <c r="S1445" s="14">
        <f t="shared" si="91"/>
        <v>42707.926030092596</v>
      </c>
      <c r="T1445" s="14">
        <f t="shared" si="92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0" t="s">
        <v>8320</v>
      </c>
      <c r="R1446" t="s">
        <v>8339</v>
      </c>
      <c r="S1446" s="14">
        <f t="shared" si="91"/>
        <v>42199.873402777783</v>
      </c>
      <c r="T1446" s="14">
        <f t="shared" si="92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0" t="s">
        <v>8320</v>
      </c>
      <c r="R1447" t="s">
        <v>8339</v>
      </c>
      <c r="S1447" s="14">
        <f t="shared" si="91"/>
        <v>42139.542303240742</v>
      </c>
      <c r="T1447" s="14">
        <f t="shared" si="92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0" t="s">
        <v>8320</v>
      </c>
      <c r="R1448" t="s">
        <v>8339</v>
      </c>
      <c r="S1448" s="14">
        <f t="shared" si="91"/>
        <v>42461.447662037041</v>
      </c>
      <c r="T1448" s="14">
        <f t="shared" si="92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0" t="s">
        <v>8320</v>
      </c>
      <c r="R1449" t="s">
        <v>8339</v>
      </c>
      <c r="S1449" s="14">
        <f t="shared" si="91"/>
        <v>42529.730717592596</v>
      </c>
      <c r="T1449" s="14">
        <f t="shared" si="92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0" t="s">
        <v>8320</v>
      </c>
      <c r="R1450" t="s">
        <v>8339</v>
      </c>
      <c r="S1450" s="14">
        <f t="shared" si="91"/>
        <v>42115.936550925922</v>
      </c>
      <c r="T1450" s="14">
        <f t="shared" si="92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0" t="s">
        <v>8320</v>
      </c>
      <c r="R1451" t="s">
        <v>8339</v>
      </c>
      <c r="S1451" s="14">
        <f t="shared" si="91"/>
        <v>42086.811400462961</v>
      </c>
      <c r="T1451" s="14">
        <f t="shared" si="92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0" t="s">
        <v>8320</v>
      </c>
      <c r="R1452" t="s">
        <v>8339</v>
      </c>
      <c r="S1452" s="14">
        <f t="shared" si="91"/>
        <v>42390.171261574069</v>
      </c>
      <c r="T1452" s="14">
        <f t="shared" si="92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0" t="s">
        <v>8320</v>
      </c>
      <c r="R1453" t="s">
        <v>8339</v>
      </c>
      <c r="S1453" s="14">
        <f t="shared" si="91"/>
        <v>41931.959016203706</v>
      </c>
      <c r="T1453" s="14">
        <f t="shared" si="92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0" t="s">
        <v>8320</v>
      </c>
      <c r="R1454" t="s">
        <v>8339</v>
      </c>
      <c r="S1454" s="14">
        <f t="shared" si="91"/>
        <v>41818.703275462962</v>
      </c>
      <c r="T1454" s="14">
        <f t="shared" si="92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0" t="s">
        <v>8320</v>
      </c>
      <c r="R1455" t="s">
        <v>8339</v>
      </c>
      <c r="S1455" s="14">
        <f t="shared" si="91"/>
        <v>42795.696145833332</v>
      </c>
      <c r="T1455" s="14">
        <f t="shared" si="92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0" t="s">
        <v>8320</v>
      </c>
      <c r="R1456" t="s">
        <v>8339</v>
      </c>
      <c r="S1456" s="14">
        <f t="shared" si="91"/>
        <v>42463.866666666669</v>
      </c>
      <c r="T1456" s="14">
        <f t="shared" si="92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0" t="s">
        <v>8320</v>
      </c>
      <c r="R1457" t="s">
        <v>8339</v>
      </c>
      <c r="S1457" s="14">
        <f t="shared" si="91"/>
        <v>41832.672685185185</v>
      </c>
      <c r="T1457" s="14">
        <f t="shared" si="92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0" t="s">
        <v>8320</v>
      </c>
      <c r="R1458" t="s">
        <v>8339</v>
      </c>
      <c r="S1458" s="14">
        <f t="shared" si="91"/>
        <v>42708.668576388889</v>
      </c>
      <c r="T1458" s="14">
        <f t="shared" si="92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0" t="s">
        <v>8320</v>
      </c>
      <c r="R1459" t="s">
        <v>8339</v>
      </c>
      <c r="S1459" s="14">
        <f t="shared" si="91"/>
        <v>42289.89634259259</v>
      </c>
      <c r="T1459" s="14">
        <f t="shared" si="92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0" t="s">
        <v>8320</v>
      </c>
      <c r="R1460" t="s">
        <v>8339</v>
      </c>
      <c r="S1460" s="14">
        <f t="shared" si="91"/>
        <v>41831.705555555556</v>
      </c>
      <c r="T1460" s="14">
        <f t="shared" si="92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0" t="s">
        <v>8320</v>
      </c>
      <c r="R1461" t="s">
        <v>8339</v>
      </c>
      <c r="S1461" s="14">
        <f t="shared" si="91"/>
        <v>42312.204814814817</v>
      </c>
      <c r="T1461" s="14">
        <f t="shared" si="92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0" t="s">
        <v>8320</v>
      </c>
      <c r="R1462" t="s">
        <v>8339</v>
      </c>
      <c r="S1462" s="14">
        <f t="shared" si="91"/>
        <v>41915.896967592591</v>
      </c>
      <c r="T1462" s="14">
        <f t="shared" si="92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0" t="s">
        <v>8320</v>
      </c>
      <c r="R1463" t="s">
        <v>8340</v>
      </c>
      <c r="S1463" s="14">
        <f t="shared" si="91"/>
        <v>41899.645300925928</v>
      </c>
      <c r="T1463" s="14">
        <f t="shared" si="92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0" t="s">
        <v>8320</v>
      </c>
      <c r="R1464" t="s">
        <v>8340</v>
      </c>
      <c r="S1464" s="14">
        <f t="shared" si="91"/>
        <v>41344.662858796299</v>
      </c>
      <c r="T1464" s="14">
        <f t="shared" si="92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0" t="s">
        <v>8320</v>
      </c>
      <c r="R1465" t="s">
        <v>8340</v>
      </c>
      <c r="S1465" s="14">
        <f t="shared" si="91"/>
        <v>41326.911319444444</v>
      </c>
      <c r="T1465" s="14">
        <f t="shared" si="92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0" t="s">
        <v>8320</v>
      </c>
      <c r="R1466" t="s">
        <v>8340</v>
      </c>
      <c r="S1466" s="14">
        <f t="shared" si="91"/>
        <v>41291.661550925928</v>
      </c>
      <c r="T1466" s="14">
        <f t="shared" si="92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0" t="s">
        <v>8320</v>
      </c>
      <c r="R1467" t="s">
        <v>8340</v>
      </c>
      <c r="S1467" s="14">
        <f t="shared" si="91"/>
        <v>40959.734398148146</v>
      </c>
      <c r="T1467" s="14">
        <f t="shared" si="92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0" t="s">
        <v>8320</v>
      </c>
      <c r="R1468" t="s">
        <v>8340</v>
      </c>
      <c r="S1468" s="14">
        <f t="shared" si="91"/>
        <v>42340.172060185185</v>
      </c>
      <c r="T1468" s="14">
        <f t="shared" si="92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0" t="s">
        <v>8320</v>
      </c>
      <c r="R1469" t="s">
        <v>8340</v>
      </c>
      <c r="S1469" s="14">
        <f t="shared" si="91"/>
        <v>40933.80190972222</v>
      </c>
      <c r="T1469" s="14">
        <f t="shared" si="92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0" t="s">
        <v>8320</v>
      </c>
      <c r="R1470" t="s">
        <v>8340</v>
      </c>
      <c r="S1470" s="14">
        <f t="shared" si="91"/>
        <v>40646.014456018522</v>
      </c>
      <c r="T1470" s="14">
        <f t="shared" si="92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0" t="s">
        <v>8320</v>
      </c>
      <c r="R1471" t="s">
        <v>8340</v>
      </c>
      <c r="S1471" s="14">
        <f t="shared" si="91"/>
        <v>41290.598483796297</v>
      </c>
      <c r="T1471" s="14">
        <f t="shared" si="92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0" t="s">
        <v>8320</v>
      </c>
      <c r="R1472" t="s">
        <v>8340</v>
      </c>
      <c r="S1472" s="14">
        <f t="shared" si="91"/>
        <v>41250.827118055553</v>
      </c>
      <c r="T1472" s="14">
        <f t="shared" si="92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0" t="s">
        <v>8320</v>
      </c>
      <c r="R1473" t="s">
        <v>8340</v>
      </c>
      <c r="S1473" s="14">
        <f t="shared" si="91"/>
        <v>42073.957569444443</v>
      </c>
      <c r="T1473" s="14">
        <f t="shared" si="92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s="10" t="s">
        <v>8320</v>
      </c>
      <c r="R1474" t="s">
        <v>8340</v>
      </c>
      <c r="S1474" s="14">
        <f t="shared" si="91"/>
        <v>41533.542858796296</v>
      </c>
      <c r="T1474" s="14">
        <f t="shared" si="92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ref="P1475:P1538" si="94">IFERROR(ROUND(E1475/L1475,2),0)</f>
        <v>38.46</v>
      </c>
      <c r="Q1475" s="10" t="s">
        <v>8320</v>
      </c>
      <c r="R1475" t="s">
        <v>8340</v>
      </c>
      <c r="S1475" s="14">
        <f t="shared" ref="S1475:S1538" si="95">(((J1475/60)/60)/24)+DATE(1970,1,1)</f>
        <v>40939.979618055557</v>
      </c>
      <c r="T1475" s="14">
        <f t="shared" ref="T1475:T1538" si="96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0" t="s">
        <v>8320</v>
      </c>
      <c r="R1476" t="s">
        <v>8340</v>
      </c>
      <c r="S1476" s="14">
        <f t="shared" si="95"/>
        <v>41500.727916666663</v>
      </c>
      <c r="T1476" s="14">
        <f t="shared" si="96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0" t="s">
        <v>8320</v>
      </c>
      <c r="R1477" t="s">
        <v>8340</v>
      </c>
      <c r="S1477" s="14">
        <f t="shared" si="95"/>
        <v>41960.722951388889</v>
      </c>
      <c r="T1477" s="14">
        <f t="shared" si="96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0" t="s">
        <v>8320</v>
      </c>
      <c r="R1478" t="s">
        <v>8340</v>
      </c>
      <c r="S1478" s="14">
        <f t="shared" si="95"/>
        <v>40766.041921296295</v>
      </c>
      <c r="T1478" s="14">
        <f t="shared" si="96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0" t="s">
        <v>8320</v>
      </c>
      <c r="R1479" t="s">
        <v>8340</v>
      </c>
      <c r="S1479" s="14">
        <f t="shared" si="95"/>
        <v>40840.615787037037</v>
      </c>
      <c r="T1479" s="14">
        <f t="shared" si="96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0" t="s">
        <v>8320</v>
      </c>
      <c r="R1480" t="s">
        <v>8340</v>
      </c>
      <c r="S1480" s="14">
        <f t="shared" si="95"/>
        <v>41394.871678240743</v>
      </c>
      <c r="T1480" s="14">
        <f t="shared" si="96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0" t="s">
        <v>8320</v>
      </c>
      <c r="R1481" t="s">
        <v>8340</v>
      </c>
      <c r="S1481" s="14">
        <f t="shared" si="95"/>
        <v>41754.745243055557</v>
      </c>
      <c r="T1481" s="14">
        <f t="shared" si="96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0" t="s">
        <v>8320</v>
      </c>
      <c r="R1482" t="s">
        <v>8340</v>
      </c>
      <c r="S1482" s="14">
        <f t="shared" si="95"/>
        <v>41464.934016203704</v>
      </c>
      <c r="T1482" s="14">
        <f t="shared" si="96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0" t="s">
        <v>8320</v>
      </c>
      <c r="R1483" t="s">
        <v>8322</v>
      </c>
      <c r="S1483" s="14">
        <f t="shared" si="95"/>
        <v>41550.922974537039</v>
      </c>
      <c r="T1483" s="14">
        <f t="shared" si="96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0" t="s">
        <v>8320</v>
      </c>
      <c r="R1484" t="s">
        <v>8322</v>
      </c>
      <c r="S1484" s="14">
        <f t="shared" si="95"/>
        <v>41136.85805555556</v>
      </c>
      <c r="T1484" s="14">
        <f t="shared" si="96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0" t="s">
        <v>8320</v>
      </c>
      <c r="R1485" t="s">
        <v>8322</v>
      </c>
      <c r="S1485" s="14">
        <f t="shared" si="95"/>
        <v>42548.192997685182</v>
      </c>
      <c r="T1485" s="14">
        <f t="shared" si="96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0" t="s">
        <v>8320</v>
      </c>
      <c r="R1486" t="s">
        <v>8322</v>
      </c>
      <c r="S1486" s="14">
        <f t="shared" si="95"/>
        <v>41053.200960648144</v>
      </c>
      <c r="T1486" s="14">
        <f t="shared" si="96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0" t="s">
        <v>8320</v>
      </c>
      <c r="R1487" t="s">
        <v>8322</v>
      </c>
      <c r="S1487" s="14">
        <f t="shared" si="95"/>
        <v>42130.795983796299</v>
      </c>
      <c r="T1487" s="14">
        <f t="shared" si="96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0" t="s">
        <v>8320</v>
      </c>
      <c r="R1488" t="s">
        <v>8322</v>
      </c>
      <c r="S1488" s="14">
        <f t="shared" si="95"/>
        <v>42032.168530092589</v>
      </c>
      <c r="T1488" s="14">
        <f t="shared" si="96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0" t="s">
        <v>8320</v>
      </c>
      <c r="R1489" t="s">
        <v>8322</v>
      </c>
      <c r="S1489" s="14">
        <f t="shared" si="95"/>
        <v>42554.917488425926</v>
      </c>
      <c r="T1489" s="14">
        <f t="shared" si="96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0" t="s">
        <v>8320</v>
      </c>
      <c r="R1490" t="s">
        <v>8322</v>
      </c>
      <c r="S1490" s="14">
        <f t="shared" si="95"/>
        <v>41614.563194444447</v>
      </c>
      <c r="T1490" s="14">
        <f t="shared" si="96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0" t="s">
        <v>8320</v>
      </c>
      <c r="R1491" t="s">
        <v>8322</v>
      </c>
      <c r="S1491" s="14">
        <f t="shared" si="95"/>
        <v>41198.611712962964</v>
      </c>
      <c r="T1491" s="14">
        <f t="shared" si="96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0" t="s">
        <v>8320</v>
      </c>
      <c r="R1492" t="s">
        <v>8322</v>
      </c>
      <c r="S1492" s="14">
        <f t="shared" si="95"/>
        <v>41520.561041666668</v>
      </c>
      <c r="T1492" s="14">
        <f t="shared" si="96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0" t="s">
        <v>8320</v>
      </c>
      <c r="R1493" t="s">
        <v>8322</v>
      </c>
      <c r="S1493" s="14">
        <f t="shared" si="95"/>
        <v>41991.713460648149</v>
      </c>
      <c r="T1493" s="14">
        <f t="shared" si="96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0" t="s">
        <v>8320</v>
      </c>
      <c r="R1494" t="s">
        <v>8322</v>
      </c>
      <c r="S1494" s="14">
        <f t="shared" si="95"/>
        <v>40682.884791666671</v>
      </c>
      <c r="T1494" s="14">
        <f t="shared" si="96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0" t="s">
        <v>8320</v>
      </c>
      <c r="R1495" t="s">
        <v>8322</v>
      </c>
      <c r="S1495" s="14">
        <f t="shared" si="95"/>
        <v>41411.866608796299</v>
      </c>
      <c r="T1495" s="14">
        <f t="shared" si="96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0" t="s">
        <v>8320</v>
      </c>
      <c r="R1496" t="s">
        <v>8322</v>
      </c>
      <c r="S1496" s="14">
        <f t="shared" si="95"/>
        <v>42067.722372685181</v>
      </c>
      <c r="T1496" s="14">
        <f t="shared" si="96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0" t="s">
        <v>8320</v>
      </c>
      <c r="R1497" t="s">
        <v>8322</v>
      </c>
      <c r="S1497" s="14">
        <f t="shared" si="95"/>
        <v>40752.789710648147</v>
      </c>
      <c r="T1497" s="14">
        <f t="shared" si="96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0" t="s">
        <v>8320</v>
      </c>
      <c r="R1498" t="s">
        <v>8322</v>
      </c>
      <c r="S1498" s="14">
        <f t="shared" si="95"/>
        <v>41838.475219907406</v>
      </c>
      <c r="T1498" s="14">
        <f t="shared" si="96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0" t="s">
        <v>8320</v>
      </c>
      <c r="R1499" t="s">
        <v>8322</v>
      </c>
      <c r="S1499" s="14">
        <f t="shared" si="95"/>
        <v>41444.64261574074</v>
      </c>
      <c r="T1499" s="14">
        <f t="shared" si="96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0" t="s">
        <v>8320</v>
      </c>
      <c r="R1500" t="s">
        <v>8322</v>
      </c>
      <c r="S1500" s="14">
        <f t="shared" si="95"/>
        <v>41840.983541666668</v>
      </c>
      <c r="T1500" s="14">
        <f t="shared" si="96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0" t="s">
        <v>8320</v>
      </c>
      <c r="R1501" t="s">
        <v>8322</v>
      </c>
      <c r="S1501" s="14">
        <f t="shared" si="95"/>
        <v>42527.007326388892</v>
      </c>
      <c r="T1501" s="14">
        <f t="shared" si="96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0" t="s">
        <v>8320</v>
      </c>
      <c r="R1502" t="s">
        <v>8322</v>
      </c>
      <c r="S1502" s="14">
        <f t="shared" si="95"/>
        <v>41365.904594907406</v>
      </c>
      <c r="T1502" s="14">
        <f t="shared" si="96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0" t="s">
        <v>8336</v>
      </c>
      <c r="R1503" t="s">
        <v>8337</v>
      </c>
      <c r="S1503" s="14">
        <f t="shared" si="95"/>
        <v>42163.583599537036</v>
      </c>
      <c r="T1503" s="14">
        <f t="shared" si="96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0" t="s">
        <v>8336</v>
      </c>
      <c r="R1504" t="s">
        <v>8337</v>
      </c>
      <c r="S1504" s="14">
        <f t="shared" si="95"/>
        <v>42426.542592592596</v>
      </c>
      <c r="T1504" s="14">
        <f t="shared" si="96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0" t="s">
        <v>8336</v>
      </c>
      <c r="R1505" t="s">
        <v>8337</v>
      </c>
      <c r="S1505" s="14">
        <f t="shared" si="95"/>
        <v>42606.347233796296</v>
      </c>
      <c r="T1505" s="14">
        <f t="shared" si="96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0" t="s">
        <v>8336</v>
      </c>
      <c r="R1506" t="s">
        <v>8337</v>
      </c>
      <c r="S1506" s="14">
        <f t="shared" si="95"/>
        <v>41772.657685185186</v>
      </c>
      <c r="T1506" s="14">
        <f t="shared" si="96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0" t="s">
        <v>8336</v>
      </c>
      <c r="R1507" t="s">
        <v>8337</v>
      </c>
      <c r="S1507" s="14">
        <f t="shared" si="95"/>
        <v>42414.44332175926</v>
      </c>
      <c r="T1507" s="14">
        <f t="shared" si="96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0" t="s">
        <v>8336</v>
      </c>
      <c r="R1508" t="s">
        <v>8337</v>
      </c>
      <c r="S1508" s="14">
        <f t="shared" si="95"/>
        <v>41814.785925925928</v>
      </c>
      <c r="T1508" s="14">
        <f t="shared" si="96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0" t="s">
        <v>8336</v>
      </c>
      <c r="R1509" t="s">
        <v>8337</v>
      </c>
      <c r="S1509" s="14">
        <f t="shared" si="95"/>
        <v>40254.450335648151</v>
      </c>
      <c r="T1509" s="14">
        <f t="shared" si="96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0" t="s">
        <v>8336</v>
      </c>
      <c r="R1510" t="s">
        <v>8337</v>
      </c>
      <c r="S1510" s="14">
        <f t="shared" si="95"/>
        <v>41786.614363425928</v>
      </c>
      <c r="T1510" s="14">
        <f t="shared" si="96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0" t="s">
        <v>8336</v>
      </c>
      <c r="R1511" t="s">
        <v>8337</v>
      </c>
      <c r="S1511" s="14">
        <f t="shared" si="95"/>
        <v>42751.533391203702</v>
      </c>
      <c r="T1511" s="14">
        <f t="shared" si="96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0" t="s">
        <v>8336</v>
      </c>
      <c r="R1512" t="s">
        <v>8337</v>
      </c>
      <c r="S1512" s="14">
        <f t="shared" si="95"/>
        <v>41809.385162037033</v>
      </c>
      <c r="T1512" s="14">
        <f t="shared" si="96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0" t="s">
        <v>8336</v>
      </c>
      <c r="R1513" t="s">
        <v>8337</v>
      </c>
      <c r="S1513" s="14">
        <f t="shared" si="95"/>
        <v>42296.583379629628</v>
      </c>
      <c r="T1513" s="14">
        <f t="shared" si="96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0" t="s">
        <v>8336</v>
      </c>
      <c r="R1514" t="s">
        <v>8337</v>
      </c>
      <c r="S1514" s="14">
        <f t="shared" si="95"/>
        <v>42741.684479166666</v>
      </c>
      <c r="T1514" s="14">
        <f t="shared" si="96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0" t="s">
        <v>8336</v>
      </c>
      <c r="R1515" t="s">
        <v>8337</v>
      </c>
      <c r="S1515" s="14">
        <f t="shared" si="95"/>
        <v>41806.637337962966</v>
      </c>
      <c r="T1515" s="14">
        <f t="shared" si="96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0" t="s">
        <v>8336</v>
      </c>
      <c r="R1516" t="s">
        <v>8337</v>
      </c>
      <c r="S1516" s="14">
        <f t="shared" si="95"/>
        <v>42234.597685185188</v>
      </c>
      <c r="T1516" s="14">
        <f t="shared" si="96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0" t="s">
        <v>8336</v>
      </c>
      <c r="R1517" t="s">
        <v>8337</v>
      </c>
      <c r="S1517" s="14">
        <f t="shared" si="95"/>
        <v>42415.253437499996</v>
      </c>
      <c r="T1517" s="14">
        <f t="shared" si="96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0" t="s">
        <v>8336</v>
      </c>
      <c r="R1518" t="s">
        <v>8337</v>
      </c>
      <c r="S1518" s="14">
        <f t="shared" si="95"/>
        <v>42619.466342592597</v>
      </c>
      <c r="T1518" s="14">
        <f t="shared" si="96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0" t="s">
        <v>8336</v>
      </c>
      <c r="R1519" t="s">
        <v>8337</v>
      </c>
      <c r="S1519" s="14">
        <f t="shared" si="95"/>
        <v>41948.56658564815</v>
      </c>
      <c r="T1519" s="14">
        <f t="shared" si="96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0" t="s">
        <v>8336</v>
      </c>
      <c r="R1520" t="s">
        <v>8337</v>
      </c>
      <c r="S1520" s="14">
        <f t="shared" si="95"/>
        <v>41760.8200462963</v>
      </c>
      <c r="T1520" s="14">
        <f t="shared" si="96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0" t="s">
        <v>8336</v>
      </c>
      <c r="R1521" t="s">
        <v>8337</v>
      </c>
      <c r="S1521" s="14">
        <f t="shared" si="95"/>
        <v>41782.741701388892</v>
      </c>
      <c r="T1521" s="14">
        <f t="shared" si="96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0" t="s">
        <v>8336</v>
      </c>
      <c r="R1522" t="s">
        <v>8337</v>
      </c>
      <c r="S1522" s="14">
        <f t="shared" si="95"/>
        <v>41955.857789351852</v>
      </c>
      <c r="T1522" s="14">
        <f t="shared" si="96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0" t="s">
        <v>8336</v>
      </c>
      <c r="R1523" t="s">
        <v>8337</v>
      </c>
      <c r="S1523" s="14">
        <f t="shared" si="95"/>
        <v>42493.167719907404</v>
      </c>
      <c r="T1523" s="14">
        <f t="shared" si="96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0" t="s">
        <v>8336</v>
      </c>
      <c r="R1524" t="s">
        <v>8337</v>
      </c>
      <c r="S1524" s="14">
        <f t="shared" si="95"/>
        <v>41899.830312500002</v>
      </c>
      <c r="T1524" s="14">
        <f t="shared" si="96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0" t="s">
        <v>8336</v>
      </c>
      <c r="R1525" t="s">
        <v>8337</v>
      </c>
      <c r="S1525" s="14">
        <f t="shared" si="95"/>
        <v>41964.751342592594</v>
      </c>
      <c r="T1525" s="14">
        <f t="shared" si="96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0" t="s">
        <v>8336</v>
      </c>
      <c r="R1526" t="s">
        <v>8337</v>
      </c>
      <c r="S1526" s="14">
        <f t="shared" si="95"/>
        <v>42756.501041666663</v>
      </c>
      <c r="T1526" s="14">
        <f t="shared" si="96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0" t="s">
        <v>8336</v>
      </c>
      <c r="R1527" t="s">
        <v>8337</v>
      </c>
      <c r="S1527" s="14">
        <f t="shared" si="95"/>
        <v>42570.702986111108</v>
      </c>
      <c r="T1527" s="14">
        <f t="shared" si="96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0" t="s">
        <v>8336</v>
      </c>
      <c r="R1528" t="s">
        <v>8337</v>
      </c>
      <c r="S1528" s="14">
        <f t="shared" si="95"/>
        <v>42339.276006944448</v>
      </c>
      <c r="T1528" s="14">
        <f t="shared" si="96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0" t="s">
        <v>8336</v>
      </c>
      <c r="R1529" t="s">
        <v>8337</v>
      </c>
      <c r="S1529" s="14">
        <f t="shared" si="95"/>
        <v>42780.600532407407</v>
      </c>
      <c r="T1529" s="14">
        <f t="shared" si="96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0" t="s">
        <v>8336</v>
      </c>
      <c r="R1530" t="s">
        <v>8337</v>
      </c>
      <c r="S1530" s="14">
        <f t="shared" si="95"/>
        <v>42736.732893518521</v>
      </c>
      <c r="T1530" s="14">
        <f t="shared" si="96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0" t="s">
        <v>8336</v>
      </c>
      <c r="R1531" t="s">
        <v>8337</v>
      </c>
      <c r="S1531" s="14">
        <f t="shared" si="95"/>
        <v>42052.628703703704</v>
      </c>
      <c r="T1531" s="14">
        <f t="shared" si="96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0" t="s">
        <v>8336</v>
      </c>
      <c r="R1532" t="s">
        <v>8337</v>
      </c>
      <c r="S1532" s="14">
        <f t="shared" si="95"/>
        <v>42275.767303240747</v>
      </c>
      <c r="T1532" s="14">
        <f t="shared" si="96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0" t="s">
        <v>8336</v>
      </c>
      <c r="R1533" t="s">
        <v>8337</v>
      </c>
      <c r="S1533" s="14">
        <f t="shared" si="95"/>
        <v>41941.802384259259</v>
      </c>
      <c r="T1533" s="14">
        <f t="shared" si="96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0" t="s">
        <v>8336</v>
      </c>
      <c r="R1534" t="s">
        <v>8337</v>
      </c>
      <c r="S1534" s="14">
        <f t="shared" si="95"/>
        <v>42391.475289351853</v>
      </c>
      <c r="T1534" s="14">
        <f t="shared" si="96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0" t="s">
        <v>8336</v>
      </c>
      <c r="R1535" t="s">
        <v>8337</v>
      </c>
      <c r="S1535" s="14">
        <f t="shared" si="95"/>
        <v>42443.00204861111</v>
      </c>
      <c r="T1535" s="14">
        <f t="shared" si="96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0" t="s">
        <v>8336</v>
      </c>
      <c r="R1536" t="s">
        <v>8337</v>
      </c>
      <c r="S1536" s="14">
        <f t="shared" si="95"/>
        <v>42221.67432870371</v>
      </c>
      <c r="T1536" s="14">
        <f t="shared" si="96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0" t="s">
        <v>8336</v>
      </c>
      <c r="R1537" t="s">
        <v>8337</v>
      </c>
      <c r="S1537" s="14">
        <f t="shared" si="95"/>
        <v>42484.829062500001</v>
      </c>
      <c r="T1537" s="14">
        <f t="shared" si="96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s="10" t="s">
        <v>8336</v>
      </c>
      <c r="R1538" t="s">
        <v>8337</v>
      </c>
      <c r="S1538" s="14">
        <f t="shared" si="95"/>
        <v>42213.802199074074</v>
      </c>
      <c r="T1538" s="14">
        <f t="shared" si="96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ref="P1539:P1602" si="98">IFERROR(ROUND(E1539/L1539,2),0)</f>
        <v>96.38</v>
      </c>
      <c r="Q1539" s="10" t="s">
        <v>8336</v>
      </c>
      <c r="R1539" t="s">
        <v>8337</v>
      </c>
      <c r="S1539" s="14">
        <f t="shared" ref="S1539:S1602" si="99">(((J1539/60)/60)/24)+DATE(1970,1,1)</f>
        <v>42552.315127314811</v>
      </c>
      <c r="T1539" s="14">
        <f t="shared" ref="T1539:T1602" si="100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0" t="s">
        <v>8336</v>
      </c>
      <c r="R1540" t="s">
        <v>8337</v>
      </c>
      <c r="S1540" s="14">
        <f t="shared" si="99"/>
        <v>41981.782060185185</v>
      </c>
      <c r="T1540" s="14">
        <f t="shared" si="100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0" t="s">
        <v>8336</v>
      </c>
      <c r="R1541" t="s">
        <v>8337</v>
      </c>
      <c r="S1541" s="14">
        <f t="shared" si="99"/>
        <v>42705.919201388882</v>
      </c>
      <c r="T1541" s="14">
        <f t="shared" si="100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0" t="s">
        <v>8336</v>
      </c>
      <c r="R1542" t="s">
        <v>8337</v>
      </c>
      <c r="S1542" s="14">
        <f t="shared" si="99"/>
        <v>41939.00712962963</v>
      </c>
      <c r="T1542" s="14">
        <f t="shared" si="100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0" t="s">
        <v>8336</v>
      </c>
      <c r="R1543" t="s">
        <v>8341</v>
      </c>
      <c r="S1543" s="14">
        <f t="shared" si="99"/>
        <v>41974.712245370371</v>
      </c>
      <c r="T1543" s="14">
        <f t="shared" si="100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0" t="s">
        <v>8336</v>
      </c>
      <c r="R1544" t="s">
        <v>8341</v>
      </c>
      <c r="S1544" s="14">
        <f t="shared" si="99"/>
        <v>42170.996527777781</v>
      </c>
      <c r="T1544" s="14">
        <f t="shared" si="100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0" t="s">
        <v>8336</v>
      </c>
      <c r="R1545" t="s">
        <v>8341</v>
      </c>
      <c r="S1545" s="14">
        <f t="shared" si="99"/>
        <v>41935.509652777779</v>
      </c>
      <c r="T1545" s="14">
        <f t="shared" si="100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0" t="s">
        <v>8336</v>
      </c>
      <c r="R1546" t="s">
        <v>8341</v>
      </c>
      <c r="S1546" s="14">
        <f t="shared" si="99"/>
        <v>42053.051203703704</v>
      </c>
      <c r="T1546" s="14">
        <f t="shared" si="100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0" t="s">
        <v>8336</v>
      </c>
      <c r="R1547" t="s">
        <v>8341</v>
      </c>
      <c r="S1547" s="14">
        <f t="shared" si="99"/>
        <v>42031.884652777779</v>
      </c>
      <c r="T1547" s="14">
        <f t="shared" si="100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0" t="s">
        <v>8336</v>
      </c>
      <c r="R1548" t="s">
        <v>8341</v>
      </c>
      <c r="S1548" s="14">
        <f t="shared" si="99"/>
        <v>41839.212951388887</v>
      </c>
      <c r="T1548" s="14">
        <f t="shared" si="100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0" t="s">
        <v>8336</v>
      </c>
      <c r="R1549" t="s">
        <v>8341</v>
      </c>
      <c r="S1549" s="14">
        <f t="shared" si="99"/>
        <v>42782.426875000005</v>
      </c>
      <c r="T1549" s="14">
        <f t="shared" si="100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0" t="s">
        <v>8336</v>
      </c>
      <c r="R1550" t="s">
        <v>8341</v>
      </c>
      <c r="S1550" s="14">
        <f t="shared" si="99"/>
        <v>42286.88217592593</v>
      </c>
      <c r="T1550" s="14">
        <f t="shared" si="100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0" t="s">
        <v>8336</v>
      </c>
      <c r="R1551" t="s">
        <v>8341</v>
      </c>
      <c r="S1551" s="14">
        <f t="shared" si="99"/>
        <v>42281.136099537034</v>
      </c>
      <c r="T1551" s="14">
        <f t="shared" si="100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0" t="s">
        <v>8336</v>
      </c>
      <c r="R1552" t="s">
        <v>8341</v>
      </c>
      <c r="S1552" s="14">
        <f t="shared" si="99"/>
        <v>42472.449467592596</v>
      </c>
      <c r="T1552" s="14">
        <f t="shared" si="100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0" t="s">
        <v>8336</v>
      </c>
      <c r="R1553" t="s">
        <v>8341</v>
      </c>
      <c r="S1553" s="14">
        <f t="shared" si="99"/>
        <v>42121.824525462958</v>
      </c>
      <c r="T1553" s="14">
        <f t="shared" si="100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0" t="s">
        <v>8336</v>
      </c>
      <c r="R1554" t="s">
        <v>8341</v>
      </c>
      <c r="S1554" s="14">
        <f t="shared" si="99"/>
        <v>41892.688750000001</v>
      </c>
      <c r="T1554" s="14">
        <f t="shared" si="100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0" t="s">
        <v>8336</v>
      </c>
      <c r="R1555" t="s">
        <v>8341</v>
      </c>
      <c r="S1555" s="14">
        <f t="shared" si="99"/>
        <v>42219.282951388886</v>
      </c>
      <c r="T1555" s="14">
        <f t="shared" si="100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0" t="s">
        <v>8336</v>
      </c>
      <c r="R1556" t="s">
        <v>8341</v>
      </c>
      <c r="S1556" s="14">
        <f t="shared" si="99"/>
        <v>42188.252199074079</v>
      </c>
      <c r="T1556" s="14">
        <f t="shared" si="100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0" t="s">
        <v>8336</v>
      </c>
      <c r="R1557" t="s">
        <v>8341</v>
      </c>
      <c r="S1557" s="14">
        <f t="shared" si="99"/>
        <v>42241.613796296297</v>
      </c>
      <c r="T1557" s="14">
        <f t="shared" si="100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0" t="s">
        <v>8336</v>
      </c>
      <c r="R1558" t="s">
        <v>8341</v>
      </c>
      <c r="S1558" s="14">
        <f t="shared" si="99"/>
        <v>42525.153055555551</v>
      </c>
      <c r="T1558" s="14">
        <f t="shared" si="100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0" t="s">
        <v>8336</v>
      </c>
      <c r="R1559" t="s">
        <v>8341</v>
      </c>
      <c r="S1559" s="14">
        <f t="shared" si="99"/>
        <v>41871.65315972222</v>
      </c>
      <c r="T1559" s="14">
        <f t="shared" si="100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0" t="s">
        <v>8336</v>
      </c>
      <c r="R1560" t="s">
        <v>8341</v>
      </c>
      <c r="S1560" s="14">
        <f t="shared" si="99"/>
        <v>42185.397673611107</v>
      </c>
      <c r="T1560" s="14">
        <f t="shared" si="100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0" t="s">
        <v>8336</v>
      </c>
      <c r="R1561" t="s">
        <v>8341</v>
      </c>
      <c r="S1561" s="14">
        <f t="shared" si="99"/>
        <v>42108.05322916666</v>
      </c>
      <c r="T1561" s="14">
        <f t="shared" si="100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0" t="s">
        <v>8336</v>
      </c>
      <c r="R1562" t="s">
        <v>8341</v>
      </c>
      <c r="S1562" s="14">
        <f t="shared" si="99"/>
        <v>41936.020752314813</v>
      </c>
      <c r="T1562" s="14">
        <f t="shared" si="100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0" t="s">
        <v>8320</v>
      </c>
      <c r="R1563" t="s">
        <v>8342</v>
      </c>
      <c r="S1563" s="14">
        <f t="shared" si="99"/>
        <v>41555.041701388887</v>
      </c>
      <c r="T1563" s="14">
        <f t="shared" si="100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0" t="s">
        <v>8320</v>
      </c>
      <c r="R1564" t="s">
        <v>8342</v>
      </c>
      <c r="S1564" s="14">
        <f t="shared" si="99"/>
        <v>40079.566157407404</v>
      </c>
      <c r="T1564" s="14">
        <f t="shared" si="100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0" t="s">
        <v>8320</v>
      </c>
      <c r="R1565" t="s">
        <v>8342</v>
      </c>
      <c r="S1565" s="14">
        <f t="shared" si="99"/>
        <v>41652.742488425924</v>
      </c>
      <c r="T1565" s="14">
        <f t="shared" si="100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0" t="s">
        <v>8320</v>
      </c>
      <c r="R1566" t="s">
        <v>8342</v>
      </c>
      <c r="S1566" s="14">
        <f t="shared" si="99"/>
        <v>42121.367002314815</v>
      </c>
      <c r="T1566" s="14">
        <f t="shared" si="100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0" t="s">
        <v>8320</v>
      </c>
      <c r="R1567" t="s">
        <v>8342</v>
      </c>
      <c r="S1567" s="14">
        <f t="shared" si="99"/>
        <v>40672.729872685188</v>
      </c>
      <c r="T1567" s="14">
        <f t="shared" si="100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0" t="s">
        <v>8320</v>
      </c>
      <c r="R1568" t="s">
        <v>8342</v>
      </c>
      <c r="S1568" s="14">
        <f t="shared" si="99"/>
        <v>42549.916712962964</v>
      </c>
      <c r="T1568" s="14">
        <f t="shared" si="100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0" t="s">
        <v>8320</v>
      </c>
      <c r="R1569" t="s">
        <v>8342</v>
      </c>
      <c r="S1569" s="14">
        <f t="shared" si="99"/>
        <v>41671.936863425923</v>
      </c>
      <c r="T1569" s="14">
        <f t="shared" si="100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0" t="s">
        <v>8320</v>
      </c>
      <c r="R1570" t="s">
        <v>8342</v>
      </c>
      <c r="S1570" s="14">
        <f t="shared" si="99"/>
        <v>41962.062326388885</v>
      </c>
      <c r="T1570" s="14">
        <f t="shared" si="100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0" t="s">
        <v>8320</v>
      </c>
      <c r="R1571" t="s">
        <v>8342</v>
      </c>
      <c r="S1571" s="14">
        <f t="shared" si="99"/>
        <v>41389.679560185185</v>
      </c>
      <c r="T1571" s="14">
        <f t="shared" si="100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0" t="s">
        <v>8320</v>
      </c>
      <c r="R1572" t="s">
        <v>8342</v>
      </c>
      <c r="S1572" s="14">
        <f t="shared" si="99"/>
        <v>42438.813449074078</v>
      </c>
      <c r="T1572" s="14">
        <f t="shared" si="100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0" t="s">
        <v>8320</v>
      </c>
      <c r="R1573" t="s">
        <v>8342</v>
      </c>
      <c r="S1573" s="14">
        <f t="shared" si="99"/>
        <v>42144.769479166673</v>
      </c>
      <c r="T1573" s="14">
        <f t="shared" si="100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0" t="s">
        <v>8320</v>
      </c>
      <c r="R1574" t="s">
        <v>8342</v>
      </c>
      <c r="S1574" s="14">
        <f t="shared" si="99"/>
        <v>42404.033090277779</v>
      </c>
      <c r="T1574" s="14">
        <f t="shared" si="100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0" t="s">
        <v>8320</v>
      </c>
      <c r="R1575" t="s">
        <v>8342</v>
      </c>
      <c r="S1575" s="14">
        <f t="shared" si="99"/>
        <v>42786.000023148154</v>
      </c>
      <c r="T1575" s="14">
        <f t="shared" si="100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0" t="s">
        <v>8320</v>
      </c>
      <c r="R1576" t="s">
        <v>8342</v>
      </c>
      <c r="S1576" s="14">
        <f t="shared" si="99"/>
        <v>42017.927418981482</v>
      </c>
      <c r="T1576" s="14">
        <f t="shared" si="100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0" t="s">
        <v>8320</v>
      </c>
      <c r="R1577" t="s">
        <v>8342</v>
      </c>
      <c r="S1577" s="14">
        <f t="shared" si="99"/>
        <v>41799.524259259262</v>
      </c>
      <c r="T1577" s="14">
        <f t="shared" si="100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0" t="s">
        <v>8320</v>
      </c>
      <c r="R1578" t="s">
        <v>8342</v>
      </c>
      <c r="S1578" s="14">
        <f t="shared" si="99"/>
        <v>42140.879259259258</v>
      </c>
      <c r="T1578" s="14">
        <f t="shared" si="100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0" t="s">
        <v>8320</v>
      </c>
      <c r="R1579" t="s">
        <v>8342</v>
      </c>
      <c r="S1579" s="14">
        <f t="shared" si="99"/>
        <v>41054.847777777781</v>
      </c>
      <c r="T1579" s="14">
        <f t="shared" si="100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0" t="s">
        <v>8320</v>
      </c>
      <c r="R1580" t="s">
        <v>8342</v>
      </c>
      <c r="S1580" s="14">
        <f t="shared" si="99"/>
        <v>40399.065868055557</v>
      </c>
      <c r="T1580" s="14">
        <f t="shared" si="100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0" t="s">
        <v>8320</v>
      </c>
      <c r="R1581" t="s">
        <v>8342</v>
      </c>
      <c r="S1581" s="14">
        <f t="shared" si="99"/>
        <v>41481.996423611112</v>
      </c>
      <c r="T1581" s="14">
        <f t="shared" si="100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0" t="s">
        <v>8320</v>
      </c>
      <c r="R1582" t="s">
        <v>8342</v>
      </c>
      <c r="S1582" s="14">
        <f t="shared" si="99"/>
        <v>40990.050069444449</v>
      </c>
      <c r="T1582" s="14">
        <f t="shared" si="100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0" t="s">
        <v>8336</v>
      </c>
      <c r="R1583" t="s">
        <v>8343</v>
      </c>
      <c r="S1583" s="14">
        <f t="shared" si="99"/>
        <v>42325.448958333334</v>
      </c>
      <c r="T1583" s="14">
        <f t="shared" si="100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0" t="s">
        <v>8336</v>
      </c>
      <c r="R1584" t="s">
        <v>8343</v>
      </c>
      <c r="S1584" s="14">
        <f t="shared" si="99"/>
        <v>42246.789965277778</v>
      </c>
      <c r="T1584" s="14">
        <f t="shared" si="100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0" t="s">
        <v>8336</v>
      </c>
      <c r="R1585" t="s">
        <v>8343</v>
      </c>
      <c r="S1585" s="14">
        <f t="shared" si="99"/>
        <v>41877.904988425929</v>
      </c>
      <c r="T1585" s="14">
        <f t="shared" si="100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0" t="s">
        <v>8336</v>
      </c>
      <c r="R1586" t="s">
        <v>8343</v>
      </c>
      <c r="S1586" s="14">
        <f t="shared" si="99"/>
        <v>41779.649317129632</v>
      </c>
      <c r="T1586" s="14">
        <f t="shared" si="100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0" t="s">
        <v>8336</v>
      </c>
      <c r="R1587" t="s">
        <v>8343</v>
      </c>
      <c r="S1587" s="14">
        <f t="shared" si="99"/>
        <v>42707.895462962959</v>
      </c>
      <c r="T1587" s="14">
        <f t="shared" si="100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0" t="s">
        <v>8336</v>
      </c>
      <c r="R1588" t="s">
        <v>8343</v>
      </c>
      <c r="S1588" s="14">
        <f t="shared" si="99"/>
        <v>42069.104421296302</v>
      </c>
      <c r="T1588" s="14">
        <f t="shared" si="100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0" t="s">
        <v>8336</v>
      </c>
      <c r="R1589" t="s">
        <v>8343</v>
      </c>
      <c r="S1589" s="14">
        <f t="shared" si="99"/>
        <v>41956.950983796298</v>
      </c>
      <c r="T1589" s="14">
        <f t="shared" si="100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0" t="s">
        <v>8336</v>
      </c>
      <c r="R1590" t="s">
        <v>8343</v>
      </c>
      <c r="S1590" s="14">
        <f t="shared" si="99"/>
        <v>42005.24998842593</v>
      </c>
      <c r="T1590" s="14">
        <f t="shared" si="100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0" t="s">
        <v>8336</v>
      </c>
      <c r="R1591" t="s">
        <v>8343</v>
      </c>
      <c r="S1591" s="14">
        <f t="shared" si="99"/>
        <v>42256.984791666662</v>
      </c>
      <c r="T1591" s="14">
        <f t="shared" si="100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0" t="s">
        <v>8336</v>
      </c>
      <c r="R1592" t="s">
        <v>8343</v>
      </c>
      <c r="S1592" s="14">
        <f t="shared" si="99"/>
        <v>42240.857222222221</v>
      </c>
      <c r="T1592" s="14">
        <f t="shared" si="100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0" t="s">
        <v>8336</v>
      </c>
      <c r="R1593" t="s">
        <v>8343</v>
      </c>
      <c r="S1593" s="14">
        <f t="shared" si="99"/>
        <v>42433.726168981477</v>
      </c>
      <c r="T1593" s="14">
        <f t="shared" si="100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0" t="s">
        <v>8336</v>
      </c>
      <c r="R1594" t="s">
        <v>8343</v>
      </c>
      <c r="S1594" s="14">
        <f t="shared" si="99"/>
        <v>42046.072743055556</v>
      </c>
      <c r="T1594" s="14">
        <f t="shared" si="100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0" t="s">
        <v>8336</v>
      </c>
      <c r="R1595" t="s">
        <v>8343</v>
      </c>
      <c r="S1595" s="14">
        <f t="shared" si="99"/>
        <v>42033.845543981486</v>
      </c>
      <c r="T1595" s="14">
        <f t="shared" si="100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0" t="s">
        <v>8336</v>
      </c>
      <c r="R1596" t="s">
        <v>8343</v>
      </c>
      <c r="S1596" s="14">
        <f t="shared" si="99"/>
        <v>42445.712754629625</v>
      </c>
      <c r="T1596" s="14">
        <f t="shared" si="100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0" t="s">
        <v>8336</v>
      </c>
      <c r="R1597" t="s">
        <v>8343</v>
      </c>
      <c r="S1597" s="14">
        <f t="shared" si="99"/>
        <v>41780.050092592595</v>
      </c>
      <c r="T1597" s="14">
        <f t="shared" si="100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0" t="s">
        <v>8336</v>
      </c>
      <c r="R1598" t="s">
        <v>8343</v>
      </c>
      <c r="S1598" s="14">
        <f t="shared" si="99"/>
        <v>41941.430196759262</v>
      </c>
      <c r="T1598" s="14">
        <f t="shared" si="100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0" t="s">
        <v>8336</v>
      </c>
      <c r="R1599" t="s">
        <v>8343</v>
      </c>
      <c r="S1599" s="14">
        <f t="shared" si="99"/>
        <v>42603.354131944448</v>
      </c>
      <c r="T1599" s="14">
        <f t="shared" si="100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0" t="s">
        <v>8336</v>
      </c>
      <c r="R1600" t="s">
        <v>8343</v>
      </c>
      <c r="S1600" s="14">
        <f t="shared" si="99"/>
        <v>42151.667337962965</v>
      </c>
      <c r="T1600" s="14">
        <f t="shared" si="100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0" t="s">
        <v>8336</v>
      </c>
      <c r="R1601" t="s">
        <v>8343</v>
      </c>
      <c r="S1601" s="14">
        <f t="shared" si="99"/>
        <v>42438.53907407407</v>
      </c>
      <c r="T1601" s="14">
        <f t="shared" si="100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s="10" t="s">
        <v>8336</v>
      </c>
      <c r="R1602" t="s">
        <v>8343</v>
      </c>
      <c r="S1602" s="14">
        <f t="shared" si="99"/>
        <v>41791.057314814818</v>
      </c>
      <c r="T1602" s="14">
        <f t="shared" si="100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ref="P1603:P1666" si="102">IFERROR(ROUND(E1603/L1603,2),0)</f>
        <v>48.33</v>
      </c>
      <c r="Q1603" s="10" t="s">
        <v>8323</v>
      </c>
      <c r="R1603" t="s">
        <v>8324</v>
      </c>
      <c r="S1603" s="14">
        <f t="shared" ref="S1603:S1666" si="103">(((J1603/60)/60)/24)+DATE(1970,1,1)</f>
        <v>40638.092974537038</v>
      </c>
      <c r="T1603" s="14">
        <f t="shared" ref="T1603:T1666" si="104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0" t="s">
        <v>8323</v>
      </c>
      <c r="R1604" t="s">
        <v>8324</v>
      </c>
      <c r="S1604" s="14">
        <f t="shared" si="103"/>
        <v>40788.297650462962</v>
      </c>
      <c r="T1604" s="14">
        <f t="shared" si="104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0" t="s">
        <v>8323</v>
      </c>
      <c r="R1605" t="s">
        <v>8324</v>
      </c>
      <c r="S1605" s="14">
        <f t="shared" si="103"/>
        <v>40876.169664351852</v>
      </c>
      <c r="T1605" s="14">
        <f t="shared" si="104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0" t="s">
        <v>8323</v>
      </c>
      <c r="R1606" t="s">
        <v>8324</v>
      </c>
      <c r="S1606" s="14">
        <f t="shared" si="103"/>
        <v>40945.845312500001</v>
      </c>
      <c r="T1606" s="14">
        <f t="shared" si="104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0" t="s">
        <v>8323</v>
      </c>
      <c r="R1607" t="s">
        <v>8324</v>
      </c>
      <c r="S1607" s="14">
        <f t="shared" si="103"/>
        <v>40747.012881944444</v>
      </c>
      <c r="T1607" s="14">
        <f t="shared" si="104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0" t="s">
        <v>8323</v>
      </c>
      <c r="R1608" t="s">
        <v>8324</v>
      </c>
      <c r="S1608" s="14">
        <f t="shared" si="103"/>
        <v>40536.111550925925</v>
      </c>
      <c r="T1608" s="14">
        <f t="shared" si="104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0" t="s">
        <v>8323</v>
      </c>
      <c r="R1609" t="s">
        <v>8324</v>
      </c>
      <c r="S1609" s="14">
        <f t="shared" si="103"/>
        <v>41053.80846064815</v>
      </c>
      <c r="T1609" s="14">
        <f t="shared" si="104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0" t="s">
        <v>8323</v>
      </c>
      <c r="R1610" t="s">
        <v>8324</v>
      </c>
      <c r="S1610" s="14">
        <f t="shared" si="103"/>
        <v>41607.83085648148</v>
      </c>
      <c r="T1610" s="14">
        <f t="shared" si="104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0" t="s">
        <v>8323</v>
      </c>
      <c r="R1611" t="s">
        <v>8324</v>
      </c>
      <c r="S1611" s="14">
        <f t="shared" si="103"/>
        <v>40796.001261574071</v>
      </c>
      <c r="T1611" s="14">
        <f t="shared" si="104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0" t="s">
        <v>8323</v>
      </c>
      <c r="R1612" t="s">
        <v>8324</v>
      </c>
      <c r="S1612" s="14">
        <f t="shared" si="103"/>
        <v>41228.924884259257</v>
      </c>
      <c r="T1612" s="14">
        <f t="shared" si="104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0" t="s">
        <v>8323</v>
      </c>
      <c r="R1613" t="s">
        <v>8324</v>
      </c>
      <c r="S1613" s="14">
        <f t="shared" si="103"/>
        <v>41409.00037037037</v>
      </c>
      <c r="T1613" s="14">
        <f t="shared" si="104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0" t="s">
        <v>8323</v>
      </c>
      <c r="R1614" t="s">
        <v>8324</v>
      </c>
      <c r="S1614" s="14">
        <f t="shared" si="103"/>
        <v>41246.874814814815</v>
      </c>
      <c r="T1614" s="14">
        <f t="shared" si="104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0" t="s">
        <v>8323</v>
      </c>
      <c r="R1615" t="s">
        <v>8324</v>
      </c>
      <c r="S1615" s="14">
        <f t="shared" si="103"/>
        <v>41082.069467592592</v>
      </c>
      <c r="T1615" s="14">
        <f t="shared" si="104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0" t="s">
        <v>8323</v>
      </c>
      <c r="R1616" t="s">
        <v>8324</v>
      </c>
      <c r="S1616" s="14">
        <f t="shared" si="103"/>
        <v>41794.981122685182</v>
      </c>
      <c r="T1616" s="14">
        <f t="shared" si="104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0" t="s">
        <v>8323</v>
      </c>
      <c r="R1617" t="s">
        <v>8324</v>
      </c>
      <c r="S1617" s="14">
        <f t="shared" si="103"/>
        <v>40845.050879629627</v>
      </c>
      <c r="T1617" s="14">
        <f t="shared" si="104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0" t="s">
        <v>8323</v>
      </c>
      <c r="R1618" t="s">
        <v>8324</v>
      </c>
      <c r="S1618" s="14">
        <f t="shared" si="103"/>
        <v>41194.715520833335</v>
      </c>
      <c r="T1618" s="14">
        <f t="shared" si="104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0" t="s">
        <v>8323</v>
      </c>
      <c r="R1619" t="s">
        <v>8324</v>
      </c>
      <c r="S1619" s="14">
        <f t="shared" si="103"/>
        <v>41546.664212962962</v>
      </c>
      <c r="T1619" s="14">
        <f t="shared" si="104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0" t="s">
        <v>8323</v>
      </c>
      <c r="R1620" t="s">
        <v>8324</v>
      </c>
      <c r="S1620" s="14">
        <f t="shared" si="103"/>
        <v>41301.654340277775</v>
      </c>
      <c r="T1620" s="14">
        <f t="shared" si="104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0" t="s">
        <v>8323</v>
      </c>
      <c r="R1621" t="s">
        <v>8324</v>
      </c>
      <c r="S1621" s="14">
        <f t="shared" si="103"/>
        <v>41876.18618055556</v>
      </c>
      <c r="T1621" s="14">
        <f t="shared" si="104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0" t="s">
        <v>8323</v>
      </c>
      <c r="R1622" t="s">
        <v>8324</v>
      </c>
      <c r="S1622" s="14">
        <f t="shared" si="103"/>
        <v>41321.339583333334</v>
      </c>
      <c r="T1622" s="14">
        <f t="shared" si="104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0" t="s">
        <v>8323</v>
      </c>
      <c r="R1623" t="s">
        <v>8324</v>
      </c>
      <c r="S1623" s="14">
        <f t="shared" si="103"/>
        <v>41003.60665509259</v>
      </c>
      <c r="T1623" s="14">
        <f t="shared" si="104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0" t="s">
        <v>8323</v>
      </c>
      <c r="R1624" t="s">
        <v>8324</v>
      </c>
      <c r="S1624" s="14">
        <f t="shared" si="103"/>
        <v>41950.29483796296</v>
      </c>
      <c r="T1624" s="14">
        <f t="shared" si="104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0" t="s">
        <v>8323</v>
      </c>
      <c r="R1625" t="s">
        <v>8324</v>
      </c>
      <c r="S1625" s="14">
        <f t="shared" si="103"/>
        <v>41453.688530092593</v>
      </c>
      <c r="T1625" s="14">
        <f t="shared" si="104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0" t="s">
        <v>8323</v>
      </c>
      <c r="R1626" t="s">
        <v>8324</v>
      </c>
      <c r="S1626" s="14">
        <f t="shared" si="103"/>
        <v>41243.367303240739</v>
      </c>
      <c r="T1626" s="14">
        <f t="shared" si="104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0" t="s">
        <v>8323</v>
      </c>
      <c r="R1627" t="s">
        <v>8324</v>
      </c>
      <c r="S1627" s="14">
        <f t="shared" si="103"/>
        <v>41135.699687500004</v>
      </c>
      <c r="T1627" s="14">
        <f t="shared" si="104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0" t="s">
        <v>8323</v>
      </c>
      <c r="R1628" t="s">
        <v>8324</v>
      </c>
      <c r="S1628" s="14">
        <f t="shared" si="103"/>
        <v>41579.847997685189</v>
      </c>
      <c r="T1628" s="14">
        <f t="shared" si="104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0" t="s">
        <v>8323</v>
      </c>
      <c r="R1629" t="s">
        <v>8324</v>
      </c>
      <c r="S1629" s="14">
        <f t="shared" si="103"/>
        <v>41205.707048611112</v>
      </c>
      <c r="T1629" s="14">
        <f t="shared" si="104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0" t="s">
        <v>8323</v>
      </c>
      <c r="R1630" t="s">
        <v>8324</v>
      </c>
      <c r="S1630" s="14">
        <f t="shared" si="103"/>
        <v>41774.737060185187</v>
      </c>
      <c r="T1630" s="14">
        <f t="shared" si="104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0" t="s">
        <v>8323</v>
      </c>
      <c r="R1631" t="s">
        <v>8324</v>
      </c>
      <c r="S1631" s="14">
        <f t="shared" si="103"/>
        <v>41645.867280092592</v>
      </c>
      <c r="T1631" s="14">
        <f t="shared" si="104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0" t="s">
        <v>8323</v>
      </c>
      <c r="R1632" t="s">
        <v>8324</v>
      </c>
      <c r="S1632" s="14">
        <f t="shared" si="103"/>
        <v>40939.837673611109</v>
      </c>
      <c r="T1632" s="14">
        <f t="shared" si="104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0" t="s">
        <v>8323</v>
      </c>
      <c r="R1633" t="s">
        <v>8324</v>
      </c>
      <c r="S1633" s="14">
        <f t="shared" si="103"/>
        <v>41164.859502314815</v>
      </c>
      <c r="T1633" s="14">
        <f t="shared" si="104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0" t="s">
        <v>8323</v>
      </c>
      <c r="R1634" t="s">
        <v>8324</v>
      </c>
      <c r="S1634" s="14">
        <f t="shared" si="103"/>
        <v>40750.340902777774</v>
      </c>
      <c r="T1634" s="14">
        <f t="shared" si="104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0" t="s">
        <v>8323</v>
      </c>
      <c r="R1635" t="s">
        <v>8324</v>
      </c>
      <c r="S1635" s="14">
        <f t="shared" si="103"/>
        <v>40896.883750000001</v>
      </c>
      <c r="T1635" s="14">
        <f t="shared" si="104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0" t="s">
        <v>8323</v>
      </c>
      <c r="R1636" t="s">
        <v>8324</v>
      </c>
      <c r="S1636" s="14">
        <f t="shared" si="103"/>
        <v>40658.189826388887</v>
      </c>
      <c r="T1636" s="14">
        <f t="shared" si="104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0" t="s">
        <v>8323</v>
      </c>
      <c r="R1637" t="s">
        <v>8324</v>
      </c>
      <c r="S1637" s="14">
        <f t="shared" si="103"/>
        <v>42502.868761574078</v>
      </c>
      <c r="T1637" s="14">
        <f t="shared" si="104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0" t="s">
        <v>8323</v>
      </c>
      <c r="R1638" t="s">
        <v>8324</v>
      </c>
      <c r="S1638" s="14">
        <f t="shared" si="103"/>
        <v>40663.08666666667</v>
      </c>
      <c r="T1638" s="14">
        <f t="shared" si="104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0" t="s">
        <v>8323</v>
      </c>
      <c r="R1639" t="s">
        <v>8324</v>
      </c>
      <c r="S1639" s="14">
        <f t="shared" si="103"/>
        <v>40122.751620370371</v>
      </c>
      <c r="T1639" s="14">
        <f t="shared" si="104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0" t="s">
        <v>8323</v>
      </c>
      <c r="R1640" t="s">
        <v>8324</v>
      </c>
      <c r="S1640" s="14">
        <f t="shared" si="103"/>
        <v>41288.68712962963</v>
      </c>
      <c r="T1640" s="14">
        <f t="shared" si="104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0" t="s">
        <v>8323</v>
      </c>
      <c r="R1641" t="s">
        <v>8324</v>
      </c>
      <c r="S1641" s="14">
        <f t="shared" si="103"/>
        <v>40941.652372685188</v>
      </c>
      <c r="T1641" s="14">
        <f t="shared" si="104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0" t="s">
        <v>8323</v>
      </c>
      <c r="R1642" t="s">
        <v>8324</v>
      </c>
      <c r="S1642" s="14">
        <f t="shared" si="103"/>
        <v>40379.23096064815</v>
      </c>
      <c r="T1642" s="14">
        <f t="shared" si="104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0" t="s">
        <v>8323</v>
      </c>
      <c r="R1643" t="s">
        <v>8344</v>
      </c>
      <c r="S1643" s="14">
        <f t="shared" si="103"/>
        <v>41962.596574074079</v>
      </c>
      <c r="T1643" s="14">
        <f t="shared" si="104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0" t="s">
        <v>8323</v>
      </c>
      <c r="R1644" t="s">
        <v>8344</v>
      </c>
      <c r="S1644" s="14">
        <f t="shared" si="103"/>
        <v>40688.024618055555</v>
      </c>
      <c r="T1644" s="14">
        <f t="shared" si="104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0" t="s">
        <v>8323</v>
      </c>
      <c r="R1645" t="s">
        <v>8344</v>
      </c>
      <c r="S1645" s="14">
        <f t="shared" si="103"/>
        <v>41146.824212962965</v>
      </c>
      <c r="T1645" s="14">
        <f t="shared" si="104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0" t="s">
        <v>8323</v>
      </c>
      <c r="R1646" t="s">
        <v>8344</v>
      </c>
      <c r="S1646" s="14">
        <f t="shared" si="103"/>
        <v>41175.05972222222</v>
      </c>
      <c r="T1646" s="14">
        <f t="shared" si="104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0" t="s">
        <v>8323</v>
      </c>
      <c r="R1647" t="s">
        <v>8344</v>
      </c>
      <c r="S1647" s="14">
        <f t="shared" si="103"/>
        <v>41521.617361111108</v>
      </c>
      <c r="T1647" s="14">
        <f t="shared" si="104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0" t="s">
        <v>8323</v>
      </c>
      <c r="R1648" t="s">
        <v>8344</v>
      </c>
      <c r="S1648" s="14">
        <f t="shared" si="103"/>
        <v>41833.450266203705</v>
      </c>
      <c r="T1648" s="14">
        <f t="shared" si="104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0" t="s">
        <v>8323</v>
      </c>
      <c r="R1649" t="s">
        <v>8344</v>
      </c>
      <c r="S1649" s="14">
        <f t="shared" si="103"/>
        <v>41039.409456018519</v>
      </c>
      <c r="T1649" s="14">
        <f t="shared" si="104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0" t="s">
        <v>8323</v>
      </c>
      <c r="R1650" t="s">
        <v>8344</v>
      </c>
      <c r="S1650" s="14">
        <f t="shared" si="103"/>
        <v>40592.704652777778</v>
      </c>
      <c r="T1650" s="14">
        <f t="shared" si="104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0" t="s">
        <v>8323</v>
      </c>
      <c r="R1651" t="s">
        <v>8344</v>
      </c>
      <c r="S1651" s="14">
        <f t="shared" si="103"/>
        <v>41737.684664351851</v>
      </c>
      <c r="T1651" s="14">
        <f t="shared" si="104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0" t="s">
        <v>8323</v>
      </c>
      <c r="R1652" t="s">
        <v>8344</v>
      </c>
      <c r="S1652" s="14">
        <f t="shared" si="103"/>
        <v>41526.435613425929</v>
      </c>
      <c r="T1652" s="14">
        <f t="shared" si="104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0" t="s">
        <v>8323</v>
      </c>
      <c r="R1653" t="s">
        <v>8344</v>
      </c>
      <c r="S1653" s="14">
        <f t="shared" si="103"/>
        <v>40625.900694444441</v>
      </c>
      <c r="T1653" s="14">
        <f t="shared" si="104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0" t="s">
        <v>8323</v>
      </c>
      <c r="R1654" t="s">
        <v>8344</v>
      </c>
      <c r="S1654" s="14">
        <f t="shared" si="103"/>
        <v>41572.492974537039</v>
      </c>
      <c r="T1654" s="14">
        <f t="shared" si="104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0" t="s">
        <v>8323</v>
      </c>
      <c r="R1655" t="s">
        <v>8344</v>
      </c>
      <c r="S1655" s="14">
        <f t="shared" si="103"/>
        <v>40626.834444444445</v>
      </c>
      <c r="T1655" s="14">
        <f t="shared" si="104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0" t="s">
        <v>8323</v>
      </c>
      <c r="R1656" t="s">
        <v>8344</v>
      </c>
      <c r="S1656" s="14">
        <f t="shared" si="103"/>
        <v>40987.890740740739</v>
      </c>
      <c r="T1656" s="14">
        <f t="shared" si="104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0" t="s">
        <v>8323</v>
      </c>
      <c r="R1657" t="s">
        <v>8344</v>
      </c>
      <c r="S1657" s="14">
        <f t="shared" si="103"/>
        <v>40974.791898148149</v>
      </c>
      <c r="T1657" s="14">
        <f t="shared" si="104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0" t="s">
        <v>8323</v>
      </c>
      <c r="R1658" t="s">
        <v>8344</v>
      </c>
      <c r="S1658" s="14">
        <f t="shared" si="103"/>
        <v>41226.928842592592</v>
      </c>
      <c r="T1658" s="14">
        <f t="shared" si="104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0" t="s">
        <v>8323</v>
      </c>
      <c r="R1659" t="s">
        <v>8344</v>
      </c>
      <c r="S1659" s="14">
        <f t="shared" si="103"/>
        <v>41023.782037037039</v>
      </c>
      <c r="T1659" s="14">
        <f t="shared" si="104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0" t="s">
        <v>8323</v>
      </c>
      <c r="R1660" t="s">
        <v>8344</v>
      </c>
      <c r="S1660" s="14">
        <f t="shared" si="103"/>
        <v>41223.22184027778</v>
      </c>
      <c r="T1660" s="14">
        <f t="shared" si="104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0" t="s">
        <v>8323</v>
      </c>
      <c r="R1661" t="s">
        <v>8344</v>
      </c>
      <c r="S1661" s="14">
        <f t="shared" si="103"/>
        <v>41596.913437499999</v>
      </c>
      <c r="T1661" s="14">
        <f t="shared" si="104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0" t="s">
        <v>8323</v>
      </c>
      <c r="R1662" t="s">
        <v>8344</v>
      </c>
      <c r="S1662" s="14">
        <f t="shared" si="103"/>
        <v>42459.693865740745</v>
      </c>
      <c r="T1662" s="14">
        <f t="shared" si="104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0" t="s">
        <v>8323</v>
      </c>
      <c r="R1663" t="s">
        <v>8344</v>
      </c>
      <c r="S1663" s="14">
        <f t="shared" si="103"/>
        <v>42343.998043981483</v>
      </c>
      <c r="T1663" s="14">
        <f t="shared" si="104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0" t="s">
        <v>8323</v>
      </c>
      <c r="R1664" t="s">
        <v>8344</v>
      </c>
      <c r="S1664" s="14">
        <f t="shared" si="103"/>
        <v>40848.198333333334</v>
      </c>
      <c r="T1664" s="14">
        <f t="shared" si="104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0" t="s">
        <v>8323</v>
      </c>
      <c r="R1665" t="s">
        <v>8344</v>
      </c>
      <c r="S1665" s="14">
        <f t="shared" si="103"/>
        <v>42006.02207175926</v>
      </c>
      <c r="T1665" s="14">
        <f t="shared" si="104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s="10" t="s">
        <v>8323</v>
      </c>
      <c r="R1666" t="s">
        <v>8344</v>
      </c>
      <c r="S1666" s="14">
        <f t="shared" si="103"/>
        <v>40939.761782407404</v>
      </c>
      <c r="T1666" s="14">
        <f t="shared" si="104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ref="P1667:P1730" si="106">IFERROR(ROUND(E1667/L1667,2),0)</f>
        <v>44.96</v>
      </c>
      <c r="Q1667" s="10" t="s">
        <v>8323</v>
      </c>
      <c r="R1667" t="s">
        <v>8344</v>
      </c>
      <c r="S1667" s="14">
        <f t="shared" ref="S1667:S1730" si="107">(((J1667/60)/60)/24)+DATE(1970,1,1)</f>
        <v>40564.649456018517</v>
      </c>
      <c r="T1667" s="14">
        <f t="shared" ref="T1667:T1730" si="108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0" t="s">
        <v>8323</v>
      </c>
      <c r="R1668" t="s">
        <v>8344</v>
      </c>
      <c r="S1668" s="14">
        <f t="shared" si="107"/>
        <v>41331.253159722226</v>
      </c>
      <c r="T1668" s="14">
        <f t="shared" si="108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0" t="s">
        <v>8323</v>
      </c>
      <c r="R1669" t="s">
        <v>8344</v>
      </c>
      <c r="S1669" s="14">
        <f t="shared" si="107"/>
        <v>41682.0705787037</v>
      </c>
      <c r="T1669" s="14">
        <f t="shared" si="108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0" t="s">
        <v>8323</v>
      </c>
      <c r="R1670" t="s">
        <v>8344</v>
      </c>
      <c r="S1670" s="14">
        <f t="shared" si="107"/>
        <v>40845.14975694444</v>
      </c>
      <c r="T1670" s="14">
        <f t="shared" si="108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0" t="s">
        <v>8323</v>
      </c>
      <c r="R1671" t="s">
        <v>8344</v>
      </c>
      <c r="S1671" s="14">
        <f t="shared" si="107"/>
        <v>42461.885138888887</v>
      </c>
      <c r="T1671" s="14">
        <f t="shared" si="108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0" t="s">
        <v>8323</v>
      </c>
      <c r="R1672" t="s">
        <v>8344</v>
      </c>
      <c r="S1672" s="14">
        <f t="shared" si="107"/>
        <v>40313.930543981485</v>
      </c>
      <c r="T1672" s="14">
        <f t="shared" si="108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0" t="s">
        <v>8323</v>
      </c>
      <c r="R1673" t="s">
        <v>8344</v>
      </c>
      <c r="S1673" s="14">
        <f t="shared" si="107"/>
        <v>42553.54414351852</v>
      </c>
      <c r="T1673" s="14">
        <f t="shared" si="108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0" t="s">
        <v>8323</v>
      </c>
      <c r="R1674" t="s">
        <v>8344</v>
      </c>
      <c r="S1674" s="14">
        <f t="shared" si="107"/>
        <v>41034.656597222223</v>
      </c>
      <c r="T1674" s="14">
        <f t="shared" si="108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0" t="s">
        <v>8323</v>
      </c>
      <c r="R1675" t="s">
        <v>8344</v>
      </c>
      <c r="S1675" s="14">
        <f t="shared" si="107"/>
        <v>42039.878379629634</v>
      </c>
      <c r="T1675" s="14">
        <f t="shared" si="108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0" t="s">
        <v>8323</v>
      </c>
      <c r="R1676" t="s">
        <v>8344</v>
      </c>
      <c r="S1676" s="14">
        <f t="shared" si="107"/>
        <v>42569.605393518519</v>
      </c>
      <c r="T1676" s="14">
        <f t="shared" si="108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0" t="s">
        <v>8323</v>
      </c>
      <c r="R1677" t="s">
        <v>8344</v>
      </c>
      <c r="S1677" s="14">
        <f t="shared" si="107"/>
        <v>40802.733101851853</v>
      </c>
      <c r="T1677" s="14">
        <f t="shared" si="108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0" t="s">
        <v>8323</v>
      </c>
      <c r="R1678" t="s">
        <v>8344</v>
      </c>
      <c r="S1678" s="14">
        <f t="shared" si="107"/>
        <v>40973.72623842593</v>
      </c>
      <c r="T1678" s="14">
        <f t="shared" si="108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0" t="s">
        <v>8323</v>
      </c>
      <c r="R1679" t="s">
        <v>8344</v>
      </c>
      <c r="S1679" s="14">
        <f t="shared" si="107"/>
        <v>42416.407129629632</v>
      </c>
      <c r="T1679" s="14">
        <f t="shared" si="108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0" t="s">
        <v>8323</v>
      </c>
      <c r="R1680" t="s">
        <v>8344</v>
      </c>
      <c r="S1680" s="14">
        <f t="shared" si="107"/>
        <v>41662.854988425926</v>
      </c>
      <c r="T1680" s="14">
        <f t="shared" si="108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0" t="s">
        <v>8323</v>
      </c>
      <c r="R1681" t="s">
        <v>8344</v>
      </c>
      <c r="S1681" s="14">
        <f t="shared" si="107"/>
        <v>40723.068807870368</v>
      </c>
      <c r="T1681" s="14">
        <f t="shared" si="108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0" t="s">
        <v>8323</v>
      </c>
      <c r="R1682" t="s">
        <v>8344</v>
      </c>
      <c r="S1682" s="14">
        <f t="shared" si="107"/>
        <v>41802.757719907408</v>
      </c>
      <c r="T1682" s="14">
        <f t="shared" si="108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0" t="s">
        <v>8323</v>
      </c>
      <c r="R1683" t="s">
        <v>8345</v>
      </c>
      <c r="S1683" s="14">
        <f t="shared" si="107"/>
        <v>42774.121342592596</v>
      </c>
      <c r="T1683" s="14">
        <f t="shared" si="108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0" t="s">
        <v>8323</v>
      </c>
      <c r="R1684" t="s">
        <v>8345</v>
      </c>
      <c r="S1684" s="14">
        <f t="shared" si="107"/>
        <v>42779.21365740741</v>
      </c>
      <c r="T1684" s="14">
        <f t="shared" si="108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0" t="s">
        <v>8323</v>
      </c>
      <c r="R1685" t="s">
        <v>8345</v>
      </c>
      <c r="S1685" s="14">
        <f t="shared" si="107"/>
        <v>42808.781689814816</v>
      </c>
      <c r="T1685" s="14">
        <f t="shared" si="108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0" t="s">
        <v>8323</v>
      </c>
      <c r="R1686" t="s">
        <v>8345</v>
      </c>
      <c r="S1686" s="14">
        <f t="shared" si="107"/>
        <v>42783.815289351856</v>
      </c>
      <c r="T1686" s="14">
        <f t="shared" si="108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0" t="s">
        <v>8323</v>
      </c>
      <c r="R1687" t="s">
        <v>8345</v>
      </c>
      <c r="S1687" s="14">
        <f t="shared" si="107"/>
        <v>42788.2502662037</v>
      </c>
      <c r="T1687" s="14">
        <f t="shared" si="108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0" t="s">
        <v>8323</v>
      </c>
      <c r="R1688" t="s">
        <v>8345</v>
      </c>
      <c r="S1688" s="14">
        <f t="shared" si="107"/>
        <v>42792.843969907408</v>
      </c>
      <c r="T1688" s="14">
        <f t="shared" si="108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0" t="s">
        <v>8323</v>
      </c>
      <c r="R1689" t="s">
        <v>8345</v>
      </c>
      <c r="S1689" s="14">
        <f t="shared" si="107"/>
        <v>42802.046817129631</v>
      </c>
      <c r="T1689" s="14">
        <f t="shared" si="108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0" t="s">
        <v>8323</v>
      </c>
      <c r="R1690" t="s">
        <v>8345</v>
      </c>
      <c r="S1690" s="14">
        <f t="shared" si="107"/>
        <v>42804.534652777773</v>
      </c>
      <c r="T1690" s="14">
        <f t="shared" si="108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0" t="s">
        <v>8323</v>
      </c>
      <c r="R1691" t="s">
        <v>8345</v>
      </c>
      <c r="S1691" s="14">
        <f t="shared" si="107"/>
        <v>42780.942476851851</v>
      </c>
      <c r="T1691" s="14">
        <f t="shared" si="108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0" t="s">
        <v>8323</v>
      </c>
      <c r="R1692" t="s">
        <v>8345</v>
      </c>
      <c r="S1692" s="14">
        <f t="shared" si="107"/>
        <v>42801.43104166667</v>
      </c>
      <c r="T1692" s="14">
        <f t="shared" si="108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0" t="s">
        <v>8323</v>
      </c>
      <c r="R1693" t="s">
        <v>8345</v>
      </c>
      <c r="S1693" s="14">
        <f t="shared" si="107"/>
        <v>42795.701481481476</v>
      </c>
      <c r="T1693" s="14">
        <f t="shared" si="108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0" t="s">
        <v>8323</v>
      </c>
      <c r="R1694" t="s">
        <v>8345</v>
      </c>
      <c r="S1694" s="14">
        <f t="shared" si="107"/>
        <v>42788.151238425926</v>
      </c>
      <c r="T1694" s="14">
        <f t="shared" si="108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0" t="s">
        <v>8323</v>
      </c>
      <c r="R1695" t="s">
        <v>8345</v>
      </c>
      <c r="S1695" s="14">
        <f t="shared" si="107"/>
        <v>42803.920277777783</v>
      </c>
      <c r="T1695" s="14">
        <f t="shared" si="108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0" t="s">
        <v>8323</v>
      </c>
      <c r="R1696" t="s">
        <v>8345</v>
      </c>
      <c r="S1696" s="14">
        <f t="shared" si="107"/>
        <v>42791.669837962967</v>
      </c>
      <c r="T1696" s="14">
        <f t="shared" si="108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0" t="s">
        <v>8323</v>
      </c>
      <c r="R1697" t="s">
        <v>8345</v>
      </c>
      <c r="S1697" s="14">
        <f t="shared" si="107"/>
        <v>42801.031412037039</v>
      </c>
      <c r="T1697" s="14">
        <f t="shared" si="108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0" t="s">
        <v>8323</v>
      </c>
      <c r="R1698" t="s">
        <v>8345</v>
      </c>
      <c r="S1698" s="14">
        <f t="shared" si="107"/>
        <v>42796.069571759261</v>
      </c>
      <c r="T1698" s="14">
        <f t="shared" si="108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0" t="s">
        <v>8323</v>
      </c>
      <c r="R1699" t="s">
        <v>8345</v>
      </c>
      <c r="S1699" s="14">
        <f t="shared" si="107"/>
        <v>42805.032962962956</v>
      </c>
      <c r="T1699" s="14">
        <f t="shared" si="108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0" t="s">
        <v>8323</v>
      </c>
      <c r="R1700" t="s">
        <v>8345</v>
      </c>
      <c r="S1700" s="14">
        <f t="shared" si="107"/>
        <v>42796.207870370374</v>
      </c>
      <c r="T1700" s="14">
        <f t="shared" si="108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0" t="s">
        <v>8323</v>
      </c>
      <c r="R1701" t="s">
        <v>8345</v>
      </c>
      <c r="S1701" s="14">
        <f t="shared" si="107"/>
        <v>42806.863946759258</v>
      </c>
      <c r="T1701" s="14">
        <f t="shared" si="108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0" t="s">
        <v>8323</v>
      </c>
      <c r="R1702" t="s">
        <v>8345</v>
      </c>
      <c r="S1702" s="14">
        <f t="shared" si="107"/>
        <v>42796.071643518517</v>
      </c>
      <c r="T1702" s="14">
        <f t="shared" si="108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0" t="s">
        <v>8323</v>
      </c>
      <c r="R1703" t="s">
        <v>8345</v>
      </c>
      <c r="S1703" s="14">
        <f t="shared" si="107"/>
        <v>41989.664409722223</v>
      </c>
      <c r="T1703" s="14">
        <f t="shared" si="108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0" t="s">
        <v>8323</v>
      </c>
      <c r="R1704" t="s">
        <v>8345</v>
      </c>
      <c r="S1704" s="14">
        <f t="shared" si="107"/>
        <v>42063.869791666672</v>
      </c>
      <c r="T1704" s="14">
        <f t="shared" si="108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0" t="s">
        <v>8323</v>
      </c>
      <c r="R1705" t="s">
        <v>8345</v>
      </c>
      <c r="S1705" s="14">
        <f t="shared" si="107"/>
        <v>42187.281678240746</v>
      </c>
      <c r="T1705" s="14">
        <f t="shared" si="108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0" t="s">
        <v>8323</v>
      </c>
      <c r="R1706" t="s">
        <v>8345</v>
      </c>
      <c r="S1706" s="14">
        <f t="shared" si="107"/>
        <v>42021.139733796299</v>
      </c>
      <c r="T1706" s="14">
        <f t="shared" si="108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0" t="s">
        <v>8323</v>
      </c>
      <c r="R1707" t="s">
        <v>8345</v>
      </c>
      <c r="S1707" s="14">
        <f t="shared" si="107"/>
        <v>42245.016736111109</v>
      </c>
      <c r="T1707" s="14">
        <f t="shared" si="108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0" t="s">
        <v>8323</v>
      </c>
      <c r="R1708" t="s">
        <v>8345</v>
      </c>
      <c r="S1708" s="14">
        <f t="shared" si="107"/>
        <v>42179.306388888886</v>
      </c>
      <c r="T1708" s="14">
        <f t="shared" si="108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0" t="s">
        <v>8323</v>
      </c>
      <c r="R1709" t="s">
        <v>8345</v>
      </c>
      <c r="S1709" s="14">
        <f t="shared" si="107"/>
        <v>42427.721006944441</v>
      </c>
      <c r="T1709" s="14">
        <f t="shared" si="108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0" t="s">
        <v>8323</v>
      </c>
      <c r="R1710" t="s">
        <v>8345</v>
      </c>
      <c r="S1710" s="14">
        <f t="shared" si="107"/>
        <v>42451.866967592592</v>
      </c>
      <c r="T1710" s="14">
        <f t="shared" si="108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0" t="s">
        <v>8323</v>
      </c>
      <c r="R1711" t="s">
        <v>8345</v>
      </c>
      <c r="S1711" s="14">
        <f t="shared" si="107"/>
        <v>41841.56381944444</v>
      </c>
      <c r="T1711" s="14">
        <f t="shared" si="108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0" t="s">
        <v>8323</v>
      </c>
      <c r="R1712" t="s">
        <v>8345</v>
      </c>
      <c r="S1712" s="14">
        <f t="shared" si="107"/>
        <v>42341.59129629629</v>
      </c>
      <c r="T1712" s="14">
        <f t="shared" si="108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0" t="s">
        <v>8323</v>
      </c>
      <c r="R1713" t="s">
        <v>8345</v>
      </c>
      <c r="S1713" s="14">
        <f t="shared" si="107"/>
        <v>41852.646226851852</v>
      </c>
      <c r="T1713" s="14">
        <f t="shared" si="108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0" t="s">
        <v>8323</v>
      </c>
      <c r="R1714" t="s">
        <v>8345</v>
      </c>
      <c r="S1714" s="14">
        <f t="shared" si="107"/>
        <v>42125.913807870369</v>
      </c>
      <c r="T1714" s="14">
        <f t="shared" si="108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0" t="s">
        <v>8323</v>
      </c>
      <c r="R1715" t="s">
        <v>8345</v>
      </c>
      <c r="S1715" s="14">
        <f t="shared" si="107"/>
        <v>41887.801064814819</v>
      </c>
      <c r="T1715" s="14">
        <f t="shared" si="108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0" t="s">
        <v>8323</v>
      </c>
      <c r="R1716" t="s">
        <v>8345</v>
      </c>
      <c r="S1716" s="14">
        <f t="shared" si="107"/>
        <v>42095.918530092589</v>
      </c>
      <c r="T1716" s="14">
        <f t="shared" si="108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0" t="s">
        <v>8323</v>
      </c>
      <c r="R1717" t="s">
        <v>8345</v>
      </c>
      <c r="S1717" s="14">
        <f t="shared" si="107"/>
        <v>42064.217418981483</v>
      </c>
      <c r="T1717" s="14">
        <f t="shared" si="108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0" t="s">
        <v>8323</v>
      </c>
      <c r="R1718" t="s">
        <v>8345</v>
      </c>
      <c r="S1718" s="14">
        <f t="shared" si="107"/>
        <v>42673.577534722222</v>
      </c>
      <c r="T1718" s="14">
        <f t="shared" si="108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0" t="s">
        <v>8323</v>
      </c>
      <c r="R1719" t="s">
        <v>8345</v>
      </c>
      <c r="S1719" s="14">
        <f t="shared" si="107"/>
        <v>42460.98192129629</v>
      </c>
      <c r="T1719" s="14">
        <f t="shared" si="108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0" t="s">
        <v>8323</v>
      </c>
      <c r="R1720" t="s">
        <v>8345</v>
      </c>
      <c r="S1720" s="14">
        <f t="shared" si="107"/>
        <v>42460.610520833332</v>
      </c>
      <c r="T1720" s="14">
        <f t="shared" si="108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0" t="s">
        <v>8323</v>
      </c>
      <c r="R1721" t="s">
        <v>8345</v>
      </c>
      <c r="S1721" s="14">
        <f t="shared" si="107"/>
        <v>41869.534618055557</v>
      </c>
      <c r="T1721" s="14">
        <f t="shared" si="108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0" t="s">
        <v>8323</v>
      </c>
      <c r="R1722" t="s">
        <v>8345</v>
      </c>
      <c r="S1722" s="14">
        <f t="shared" si="107"/>
        <v>41922.783229166671</v>
      </c>
      <c r="T1722" s="14">
        <f t="shared" si="108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0" t="s">
        <v>8323</v>
      </c>
      <c r="R1723" t="s">
        <v>8345</v>
      </c>
      <c r="S1723" s="14">
        <f t="shared" si="107"/>
        <v>42319.461377314816</v>
      </c>
      <c r="T1723" s="14">
        <f t="shared" si="108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0" t="s">
        <v>8323</v>
      </c>
      <c r="R1724" t="s">
        <v>8345</v>
      </c>
      <c r="S1724" s="14">
        <f t="shared" si="107"/>
        <v>42425.960983796293</v>
      </c>
      <c r="T1724" s="14">
        <f t="shared" si="108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0" t="s">
        <v>8323</v>
      </c>
      <c r="R1725" t="s">
        <v>8345</v>
      </c>
      <c r="S1725" s="14">
        <f t="shared" si="107"/>
        <v>42129.82540509259</v>
      </c>
      <c r="T1725" s="14">
        <f t="shared" si="108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0" t="s">
        <v>8323</v>
      </c>
      <c r="R1726" t="s">
        <v>8345</v>
      </c>
      <c r="S1726" s="14">
        <f t="shared" si="107"/>
        <v>41912.932430555556</v>
      </c>
      <c r="T1726" s="14">
        <f t="shared" si="108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0" t="s">
        <v>8323</v>
      </c>
      <c r="R1727" t="s">
        <v>8345</v>
      </c>
      <c r="S1727" s="14">
        <f t="shared" si="107"/>
        <v>41845.968159722222</v>
      </c>
      <c r="T1727" s="14">
        <f t="shared" si="108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0" t="s">
        <v>8323</v>
      </c>
      <c r="R1728" t="s">
        <v>8345</v>
      </c>
      <c r="S1728" s="14">
        <f t="shared" si="107"/>
        <v>41788.919722222221</v>
      </c>
      <c r="T1728" s="14">
        <f t="shared" si="108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0" t="s">
        <v>8323</v>
      </c>
      <c r="R1729" t="s">
        <v>8345</v>
      </c>
      <c r="S1729" s="14">
        <f t="shared" si="107"/>
        <v>42044.927974537044</v>
      </c>
      <c r="T1729" s="14">
        <f t="shared" si="108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s="10" t="s">
        <v>8323</v>
      </c>
      <c r="R1730" t="s">
        <v>8345</v>
      </c>
      <c r="S1730" s="14">
        <f t="shared" si="107"/>
        <v>42268.625856481478</v>
      </c>
      <c r="T1730" s="14">
        <f t="shared" si="108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ref="P1731:P1794" si="110">IFERROR(ROUND(E1731/L1731,2),0)</f>
        <v>0</v>
      </c>
      <c r="Q1731" s="10" t="s">
        <v>8323</v>
      </c>
      <c r="R1731" t="s">
        <v>8345</v>
      </c>
      <c r="S1731" s="14">
        <f t="shared" ref="S1731:S1794" si="111">(((J1731/60)/60)/24)+DATE(1970,1,1)</f>
        <v>42471.052152777775</v>
      </c>
      <c r="T1731" s="14">
        <f t="shared" ref="T1731:T1794" si="112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0" t="s">
        <v>8323</v>
      </c>
      <c r="R1732" t="s">
        <v>8345</v>
      </c>
      <c r="S1732" s="14">
        <f t="shared" si="111"/>
        <v>42272.087766203709</v>
      </c>
      <c r="T1732" s="14">
        <f t="shared" si="112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0" t="s">
        <v>8323</v>
      </c>
      <c r="R1733" t="s">
        <v>8345</v>
      </c>
      <c r="S1733" s="14">
        <f t="shared" si="111"/>
        <v>42152.906851851847</v>
      </c>
      <c r="T1733" s="14">
        <f t="shared" si="112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0" t="s">
        <v>8323</v>
      </c>
      <c r="R1734" t="s">
        <v>8345</v>
      </c>
      <c r="S1734" s="14">
        <f t="shared" si="111"/>
        <v>42325.683807870373</v>
      </c>
      <c r="T1734" s="14">
        <f t="shared" si="112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0" t="s">
        <v>8323</v>
      </c>
      <c r="R1735" t="s">
        <v>8345</v>
      </c>
      <c r="S1735" s="14">
        <f t="shared" si="111"/>
        <v>42614.675625000003</v>
      </c>
      <c r="T1735" s="14">
        <f t="shared" si="112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0" t="s">
        <v>8323</v>
      </c>
      <c r="R1736" t="s">
        <v>8345</v>
      </c>
      <c r="S1736" s="14">
        <f t="shared" si="111"/>
        <v>42102.036527777775</v>
      </c>
      <c r="T1736" s="14">
        <f t="shared" si="112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0" t="s">
        <v>8323</v>
      </c>
      <c r="R1737" t="s">
        <v>8345</v>
      </c>
      <c r="S1737" s="14">
        <f t="shared" si="111"/>
        <v>42559.814178240747</v>
      </c>
      <c r="T1737" s="14">
        <f t="shared" si="112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0" t="s">
        <v>8323</v>
      </c>
      <c r="R1738" t="s">
        <v>8345</v>
      </c>
      <c r="S1738" s="14">
        <f t="shared" si="111"/>
        <v>42286.861493055556</v>
      </c>
      <c r="T1738" s="14">
        <f t="shared" si="112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0" t="s">
        <v>8323</v>
      </c>
      <c r="R1739" t="s">
        <v>8345</v>
      </c>
      <c r="S1739" s="14">
        <f t="shared" si="111"/>
        <v>42175.948981481488</v>
      </c>
      <c r="T1739" s="14">
        <f t="shared" si="112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0" t="s">
        <v>8323</v>
      </c>
      <c r="R1740" t="s">
        <v>8345</v>
      </c>
      <c r="S1740" s="14">
        <f t="shared" si="111"/>
        <v>41884.874328703707</v>
      </c>
      <c r="T1740" s="14">
        <f t="shared" si="112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0" t="s">
        <v>8323</v>
      </c>
      <c r="R1741" t="s">
        <v>8345</v>
      </c>
      <c r="S1741" s="14">
        <f t="shared" si="111"/>
        <v>42435.874212962968</v>
      </c>
      <c r="T1741" s="14">
        <f t="shared" si="112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0" t="s">
        <v>8323</v>
      </c>
      <c r="R1742" t="s">
        <v>8345</v>
      </c>
      <c r="S1742" s="14">
        <f t="shared" si="111"/>
        <v>42171.817384259266</v>
      </c>
      <c r="T1742" s="14">
        <f t="shared" si="112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0" t="s">
        <v>8336</v>
      </c>
      <c r="R1743" t="s">
        <v>8337</v>
      </c>
      <c r="S1743" s="14">
        <f t="shared" si="111"/>
        <v>42120.628136574072</v>
      </c>
      <c r="T1743" s="14">
        <f t="shared" si="112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0" t="s">
        <v>8336</v>
      </c>
      <c r="R1744" t="s">
        <v>8337</v>
      </c>
      <c r="S1744" s="14">
        <f t="shared" si="111"/>
        <v>42710.876967592587</v>
      </c>
      <c r="T1744" s="14">
        <f t="shared" si="112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0" t="s">
        <v>8336</v>
      </c>
      <c r="R1745" t="s">
        <v>8337</v>
      </c>
      <c r="S1745" s="14">
        <f t="shared" si="111"/>
        <v>42586.925636574073</v>
      </c>
      <c r="T1745" s="14">
        <f t="shared" si="112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0" t="s">
        <v>8336</v>
      </c>
      <c r="R1746" t="s">
        <v>8337</v>
      </c>
      <c r="S1746" s="14">
        <f t="shared" si="111"/>
        <v>42026.605057870373</v>
      </c>
      <c r="T1746" s="14">
        <f t="shared" si="112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0" t="s">
        <v>8336</v>
      </c>
      <c r="R1747" t="s">
        <v>8337</v>
      </c>
      <c r="S1747" s="14">
        <f t="shared" si="111"/>
        <v>42690.259699074071</v>
      </c>
      <c r="T1747" s="14">
        <f t="shared" si="112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0" t="s">
        <v>8336</v>
      </c>
      <c r="R1748" t="s">
        <v>8337</v>
      </c>
      <c r="S1748" s="14">
        <f t="shared" si="111"/>
        <v>42668.176701388889</v>
      </c>
      <c r="T1748" s="14">
        <f t="shared" si="112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0" t="s">
        <v>8336</v>
      </c>
      <c r="R1749" t="s">
        <v>8337</v>
      </c>
      <c r="S1749" s="14">
        <f t="shared" si="111"/>
        <v>42292.435532407413</v>
      </c>
      <c r="T1749" s="14">
        <f t="shared" si="112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0" t="s">
        <v>8336</v>
      </c>
      <c r="R1750" t="s">
        <v>8337</v>
      </c>
      <c r="S1750" s="14">
        <f t="shared" si="111"/>
        <v>42219.950729166667</v>
      </c>
      <c r="T1750" s="14">
        <f t="shared" si="112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0" t="s">
        <v>8336</v>
      </c>
      <c r="R1751" t="s">
        <v>8337</v>
      </c>
      <c r="S1751" s="14">
        <f t="shared" si="111"/>
        <v>42758.975937499999</v>
      </c>
      <c r="T1751" s="14">
        <f t="shared" si="112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0" t="s">
        <v>8336</v>
      </c>
      <c r="R1752" t="s">
        <v>8337</v>
      </c>
      <c r="S1752" s="14">
        <f t="shared" si="111"/>
        <v>42454.836851851855</v>
      </c>
      <c r="T1752" s="14">
        <f t="shared" si="112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0" t="s">
        <v>8336</v>
      </c>
      <c r="R1753" t="s">
        <v>8337</v>
      </c>
      <c r="S1753" s="14">
        <f t="shared" si="111"/>
        <v>42052.7815162037</v>
      </c>
      <c r="T1753" s="14">
        <f t="shared" si="112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0" t="s">
        <v>8336</v>
      </c>
      <c r="R1754" t="s">
        <v>8337</v>
      </c>
      <c r="S1754" s="14">
        <f t="shared" si="111"/>
        <v>42627.253263888888</v>
      </c>
      <c r="T1754" s="14">
        <f t="shared" si="112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0" t="s">
        <v>8336</v>
      </c>
      <c r="R1755" t="s">
        <v>8337</v>
      </c>
      <c r="S1755" s="14">
        <f t="shared" si="111"/>
        <v>42420.74962962963</v>
      </c>
      <c r="T1755" s="14">
        <f t="shared" si="112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0" t="s">
        <v>8336</v>
      </c>
      <c r="R1756" t="s">
        <v>8337</v>
      </c>
      <c r="S1756" s="14">
        <f t="shared" si="111"/>
        <v>42067.876770833333</v>
      </c>
      <c r="T1756" s="14">
        <f t="shared" si="112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0" t="s">
        <v>8336</v>
      </c>
      <c r="R1757" t="s">
        <v>8337</v>
      </c>
      <c r="S1757" s="14">
        <f t="shared" si="111"/>
        <v>42252.788900462961</v>
      </c>
      <c r="T1757" s="14">
        <f t="shared" si="112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0" t="s">
        <v>8336</v>
      </c>
      <c r="R1758" t="s">
        <v>8337</v>
      </c>
      <c r="S1758" s="14">
        <f t="shared" si="111"/>
        <v>42571.167465277773</v>
      </c>
      <c r="T1758" s="14">
        <f t="shared" si="112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0" t="s">
        <v>8336</v>
      </c>
      <c r="R1759" t="s">
        <v>8337</v>
      </c>
      <c r="S1759" s="14">
        <f t="shared" si="111"/>
        <v>42733.827349537038</v>
      </c>
      <c r="T1759" s="14">
        <f t="shared" si="112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0" t="s">
        <v>8336</v>
      </c>
      <c r="R1760" t="s">
        <v>8337</v>
      </c>
      <c r="S1760" s="14">
        <f t="shared" si="111"/>
        <v>42505.955925925926</v>
      </c>
      <c r="T1760" s="14">
        <f t="shared" si="112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0" t="s">
        <v>8336</v>
      </c>
      <c r="R1761" t="s">
        <v>8337</v>
      </c>
      <c r="S1761" s="14">
        <f t="shared" si="111"/>
        <v>42068.829039351855</v>
      </c>
      <c r="T1761" s="14">
        <f t="shared" si="112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0" t="s">
        <v>8336</v>
      </c>
      <c r="R1762" t="s">
        <v>8337</v>
      </c>
      <c r="S1762" s="14">
        <f t="shared" si="111"/>
        <v>42405.67260416667</v>
      </c>
      <c r="T1762" s="14">
        <f t="shared" si="112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0" t="s">
        <v>8336</v>
      </c>
      <c r="R1763" t="s">
        <v>8337</v>
      </c>
      <c r="S1763" s="14">
        <f t="shared" si="111"/>
        <v>42209.567824074074</v>
      </c>
      <c r="T1763" s="14">
        <f t="shared" si="112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0" t="s">
        <v>8336</v>
      </c>
      <c r="R1764" t="s">
        <v>8337</v>
      </c>
      <c r="S1764" s="14">
        <f t="shared" si="111"/>
        <v>42410.982002314813</v>
      </c>
      <c r="T1764" s="14">
        <f t="shared" si="112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0" t="s">
        <v>8336</v>
      </c>
      <c r="R1765" t="s">
        <v>8337</v>
      </c>
      <c r="S1765" s="14">
        <f t="shared" si="111"/>
        <v>42636.868518518517</v>
      </c>
      <c r="T1765" s="14">
        <f t="shared" si="112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0" t="s">
        <v>8336</v>
      </c>
      <c r="R1766" t="s">
        <v>8337</v>
      </c>
      <c r="S1766" s="14">
        <f t="shared" si="111"/>
        <v>41825.485868055555</v>
      </c>
      <c r="T1766" s="14">
        <f t="shared" si="112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0" t="s">
        <v>8336</v>
      </c>
      <c r="R1767" t="s">
        <v>8337</v>
      </c>
      <c r="S1767" s="14">
        <f t="shared" si="111"/>
        <v>41834.980462962965</v>
      </c>
      <c r="T1767" s="14">
        <f t="shared" si="112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0" t="s">
        <v>8336</v>
      </c>
      <c r="R1768" t="s">
        <v>8337</v>
      </c>
      <c r="S1768" s="14">
        <f t="shared" si="111"/>
        <v>41855.859814814816</v>
      </c>
      <c r="T1768" s="14">
        <f t="shared" si="112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0" t="s">
        <v>8336</v>
      </c>
      <c r="R1769" t="s">
        <v>8337</v>
      </c>
      <c r="S1769" s="14">
        <f t="shared" si="111"/>
        <v>41824.658379629633</v>
      </c>
      <c r="T1769" s="14">
        <f t="shared" si="112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0" t="s">
        <v>8336</v>
      </c>
      <c r="R1770" t="s">
        <v>8337</v>
      </c>
      <c r="S1770" s="14">
        <f t="shared" si="111"/>
        <v>41849.560694444444</v>
      </c>
      <c r="T1770" s="14">
        <f t="shared" si="112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0" t="s">
        <v>8336</v>
      </c>
      <c r="R1771" t="s">
        <v>8337</v>
      </c>
      <c r="S1771" s="14">
        <f t="shared" si="111"/>
        <v>41987.818969907406</v>
      </c>
      <c r="T1771" s="14">
        <f t="shared" si="112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0" t="s">
        <v>8336</v>
      </c>
      <c r="R1772" t="s">
        <v>8337</v>
      </c>
      <c r="S1772" s="14">
        <f t="shared" si="111"/>
        <v>41891.780023148152</v>
      </c>
      <c r="T1772" s="14">
        <f t="shared" si="112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0" t="s">
        <v>8336</v>
      </c>
      <c r="R1773" t="s">
        <v>8337</v>
      </c>
      <c r="S1773" s="14">
        <f t="shared" si="111"/>
        <v>41905.979629629634</v>
      </c>
      <c r="T1773" s="14">
        <f t="shared" si="112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0" t="s">
        <v>8336</v>
      </c>
      <c r="R1774" t="s">
        <v>8337</v>
      </c>
      <c r="S1774" s="14">
        <f t="shared" si="111"/>
        <v>41766.718009259261</v>
      </c>
      <c r="T1774" s="14">
        <f t="shared" si="112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0" t="s">
        <v>8336</v>
      </c>
      <c r="R1775" t="s">
        <v>8337</v>
      </c>
      <c r="S1775" s="14">
        <f t="shared" si="111"/>
        <v>41978.760393518518</v>
      </c>
      <c r="T1775" s="14">
        <f t="shared" si="112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0" t="s">
        <v>8336</v>
      </c>
      <c r="R1776" t="s">
        <v>8337</v>
      </c>
      <c r="S1776" s="14">
        <f t="shared" si="111"/>
        <v>41930.218657407408</v>
      </c>
      <c r="T1776" s="14">
        <f t="shared" si="112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0" t="s">
        <v>8336</v>
      </c>
      <c r="R1777" t="s">
        <v>8337</v>
      </c>
      <c r="S1777" s="14">
        <f t="shared" si="111"/>
        <v>41891.976388888892</v>
      </c>
      <c r="T1777" s="14">
        <f t="shared" si="112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0" t="s">
        <v>8336</v>
      </c>
      <c r="R1778" t="s">
        <v>8337</v>
      </c>
      <c r="S1778" s="14">
        <f t="shared" si="111"/>
        <v>41905.95684027778</v>
      </c>
      <c r="T1778" s="14">
        <f t="shared" si="112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0" t="s">
        <v>8336</v>
      </c>
      <c r="R1779" t="s">
        <v>8337</v>
      </c>
      <c r="S1779" s="14">
        <f t="shared" si="111"/>
        <v>42025.357094907406</v>
      </c>
      <c r="T1779" s="14">
        <f t="shared" si="112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0" t="s">
        <v>8336</v>
      </c>
      <c r="R1780" t="s">
        <v>8337</v>
      </c>
      <c r="S1780" s="14">
        <f t="shared" si="111"/>
        <v>42045.86336805555</v>
      </c>
      <c r="T1780" s="14">
        <f t="shared" si="112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0" t="s">
        <v>8336</v>
      </c>
      <c r="R1781" t="s">
        <v>8337</v>
      </c>
      <c r="S1781" s="14">
        <f t="shared" si="111"/>
        <v>42585.691898148143</v>
      </c>
      <c r="T1781" s="14">
        <f t="shared" si="112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0" t="s">
        <v>8336</v>
      </c>
      <c r="R1782" t="s">
        <v>8337</v>
      </c>
      <c r="S1782" s="14">
        <f t="shared" si="111"/>
        <v>42493.600810185191</v>
      </c>
      <c r="T1782" s="14">
        <f t="shared" si="112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0" t="s">
        <v>8336</v>
      </c>
      <c r="R1783" t="s">
        <v>8337</v>
      </c>
      <c r="S1783" s="14">
        <f t="shared" si="111"/>
        <v>42597.617418981477</v>
      </c>
      <c r="T1783" s="14">
        <f t="shared" si="112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0" t="s">
        <v>8336</v>
      </c>
      <c r="R1784" t="s">
        <v>8337</v>
      </c>
      <c r="S1784" s="14">
        <f t="shared" si="111"/>
        <v>42388.575104166666</v>
      </c>
      <c r="T1784" s="14">
        <f t="shared" si="112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0" t="s">
        <v>8336</v>
      </c>
      <c r="R1785" t="s">
        <v>8337</v>
      </c>
      <c r="S1785" s="14">
        <f t="shared" si="111"/>
        <v>42115.949976851851</v>
      </c>
      <c r="T1785" s="14">
        <f t="shared" si="112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0" t="s">
        <v>8336</v>
      </c>
      <c r="R1786" t="s">
        <v>8337</v>
      </c>
      <c r="S1786" s="14">
        <f t="shared" si="111"/>
        <v>42003.655555555553</v>
      </c>
      <c r="T1786" s="14">
        <f t="shared" si="112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0" t="s">
        <v>8336</v>
      </c>
      <c r="R1787" t="s">
        <v>8337</v>
      </c>
      <c r="S1787" s="14">
        <f t="shared" si="111"/>
        <v>41897.134895833333</v>
      </c>
      <c r="T1787" s="14">
        <f t="shared" si="112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0" t="s">
        <v>8336</v>
      </c>
      <c r="R1788" t="s">
        <v>8337</v>
      </c>
      <c r="S1788" s="14">
        <f t="shared" si="111"/>
        <v>41958.550659722227</v>
      </c>
      <c r="T1788" s="14">
        <f t="shared" si="112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0" t="s">
        <v>8336</v>
      </c>
      <c r="R1789" t="s">
        <v>8337</v>
      </c>
      <c r="S1789" s="14">
        <f t="shared" si="111"/>
        <v>42068.65552083333</v>
      </c>
      <c r="T1789" s="14">
        <f t="shared" si="112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0" t="s">
        <v>8336</v>
      </c>
      <c r="R1790" t="s">
        <v>8337</v>
      </c>
      <c r="S1790" s="14">
        <f t="shared" si="111"/>
        <v>41913.94840277778</v>
      </c>
      <c r="T1790" s="14">
        <f t="shared" si="112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0" t="s">
        <v>8336</v>
      </c>
      <c r="R1791" t="s">
        <v>8337</v>
      </c>
      <c r="S1791" s="14">
        <f t="shared" si="111"/>
        <v>41956.250034722223</v>
      </c>
      <c r="T1791" s="14">
        <f t="shared" si="112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0" t="s">
        <v>8336</v>
      </c>
      <c r="R1792" t="s">
        <v>8337</v>
      </c>
      <c r="S1792" s="14">
        <f t="shared" si="111"/>
        <v>42010.674513888895</v>
      </c>
      <c r="T1792" s="14">
        <f t="shared" si="112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0" t="s">
        <v>8336</v>
      </c>
      <c r="R1793" t="s">
        <v>8337</v>
      </c>
      <c r="S1793" s="14">
        <f t="shared" si="111"/>
        <v>41973.740335648152</v>
      </c>
      <c r="T1793" s="14">
        <f t="shared" si="112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s="10" t="s">
        <v>8336</v>
      </c>
      <c r="R1794" t="s">
        <v>8337</v>
      </c>
      <c r="S1794" s="14">
        <f t="shared" si="111"/>
        <v>42189.031041666662</v>
      </c>
      <c r="T1794" s="14">
        <f t="shared" si="112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ref="P1795:P1858" si="114">IFERROR(ROUND(E1795/L1795,2),0)</f>
        <v>20</v>
      </c>
      <c r="Q1795" s="10" t="s">
        <v>8336</v>
      </c>
      <c r="R1795" t="s">
        <v>8337</v>
      </c>
      <c r="S1795" s="14">
        <f t="shared" ref="S1795:S1858" si="115">(((J1795/60)/60)/24)+DATE(1970,1,1)</f>
        <v>41940.89166666667</v>
      </c>
      <c r="T1795" s="14">
        <f t="shared" ref="T1795:T1858" si="116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0" t="s">
        <v>8336</v>
      </c>
      <c r="R1796" t="s">
        <v>8337</v>
      </c>
      <c r="S1796" s="14">
        <f t="shared" si="115"/>
        <v>42011.551180555558</v>
      </c>
      <c r="T1796" s="14">
        <f t="shared" si="116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0" t="s">
        <v>8336</v>
      </c>
      <c r="R1797" t="s">
        <v>8337</v>
      </c>
      <c r="S1797" s="14">
        <f t="shared" si="115"/>
        <v>42628.288668981477</v>
      </c>
      <c r="T1797" s="14">
        <f t="shared" si="116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0" t="s">
        <v>8336</v>
      </c>
      <c r="R1798" t="s">
        <v>8337</v>
      </c>
      <c r="S1798" s="14">
        <f t="shared" si="115"/>
        <v>42515.439421296294</v>
      </c>
      <c r="T1798" s="14">
        <f t="shared" si="116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0" t="s">
        <v>8336</v>
      </c>
      <c r="R1799" t="s">
        <v>8337</v>
      </c>
      <c r="S1799" s="14">
        <f t="shared" si="115"/>
        <v>42689.56931712963</v>
      </c>
      <c r="T1799" s="14">
        <f t="shared" si="116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0" t="s">
        <v>8336</v>
      </c>
      <c r="R1800" t="s">
        <v>8337</v>
      </c>
      <c r="S1800" s="14">
        <f t="shared" si="115"/>
        <v>42344.32677083333</v>
      </c>
      <c r="T1800" s="14">
        <f t="shared" si="116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0" t="s">
        <v>8336</v>
      </c>
      <c r="R1801" t="s">
        <v>8337</v>
      </c>
      <c r="S1801" s="14">
        <f t="shared" si="115"/>
        <v>41934.842685185184</v>
      </c>
      <c r="T1801" s="14">
        <f t="shared" si="116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0" t="s">
        <v>8336</v>
      </c>
      <c r="R1802" t="s">
        <v>8337</v>
      </c>
      <c r="S1802" s="14">
        <f t="shared" si="115"/>
        <v>42623.606134259258</v>
      </c>
      <c r="T1802" s="14">
        <f t="shared" si="116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0" t="s">
        <v>8336</v>
      </c>
      <c r="R1803" t="s">
        <v>8337</v>
      </c>
      <c r="S1803" s="14">
        <f t="shared" si="115"/>
        <v>42321.660509259258</v>
      </c>
      <c r="T1803" s="14">
        <f t="shared" si="116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0" t="s">
        <v>8336</v>
      </c>
      <c r="R1804" t="s">
        <v>8337</v>
      </c>
      <c r="S1804" s="14">
        <f t="shared" si="115"/>
        <v>42159.47256944445</v>
      </c>
      <c r="T1804" s="14">
        <f t="shared" si="116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0" t="s">
        <v>8336</v>
      </c>
      <c r="R1805" t="s">
        <v>8337</v>
      </c>
      <c r="S1805" s="14">
        <f t="shared" si="115"/>
        <v>42018.071550925932</v>
      </c>
      <c r="T1805" s="14">
        <f t="shared" si="116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0" t="s">
        <v>8336</v>
      </c>
      <c r="R1806" t="s">
        <v>8337</v>
      </c>
      <c r="S1806" s="14">
        <f t="shared" si="115"/>
        <v>42282.678287037037</v>
      </c>
      <c r="T1806" s="14">
        <f t="shared" si="116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0" t="s">
        <v>8336</v>
      </c>
      <c r="R1807" t="s">
        <v>8337</v>
      </c>
      <c r="S1807" s="14">
        <f t="shared" si="115"/>
        <v>42247.803912037038</v>
      </c>
      <c r="T1807" s="14">
        <f t="shared" si="116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0" t="s">
        <v>8336</v>
      </c>
      <c r="R1808" t="s">
        <v>8337</v>
      </c>
      <c r="S1808" s="14">
        <f t="shared" si="115"/>
        <v>41877.638298611113</v>
      </c>
      <c r="T1808" s="14">
        <f t="shared" si="116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0" t="s">
        <v>8336</v>
      </c>
      <c r="R1809" t="s">
        <v>8337</v>
      </c>
      <c r="S1809" s="14">
        <f t="shared" si="115"/>
        <v>41880.068437499998</v>
      </c>
      <c r="T1809" s="14">
        <f t="shared" si="116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0" t="s">
        <v>8336</v>
      </c>
      <c r="R1810" t="s">
        <v>8337</v>
      </c>
      <c r="S1810" s="14">
        <f t="shared" si="115"/>
        <v>42742.680902777778</v>
      </c>
      <c r="T1810" s="14">
        <f t="shared" si="116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0" t="s">
        <v>8336</v>
      </c>
      <c r="R1811" t="s">
        <v>8337</v>
      </c>
      <c r="S1811" s="14">
        <f t="shared" si="115"/>
        <v>42029.907858796301</v>
      </c>
      <c r="T1811" s="14">
        <f t="shared" si="116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0" t="s">
        <v>8336</v>
      </c>
      <c r="R1812" t="s">
        <v>8337</v>
      </c>
      <c r="S1812" s="14">
        <f t="shared" si="115"/>
        <v>41860.91002314815</v>
      </c>
      <c r="T1812" s="14">
        <f t="shared" si="116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0" t="s">
        <v>8336</v>
      </c>
      <c r="R1813" t="s">
        <v>8337</v>
      </c>
      <c r="S1813" s="14">
        <f t="shared" si="115"/>
        <v>41876.433680555558</v>
      </c>
      <c r="T1813" s="14">
        <f t="shared" si="116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0" t="s">
        <v>8336</v>
      </c>
      <c r="R1814" t="s">
        <v>8337</v>
      </c>
      <c r="S1814" s="14">
        <f t="shared" si="115"/>
        <v>42524.318703703699</v>
      </c>
      <c r="T1814" s="14">
        <f t="shared" si="116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0" t="s">
        <v>8336</v>
      </c>
      <c r="R1815" t="s">
        <v>8337</v>
      </c>
      <c r="S1815" s="14">
        <f t="shared" si="115"/>
        <v>41829.889027777775</v>
      </c>
      <c r="T1815" s="14">
        <f t="shared" si="116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0" t="s">
        <v>8336</v>
      </c>
      <c r="R1816" t="s">
        <v>8337</v>
      </c>
      <c r="S1816" s="14">
        <f t="shared" si="115"/>
        <v>42033.314074074078</v>
      </c>
      <c r="T1816" s="14">
        <f t="shared" si="116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0" t="s">
        <v>8336</v>
      </c>
      <c r="R1817" t="s">
        <v>8337</v>
      </c>
      <c r="S1817" s="14">
        <f t="shared" si="115"/>
        <v>42172.906678240746</v>
      </c>
      <c r="T1817" s="14">
        <f t="shared" si="116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0" t="s">
        <v>8336</v>
      </c>
      <c r="R1818" t="s">
        <v>8337</v>
      </c>
      <c r="S1818" s="14">
        <f t="shared" si="115"/>
        <v>42548.876192129625</v>
      </c>
      <c r="T1818" s="14">
        <f t="shared" si="116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0" t="s">
        <v>8336</v>
      </c>
      <c r="R1819" t="s">
        <v>8337</v>
      </c>
      <c r="S1819" s="14">
        <f t="shared" si="115"/>
        <v>42705.662118055552</v>
      </c>
      <c r="T1819" s="14">
        <f t="shared" si="116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0" t="s">
        <v>8336</v>
      </c>
      <c r="R1820" t="s">
        <v>8337</v>
      </c>
      <c r="S1820" s="14">
        <f t="shared" si="115"/>
        <v>42067.234375</v>
      </c>
      <c r="T1820" s="14">
        <f t="shared" si="116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0" t="s">
        <v>8336</v>
      </c>
      <c r="R1821" t="s">
        <v>8337</v>
      </c>
      <c r="S1821" s="14">
        <f t="shared" si="115"/>
        <v>41820.752268518518</v>
      </c>
      <c r="T1821" s="14">
        <f t="shared" si="116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0" t="s">
        <v>8336</v>
      </c>
      <c r="R1822" t="s">
        <v>8337</v>
      </c>
      <c r="S1822" s="14">
        <f t="shared" si="115"/>
        <v>42065.084375000006</v>
      </c>
      <c r="T1822" s="14">
        <f t="shared" si="116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0" t="s">
        <v>8323</v>
      </c>
      <c r="R1823" t="s">
        <v>8324</v>
      </c>
      <c r="S1823" s="14">
        <f t="shared" si="115"/>
        <v>40926.319062499999</v>
      </c>
      <c r="T1823" s="14">
        <f t="shared" si="116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0" t="s">
        <v>8323</v>
      </c>
      <c r="R1824" t="s">
        <v>8324</v>
      </c>
      <c r="S1824" s="14">
        <f t="shared" si="115"/>
        <v>41634.797013888885</v>
      </c>
      <c r="T1824" s="14">
        <f t="shared" si="116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0" t="s">
        <v>8323</v>
      </c>
      <c r="R1825" t="s">
        <v>8324</v>
      </c>
      <c r="S1825" s="14">
        <f t="shared" si="115"/>
        <v>41176.684907407405</v>
      </c>
      <c r="T1825" s="14">
        <f t="shared" si="116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0" t="s">
        <v>8323</v>
      </c>
      <c r="R1826" t="s">
        <v>8324</v>
      </c>
      <c r="S1826" s="14">
        <f t="shared" si="115"/>
        <v>41626.916284722225</v>
      </c>
      <c r="T1826" s="14">
        <f t="shared" si="116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0" t="s">
        <v>8323</v>
      </c>
      <c r="R1827" t="s">
        <v>8324</v>
      </c>
      <c r="S1827" s="14">
        <f t="shared" si="115"/>
        <v>41443.83452546296</v>
      </c>
      <c r="T1827" s="14">
        <f t="shared" si="116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0" t="s">
        <v>8323</v>
      </c>
      <c r="R1828" t="s">
        <v>8324</v>
      </c>
      <c r="S1828" s="14">
        <f t="shared" si="115"/>
        <v>41657.923807870371</v>
      </c>
      <c r="T1828" s="14">
        <f t="shared" si="116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0" t="s">
        <v>8323</v>
      </c>
      <c r="R1829" t="s">
        <v>8324</v>
      </c>
      <c r="S1829" s="14">
        <f t="shared" si="115"/>
        <v>40555.325937499998</v>
      </c>
      <c r="T1829" s="14">
        <f t="shared" si="116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0" t="s">
        <v>8323</v>
      </c>
      <c r="R1830" t="s">
        <v>8324</v>
      </c>
      <c r="S1830" s="14">
        <f t="shared" si="115"/>
        <v>41736.899652777778</v>
      </c>
      <c r="T1830" s="14">
        <f t="shared" si="116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0" t="s">
        <v>8323</v>
      </c>
      <c r="R1831" t="s">
        <v>8324</v>
      </c>
      <c r="S1831" s="14">
        <f t="shared" si="115"/>
        <v>40516.087627314817</v>
      </c>
      <c r="T1831" s="14">
        <f t="shared" si="116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0" t="s">
        <v>8323</v>
      </c>
      <c r="R1832" t="s">
        <v>8324</v>
      </c>
      <c r="S1832" s="14">
        <f t="shared" si="115"/>
        <v>41664.684108796297</v>
      </c>
      <c r="T1832" s="14">
        <f t="shared" si="116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0" t="s">
        <v>8323</v>
      </c>
      <c r="R1833" t="s">
        <v>8324</v>
      </c>
      <c r="S1833" s="14">
        <f t="shared" si="115"/>
        <v>41026.996099537035</v>
      </c>
      <c r="T1833" s="14">
        <f t="shared" si="116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0" t="s">
        <v>8323</v>
      </c>
      <c r="R1834" t="s">
        <v>8324</v>
      </c>
      <c r="S1834" s="14">
        <f t="shared" si="115"/>
        <v>40576.539664351854</v>
      </c>
      <c r="T1834" s="14">
        <f t="shared" si="116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0" t="s">
        <v>8323</v>
      </c>
      <c r="R1835" t="s">
        <v>8324</v>
      </c>
      <c r="S1835" s="14">
        <f t="shared" si="115"/>
        <v>41303.044016203705</v>
      </c>
      <c r="T1835" s="14">
        <f t="shared" si="116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0" t="s">
        <v>8323</v>
      </c>
      <c r="R1836" t="s">
        <v>8324</v>
      </c>
      <c r="S1836" s="14">
        <f t="shared" si="115"/>
        <v>41988.964062500003</v>
      </c>
      <c r="T1836" s="14">
        <f t="shared" si="116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0" t="s">
        <v>8323</v>
      </c>
      <c r="R1837" t="s">
        <v>8324</v>
      </c>
      <c r="S1837" s="14">
        <f t="shared" si="115"/>
        <v>42430.702210648145</v>
      </c>
      <c r="T1837" s="14">
        <f t="shared" si="116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0" t="s">
        <v>8323</v>
      </c>
      <c r="R1838" t="s">
        <v>8324</v>
      </c>
      <c r="S1838" s="14">
        <f t="shared" si="115"/>
        <v>41305.809363425928</v>
      </c>
      <c r="T1838" s="14">
        <f t="shared" si="116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0" t="s">
        <v>8323</v>
      </c>
      <c r="R1839" t="s">
        <v>8324</v>
      </c>
      <c r="S1839" s="14">
        <f t="shared" si="115"/>
        <v>40926.047858796301</v>
      </c>
      <c r="T1839" s="14">
        <f t="shared" si="116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0" t="s">
        <v>8323</v>
      </c>
      <c r="R1840" t="s">
        <v>8324</v>
      </c>
      <c r="S1840" s="14">
        <f t="shared" si="115"/>
        <v>40788.786539351851</v>
      </c>
      <c r="T1840" s="14">
        <f t="shared" si="116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0" t="s">
        <v>8323</v>
      </c>
      <c r="R1841" t="s">
        <v>8324</v>
      </c>
      <c r="S1841" s="14">
        <f t="shared" si="115"/>
        <v>42614.722013888888</v>
      </c>
      <c r="T1841" s="14">
        <f t="shared" si="116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0" t="s">
        <v>8323</v>
      </c>
      <c r="R1842" t="s">
        <v>8324</v>
      </c>
      <c r="S1842" s="14">
        <f t="shared" si="115"/>
        <v>41382.096180555556</v>
      </c>
      <c r="T1842" s="14">
        <f t="shared" si="116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0" t="s">
        <v>8323</v>
      </c>
      <c r="R1843" t="s">
        <v>8324</v>
      </c>
      <c r="S1843" s="14">
        <f t="shared" si="115"/>
        <v>41745.84542824074</v>
      </c>
      <c r="T1843" s="14">
        <f t="shared" si="116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0" t="s">
        <v>8323</v>
      </c>
      <c r="R1844" t="s">
        <v>8324</v>
      </c>
      <c r="S1844" s="14">
        <f t="shared" si="115"/>
        <v>42031.631724537037</v>
      </c>
      <c r="T1844" s="14">
        <f t="shared" si="116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0" t="s">
        <v>8323</v>
      </c>
      <c r="R1845" t="s">
        <v>8324</v>
      </c>
      <c r="S1845" s="14">
        <f t="shared" si="115"/>
        <v>40564.994837962964</v>
      </c>
      <c r="T1845" s="14">
        <f t="shared" si="116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0" t="s">
        <v>8323</v>
      </c>
      <c r="R1846" t="s">
        <v>8324</v>
      </c>
      <c r="S1846" s="14">
        <f t="shared" si="115"/>
        <v>40666.973541666666</v>
      </c>
      <c r="T1846" s="14">
        <f t="shared" si="116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0" t="s">
        <v>8323</v>
      </c>
      <c r="R1847" t="s">
        <v>8324</v>
      </c>
      <c r="S1847" s="14">
        <f t="shared" si="115"/>
        <v>42523.333310185189</v>
      </c>
      <c r="T1847" s="14">
        <f t="shared" si="116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0" t="s">
        <v>8323</v>
      </c>
      <c r="R1848" t="s">
        <v>8324</v>
      </c>
      <c r="S1848" s="14">
        <f t="shared" si="115"/>
        <v>41228.650196759263</v>
      </c>
      <c r="T1848" s="14">
        <f t="shared" si="116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0" t="s">
        <v>8323</v>
      </c>
      <c r="R1849" t="s">
        <v>8324</v>
      </c>
      <c r="S1849" s="14">
        <f t="shared" si="115"/>
        <v>42094.236481481479</v>
      </c>
      <c r="T1849" s="14">
        <f t="shared" si="116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0" t="s">
        <v>8323</v>
      </c>
      <c r="R1850" t="s">
        <v>8324</v>
      </c>
      <c r="S1850" s="14">
        <f t="shared" si="115"/>
        <v>40691.788055555553</v>
      </c>
      <c r="T1850" s="14">
        <f t="shared" si="116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0" t="s">
        <v>8323</v>
      </c>
      <c r="R1851" t="s">
        <v>8324</v>
      </c>
      <c r="S1851" s="14">
        <f t="shared" si="115"/>
        <v>41169.845590277779</v>
      </c>
      <c r="T1851" s="14">
        <f t="shared" si="116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0" t="s">
        <v>8323</v>
      </c>
      <c r="R1852" t="s">
        <v>8324</v>
      </c>
      <c r="S1852" s="14">
        <f t="shared" si="115"/>
        <v>41800.959490740745</v>
      </c>
      <c r="T1852" s="14">
        <f t="shared" si="116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0" t="s">
        <v>8323</v>
      </c>
      <c r="R1853" t="s">
        <v>8324</v>
      </c>
      <c r="S1853" s="14">
        <f t="shared" si="115"/>
        <v>41827.906689814816</v>
      </c>
      <c r="T1853" s="14">
        <f t="shared" si="116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0" t="s">
        <v>8323</v>
      </c>
      <c r="R1854" t="s">
        <v>8324</v>
      </c>
      <c r="S1854" s="14">
        <f t="shared" si="115"/>
        <v>42081.77143518519</v>
      </c>
      <c r="T1854" s="14">
        <f t="shared" si="116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0" t="s">
        <v>8323</v>
      </c>
      <c r="R1855" t="s">
        <v>8324</v>
      </c>
      <c r="S1855" s="14">
        <f t="shared" si="115"/>
        <v>41177.060381944444</v>
      </c>
      <c r="T1855" s="14">
        <f t="shared" si="116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0" t="s">
        <v>8323</v>
      </c>
      <c r="R1856" t="s">
        <v>8324</v>
      </c>
      <c r="S1856" s="14">
        <f t="shared" si="115"/>
        <v>41388.021261574075</v>
      </c>
      <c r="T1856" s="14">
        <f t="shared" si="116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0" t="s">
        <v>8323</v>
      </c>
      <c r="R1857" t="s">
        <v>8324</v>
      </c>
      <c r="S1857" s="14">
        <f t="shared" si="115"/>
        <v>41600.538657407407</v>
      </c>
      <c r="T1857" s="14">
        <f t="shared" si="116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s="10" t="s">
        <v>8323</v>
      </c>
      <c r="R1858" t="s">
        <v>8324</v>
      </c>
      <c r="S1858" s="14">
        <f t="shared" si="115"/>
        <v>41817.854999999996</v>
      </c>
      <c r="T1858" s="14">
        <f t="shared" si="116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s="10" t="s">
        <v>8323</v>
      </c>
      <c r="R1859" t="s">
        <v>8324</v>
      </c>
      <c r="S1859" s="14">
        <f t="shared" ref="S1859:S1922" si="119">(((J1859/60)/60)/24)+DATE(1970,1,1)</f>
        <v>41864.76866898148</v>
      </c>
      <c r="T1859" s="14">
        <f t="shared" ref="T1859:T1922" si="120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0" t="s">
        <v>8323</v>
      </c>
      <c r="R1860" t="s">
        <v>8324</v>
      </c>
      <c r="S1860" s="14">
        <f t="shared" si="119"/>
        <v>40833.200474537036</v>
      </c>
      <c r="T1860" s="14">
        <f t="shared" si="120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0" t="s">
        <v>8323</v>
      </c>
      <c r="R1861" t="s">
        <v>8324</v>
      </c>
      <c r="S1861" s="14">
        <f t="shared" si="119"/>
        <v>40778.770011574074</v>
      </c>
      <c r="T1861" s="14">
        <f t="shared" si="120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0" t="s">
        <v>8323</v>
      </c>
      <c r="R1862" t="s">
        <v>8324</v>
      </c>
      <c r="S1862" s="14">
        <f t="shared" si="119"/>
        <v>41655.709305555552</v>
      </c>
      <c r="T1862" s="14">
        <f t="shared" si="120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0" t="s">
        <v>8331</v>
      </c>
      <c r="R1863" t="s">
        <v>8333</v>
      </c>
      <c r="S1863" s="14">
        <f t="shared" si="119"/>
        <v>42000.300243055557</v>
      </c>
      <c r="T1863" s="14">
        <f t="shared" si="120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0" t="s">
        <v>8331</v>
      </c>
      <c r="R1864" t="s">
        <v>8333</v>
      </c>
      <c r="S1864" s="14">
        <f t="shared" si="119"/>
        <v>42755.492754629624</v>
      </c>
      <c r="T1864" s="14">
        <f t="shared" si="120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0" t="s">
        <v>8331</v>
      </c>
      <c r="R1865" t="s">
        <v>8333</v>
      </c>
      <c r="S1865" s="14">
        <f t="shared" si="119"/>
        <v>41772.797280092593</v>
      </c>
      <c r="T1865" s="14">
        <f t="shared" si="120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0" t="s">
        <v>8331</v>
      </c>
      <c r="R1866" t="s">
        <v>8333</v>
      </c>
      <c r="S1866" s="14">
        <f t="shared" si="119"/>
        <v>41733.716435185182</v>
      </c>
      <c r="T1866" s="14">
        <f t="shared" si="120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0" t="s">
        <v>8331</v>
      </c>
      <c r="R1867" t="s">
        <v>8333</v>
      </c>
      <c r="S1867" s="14">
        <f t="shared" si="119"/>
        <v>42645.367442129631</v>
      </c>
      <c r="T1867" s="14">
        <f t="shared" si="120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0" t="s">
        <v>8331</v>
      </c>
      <c r="R1868" t="s">
        <v>8333</v>
      </c>
      <c r="S1868" s="14">
        <f t="shared" si="119"/>
        <v>42742.246493055558</v>
      </c>
      <c r="T1868" s="14">
        <f t="shared" si="120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0" t="s">
        <v>8331</v>
      </c>
      <c r="R1869" t="s">
        <v>8333</v>
      </c>
      <c r="S1869" s="14">
        <f t="shared" si="119"/>
        <v>42649.924907407403</v>
      </c>
      <c r="T1869" s="14">
        <f t="shared" si="120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0" t="s">
        <v>8331</v>
      </c>
      <c r="R1870" t="s">
        <v>8333</v>
      </c>
      <c r="S1870" s="14">
        <f t="shared" si="119"/>
        <v>42328.779224537036</v>
      </c>
      <c r="T1870" s="14">
        <f t="shared" si="120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0" t="s">
        <v>8331</v>
      </c>
      <c r="R1871" t="s">
        <v>8333</v>
      </c>
      <c r="S1871" s="14">
        <f t="shared" si="119"/>
        <v>42709.002881944441</v>
      </c>
      <c r="T1871" s="14">
        <f t="shared" si="120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0" t="s">
        <v>8331</v>
      </c>
      <c r="R1872" t="s">
        <v>8333</v>
      </c>
      <c r="S1872" s="14">
        <f t="shared" si="119"/>
        <v>42371.355729166666</v>
      </c>
      <c r="T1872" s="14">
        <f t="shared" si="120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0" t="s">
        <v>8331</v>
      </c>
      <c r="R1873" t="s">
        <v>8333</v>
      </c>
      <c r="S1873" s="14">
        <f t="shared" si="119"/>
        <v>41923.783576388887</v>
      </c>
      <c r="T1873" s="14">
        <f t="shared" si="120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0" t="s">
        <v>8331</v>
      </c>
      <c r="R1874" t="s">
        <v>8333</v>
      </c>
      <c r="S1874" s="14">
        <f t="shared" si="119"/>
        <v>42155.129652777774</v>
      </c>
      <c r="T1874" s="14">
        <f t="shared" si="120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0" t="s">
        <v>8331</v>
      </c>
      <c r="R1875" t="s">
        <v>8333</v>
      </c>
      <c r="S1875" s="14">
        <f t="shared" si="119"/>
        <v>42164.615856481483</v>
      </c>
      <c r="T1875" s="14">
        <f t="shared" si="120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0" t="s">
        <v>8331</v>
      </c>
      <c r="R1876" t="s">
        <v>8333</v>
      </c>
      <c r="S1876" s="14">
        <f t="shared" si="119"/>
        <v>42529.969131944439</v>
      </c>
      <c r="T1876" s="14">
        <f t="shared" si="120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0" t="s">
        <v>8331</v>
      </c>
      <c r="R1877" t="s">
        <v>8333</v>
      </c>
      <c r="S1877" s="14">
        <f t="shared" si="119"/>
        <v>42528.899398148147</v>
      </c>
      <c r="T1877" s="14">
        <f t="shared" si="120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0" t="s">
        <v>8331</v>
      </c>
      <c r="R1878" t="s">
        <v>8333</v>
      </c>
      <c r="S1878" s="14">
        <f t="shared" si="119"/>
        <v>41776.284780092588</v>
      </c>
      <c r="T1878" s="14">
        <f t="shared" si="120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0" t="s">
        <v>8331</v>
      </c>
      <c r="R1879" t="s">
        <v>8333</v>
      </c>
      <c r="S1879" s="14">
        <f t="shared" si="119"/>
        <v>42035.029224537036</v>
      </c>
      <c r="T1879" s="14">
        <f t="shared" si="120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0" t="s">
        <v>8331</v>
      </c>
      <c r="R1880" t="s">
        <v>8333</v>
      </c>
      <c r="S1880" s="14">
        <f t="shared" si="119"/>
        <v>41773.008738425924</v>
      </c>
      <c r="T1880" s="14">
        <f t="shared" si="120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0" t="s">
        <v>8331</v>
      </c>
      <c r="R1881" t="s">
        <v>8333</v>
      </c>
      <c r="S1881" s="14">
        <f t="shared" si="119"/>
        <v>42413.649641203709</v>
      </c>
      <c r="T1881" s="14">
        <f t="shared" si="120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0" t="s">
        <v>8331</v>
      </c>
      <c r="R1882" t="s">
        <v>8333</v>
      </c>
      <c r="S1882" s="14">
        <f t="shared" si="119"/>
        <v>42430.566898148143</v>
      </c>
      <c r="T1882" s="14">
        <f t="shared" si="120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0" t="s">
        <v>8323</v>
      </c>
      <c r="R1883" t="s">
        <v>8327</v>
      </c>
      <c r="S1883" s="14">
        <f t="shared" si="119"/>
        <v>42043.152650462958</v>
      </c>
      <c r="T1883" s="14">
        <f t="shared" si="120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0" t="s">
        <v>8323</v>
      </c>
      <c r="R1884" t="s">
        <v>8327</v>
      </c>
      <c r="S1884" s="14">
        <f t="shared" si="119"/>
        <v>41067.949212962965</v>
      </c>
      <c r="T1884" s="14">
        <f t="shared" si="120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0" t="s">
        <v>8323</v>
      </c>
      <c r="R1885" t="s">
        <v>8327</v>
      </c>
      <c r="S1885" s="14">
        <f t="shared" si="119"/>
        <v>40977.948009259257</v>
      </c>
      <c r="T1885" s="14">
        <f t="shared" si="120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0" t="s">
        <v>8323</v>
      </c>
      <c r="R1886" t="s">
        <v>8327</v>
      </c>
      <c r="S1886" s="14">
        <f t="shared" si="119"/>
        <v>41205.198321759257</v>
      </c>
      <c r="T1886" s="14">
        <f t="shared" si="120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0" t="s">
        <v>8323</v>
      </c>
      <c r="R1887" t="s">
        <v>8327</v>
      </c>
      <c r="S1887" s="14">
        <f t="shared" si="119"/>
        <v>41099.093865740739</v>
      </c>
      <c r="T1887" s="14">
        <f t="shared" si="120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0" t="s">
        <v>8323</v>
      </c>
      <c r="R1888" t="s">
        <v>8327</v>
      </c>
      <c r="S1888" s="14">
        <f t="shared" si="119"/>
        <v>41925.906689814816</v>
      </c>
      <c r="T1888" s="14">
        <f t="shared" si="120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0" t="s">
        <v>8323</v>
      </c>
      <c r="R1889" t="s">
        <v>8327</v>
      </c>
      <c r="S1889" s="14">
        <f t="shared" si="119"/>
        <v>42323.800138888888</v>
      </c>
      <c r="T1889" s="14">
        <f t="shared" si="120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0" t="s">
        <v>8323</v>
      </c>
      <c r="R1890" t="s">
        <v>8327</v>
      </c>
      <c r="S1890" s="14">
        <f t="shared" si="119"/>
        <v>40299.239953703705</v>
      </c>
      <c r="T1890" s="14">
        <f t="shared" si="120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0" t="s">
        <v>8323</v>
      </c>
      <c r="R1891" t="s">
        <v>8327</v>
      </c>
      <c r="S1891" s="14">
        <f t="shared" si="119"/>
        <v>41299.793356481481</v>
      </c>
      <c r="T1891" s="14">
        <f t="shared" si="120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0" t="s">
        <v>8323</v>
      </c>
      <c r="R1892" t="s">
        <v>8327</v>
      </c>
      <c r="S1892" s="14">
        <f t="shared" si="119"/>
        <v>41228.786203703705</v>
      </c>
      <c r="T1892" s="14">
        <f t="shared" si="120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0" t="s">
        <v>8323</v>
      </c>
      <c r="R1893" t="s">
        <v>8327</v>
      </c>
      <c r="S1893" s="14">
        <f t="shared" si="119"/>
        <v>40335.798078703701</v>
      </c>
      <c r="T1893" s="14">
        <f t="shared" si="120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0" t="s">
        <v>8323</v>
      </c>
      <c r="R1894" t="s">
        <v>8327</v>
      </c>
      <c r="S1894" s="14">
        <f t="shared" si="119"/>
        <v>40671.637511574074</v>
      </c>
      <c r="T1894" s="14">
        <f t="shared" si="120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0" t="s">
        <v>8323</v>
      </c>
      <c r="R1895" t="s">
        <v>8327</v>
      </c>
      <c r="S1895" s="14">
        <f t="shared" si="119"/>
        <v>40632.94195601852</v>
      </c>
      <c r="T1895" s="14">
        <f t="shared" si="120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0" t="s">
        <v>8323</v>
      </c>
      <c r="R1896" t="s">
        <v>8327</v>
      </c>
      <c r="S1896" s="14">
        <f t="shared" si="119"/>
        <v>40920.904895833337</v>
      </c>
      <c r="T1896" s="14">
        <f t="shared" si="120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0" t="s">
        <v>8323</v>
      </c>
      <c r="R1897" t="s">
        <v>8327</v>
      </c>
      <c r="S1897" s="14">
        <f t="shared" si="119"/>
        <v>42267.746782407412</v>
      </c>
      <c r="T1897" s="14">
        <f t="shared" si="120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0" t="s">
        <v>8323</v>
      </c>
      <c r="R1898" t="s">
        <v>8327</v>
      </c>
      <c r="S1898" s="14">
        <f t="shared" si="119"/>
        <v>40981.710243055553</v>
      </c>
      <c r="T1898" s="14">
        <f t="shared" si="120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0" t="s">
        <v>8323</v>
      </c>
      <c r="R1899" t="s">
        <v>8327</v>
      </c>
      <c r="S1899" s="14">
        <f t="shared" si="119"/>
        <v>41680.583402777782</v>
      </c>
      <c r="T1899" s="14">
        <f t="shared" si="120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0" t="s">
        <v>8323</v>
      </c>
      <c r="R1900" t="s">
        <v>8327</v>
      </c>
      <c r="S1900" s="14">
        <f t="shared" si="119"/>
        <v>42366.192974537036</v>
      </c>
      <c r="T1900" s="14">
        <f t="shared" si="120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0" t="s">
        <v>8323</v>
      </c>
      <c r="R1901" t="s">
        <v>8327</v>
      </c>
      <c r="S1901" s="14">
        <f t="shared" si="119"/>
        <v>42058.941736111112</v>
      </c>
      <c r="T1901" s="14">
        <f t="shared" si="120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0" t="s">
        <v>8323</v>
      </c>
      <c r="R1902" t="s">
        <v>8327</v>
      </c>
      <c r="S1902" s="14">
        <f t="shared" si="119"/>
        <v>41160.871886574074</v>
      </c>
      <c r="T1902" s="14">
        <f t="shared" si="120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0" t="s">
        <v>8317</v>
      </c>
      <c r="R1903" t="s">
        <v>8346</v>
      </c>
      <c r="S1903" s="14">
        <f t="shared" si="119"/>
        <v>42116.54315972222</v>
      </c>
      <c r="T1903" s="14">
        <f t="shared" si="120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0" t="s">
        <v>8317</v>
      </c>
      <c r="R1904" t="s">
        <v>8346</v>
      </c>
      <c r="S1904" s="14">
        <f t="shared" si="119"/>
        <v>42037.789895833332</v>
      </c>
      <c r="T1904" s="14">
        <f t="shared" si="120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0" t="s">
        <v>8317</v>
      </c>
      <c r="R1905" t="s">
        <v>8346</v>
      </c>
      <c r="S1905" s="14">
        <f t="shared" si="119"/>
        <v>42702.770729166667</v>
      </c>
      <c r="T1905" s="14">
        <f t="shared" si="120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0" t="s">
        <v>8317</v>
      </c>
      <c r="R1906" t="s">
        <v>8346</v>
      </c>
      <c r="S1906" s="14">
        <f t="shared" si="119"/>
        <v>42326.685428240744</v>
      </c>
      <c r="T1906" s="14">
        <f t="shared" si="120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0" t="s">
        <v>8317</v>
      </c>
      <c r="R1907" t="s">
        <v>8346</v>
      </c>
      <c r="S1907" s="14">
        <f t="shared" si="119"/>
        <v>41859.925856481481</v>
      </c>
      <c r="T1907" s="14">
        <f t="shared" si="120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0" t="s">
        <v>8317</v>
      </c>
      <c r="R1908" t="s">
        <v>8346</v>
      </c>
      <c r="S1908" s="14">
        <f t="shared" si="119"/>
        <v>42514.671099537038</v>
      </c>
      <c r="T1908" s="14">
        <f t="shared" si="120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0" t="s">
        <v>8317</v>
      </c>
      <c r="R1909" t="s">
        <v>8346</v>
      </c>
      <c r="S1909" s="14">
        <f t="shared" si="119"/>
        <v>41767.587094907409</v>
      </c>
      <c r="T1909" s="14">
        <f t="shared" si="120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0" t="s">
        <v>8317</v>
      </c>
      <c r="R1910" t="s">
        <v>8346</v>
      </c>
      <c r="S1910" s="14">
        <f t="shared" si="119"/>
        <v>42703.917824074073</v>
      </c>
      <c r="T1910" s="14">
        <f t="shared" si="120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0" t="s">
        <v>8317</v>
      </c>
      <c r="R1911" t="s">
        <v>8346</v>
      </c>
      <c r="S1911" s="14">
        <f t="shared" si="119"/>
        <v>41905.429155092592</v>
      </c>
      <c r="T1911" s="14">
        <f t="shared" si="120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0" t="s">
        <v>8317</v>
      </c>
      <c r="R1912" t="s">
        <v>8346</v>
      </c>
      <c r="S1912" s="14">
        <f t="shared" si="119"/>
        <v>42264.963159722218</v>
      </c>
      <c r="T1912" s="14">
        <f t="shared" si="120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0" t="s">
        <v>8317</v>
      </c>
      <c r="R1913" t="s">
        <v>8346</v>
      </c>
      <c r="S1913" s="14">
        <f t="shared" si="119"/>
        <v>41830.033958333333</v>
      </c>
      <c r="T1913" s="14">
        <f t="shared" si="120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0" t="s">
        <v>8317</v>
      </c>
      <c r="R1914" t="s">
        <v>8346</v>
      </c>
      <c r="S1914" s="14">
        <f t="shared" si="119"/>
        <v>42129.226388888885</v>
      </c>
      <c r="T1914" s="14">
        <f t="shared" si="120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0" t="s">
        <v>8317</v>
      </c>
      <c r="R1915" t="s">
        <v>8346</v>
      </c>
      <c r="S1915" s="14">
        <f t="shared" si="119"/>
        <v>41890.511319444442</v>
      </c>
      <c r="T1915" s="14">
        <f t="shared" si="120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0" t="s">
        <v>8317</v>
      </c>
      <c r="R1916" t="s">
        <v>8346</v>
      </c>
      <c r="S1916" s="14">
        <f t="shared" si="119"/>
        <v>41929.174456018518</v>
      </c>
      <c r="T1916" s="14">
        <f t="shared" si="120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0" t="s">
        <v>8317</v>
      </c>
      <c r="R1917" t="s">
        <v>8346</v>
      </c>
      <c r="S1917" s="14">
        <f t="shared" si="119"/>
        <v>41864.04886574074</v>
      </c>
      <c r="T1917" s="14">
        <f t="shared" si="120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0" t="s">
        <v>8317</v>
      </c>
      <c r="R1918" t="s">
        <v>8346</v>
      </c>
      <c r="S1918" s="14">
        <f t="shared" si="119"/>
        <v>42656.717303240745</v>
      </c>
      <c r="T1918" s="14">
        <f t="shared" si="120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0" t="s">
        <v>8317</v>
      </c>
      <c r="R1919" t="s">
        <v>8346</v>
      </c>
      <c r="S1919" s="14">
        <f t="shared" si="119"/>
        <v>42746.270057870366</v>
      </c>
      <c r="T1919" s="14">
        <f t="shared" si="120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0" t="s">
        <v>8317</v>
      </c>
      <c r="R1920" t="s">
        <v>8346</v>
      </c>
      <c r="S1920" s="14">
        <f t="shared" si="119"/>
        <v>41828.789942129632</v>
      </c>
      <c r="T1920" s="14">
        <f t="shared" si="120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0" t="s">
        <v>8317</v>
      </c>
      <c r="R1921" t="s">
        <v>8346</v>
      </c>
      <c r="S1921" s="14">
        <f t="shared" si="119"/>
        <v>42113.875567129624</v>
      </c>
      <c r="T1921" s="14">
        <f t="shared" si="120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s="10" t="s">
        <v>8317</v>
      </c>
      <c r="R1922" t="s">
        <v>8346</v>
      </c>
      <c r="S1922" s="14">
        <f t="shared" si="119"/>
        <v>42270.875706018516</v>
      </c>
      <c r="T1922" s="14">
        <f t="shared" si="120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ref="P1923:P1986" si="122">IFERROR(ROUND(E1923/L1923,2),0)</f>
        <v>54</v>
      </c>
      <c r="Q1923" s="10" t="s">
        <v>8323</v>
      </c>
      <c r="R1923" t="s">
        <v>8327</v>
      </c>
      <c r="S1923" s="14">
        <f t="shared" ref="S1923:S1986" si="123">(((J1923/60)/60)/24)+DATE(1970,1,1)</f>
        <v>41074.221562500003</v>
      </c>
      <c r="T1923" s="14">
        <f t="shared" ref="T1923:T1986" si="124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0" t="s">
        <v>8323</v>
      </c>
      <c r="R1924" t="s">
        <v>8327</v>
      </c>
      <c r="S1924" s="14">
        <f t="shared" si="123"/>
        <v>41590.255868055552</v>
      </c>
      <c r="T1924" s="14">
        <f t="shared" si="124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0" t="s">
        <v>8323</v>
      </c>
      <c r="R1925" t="s">
        <v>8327</v>
      </c>
      <c r="S1925" s="14">
        <f t="shared" si="123"/>
        <v>40772.848749999997</v>
      </c>
      <c r="T1925" s="14">
        <f t="shared" si="124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0" t="s">
        <v>8323</v>
      </c>
      <c r="R1926" t="s">
        <v>8327</v>
      </c>
      <c r="S1926" s="14">
        <f t="shared" si="123"/>
        <v>41626.761053240742</v>
      </c>
      <c r="T1926" s="14">
        <f t="shared" si="124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0" t="s">
        <v>8323</v>
      </c>
      <c r="R1927" t="s">
        <v>8327</v>
      </c>
      <c r="S1927" s="14">
        <f t="shared" si="123"/>
        <v>41535.90148148148</v>
      </c>
      <c r="T1927" s="14">
        <f t="shared" si="124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0" t="s">
        <v>8323</v>
      </c>
      <c r="R1928" t="s">
        <v>8327</v>
      </c>
      <c r="S1928" s="14">
        <f t="shared" si="123"/>
        <v>40456.954351851848</v>
      </c>
      <c r="T1928" s="14">
        <f t="shared" si="124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0" t="s">
        <v>8323</v>
      </c>
      <c r="R1929" t="s">
        <v>8327</v>
      </c>
      <c r="S1929" s="14">
        <f t="shared" si="123"/>
        <v>40960.861562500002</v>
      </c>
      <c r="T1929" s="14">
        <f t="shared" si="124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0" t="s">
        <v>8323</v>
      </c>
      <c r="R1930" t="s">
        <v>8327</v>
      </c>
      <c r="S1930" s="14">
        <f t="shared" si="123"/>
        <v>41371.648078703707</v>
      </c>
      <c r="T1930" s="14">
        <f t="shared" si="124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0" t="s">
        <v>8323</v>
      </c>
      <c r="R1931" t="s">
        <v>8327</v>
      </c>
      <c r="S1931" s="14">
        <f t="shared" si="123"/>
        <v>40687.021597222221</v>
      </c>
      <c r="T1931" s="14">
        <f t="shared" si="124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0" t="s">
        <v>8323</v>
      </c>
      <c r="R1932" t="s">
        <v>8327</v>
      </c>
      <c r="S1932" s="14">
        <f t="shared" si="123"/>
        <v>41402.558819444443</v>
      </c>
      <c r="T1932" s="14">
        <f t="shared" si="124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0" t="s">
        <v>8323</v>
      </c>
      <c r="R1933" t="s">
        <v>8327</v>
      </c>
      <c r="S1933" s="14">
        <f t="shared" si="123"/>
        <v>41037.892465277779</v>
      </c>
      <c r="T1933" s="14">
        <f t="shared" si="124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0" t="s">
        <v>8323</v>
      </c>
      <c r="R1934" t="s">
        <v>8327</v>
      </c>
      <c r="S1934" s="14">
        <f t="shared" si="123"/>
        <v>40911.809872685182</v>
      </c>
      <c r="T1934" s="14">
        <f t="shared" si="124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0" t="s">
        <v>8323</v>
      </c>
      <c r="R1935" t="s">
        <v>8327</v>
      </c>
      <c r="S1935" s="14">
        <f t="shared" si="123"/>
        <v>41879.130868055552</v>
      </c>
      <c r="T1935" s="14">
        <f t="shared" si="124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0" t="s">
        <v>8323</v>
      </c>
      <c r="R1936" t="s">
        <v>8327</v>
      </c>
      <c r="S1936" s="14">
        <f t="shared" si="123"/>
        <v>40865.867141203707</v>
      </c>
      <c r="T1936" s="14">
        <f t="shared" si="124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0" t="s">
        <v>8323</v>
      </c>
      <c r="R1937" t="s">
        <v>8327</v>
      </c>
      <c r="S1937" s="14">
        <f t="shared" si="123"/>
        <v>41773.932534722226</v>
      </c>
      <c r="T1937" s="14">
        <f t="shared" si="124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0" t="s">
        <v>8323</v>
      </c>
      <c r="R1938" t="s">
        <v>8327</v>
      </c>
      <c r="S1938" s="14">
        <f t="shared" si="123"/>
        <v>40852.889699074076</v>
      </c>
      <c r="T1938" s="14">
        <f t="shared" si="124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0" t="s">
        <v>8323</v>
      </c>
      <c r="R1939" t="s">
        <v>8327</v>
      </c>
      <c r="S1939" s="14">
        <f t="shared" si="123"/>
        <v>41059.118993055556</v>
      </c>
      <c r="T1939" s="14">
        <f t="shared" si="124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0" t="s">
        <v>8323</v>
      </c>
      <c r="R1940" t="s">
        <v>8327</v>
      </c>
      <c r="S1940" s="14">
        <f t="shared" si="123"/>
        <v>41426.259618055556</v>
      </c>
      <c r="T1940" s="14">
        <f t="shared" si="124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0" t="s">
        <v>8323</v>
      </c>
      <c r="R1941" t="s">
        <v>8327</v>
      </c>
      <c r="S1941" s="14">
        <f t="shared" si="123"/>
        <v>41313.985046296293</v>
      </c>
      <c r="T1941" s="14">
        <f t="shared" si="124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0" t="s">
        <v>8323</v>
      </c>
      <c r="R1942" t="s">
        <v>8327</v>
      </c>
      <c r="S1942" s="14">
        <f t="shared" si="123"/>
        <v>40670.507326388892</v>
      </c>
      <c r="T1942" s="14">
        <f t="shared" si="124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0" t="s">
        <v>8317</v>
      </c>
      <c r="R1943" t="s">
        <v>8347</v>
      </c>
      <c r="S1943" s="14">
        <f t="shared" si="123"/>
        <v>41744.290868055556</v>
      </c>
      <c r="T1943" s="14">
        <f t="shared" si="124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0" t="s">
        <v>8317</v>
      </c>
      <c r="R1944" t="s">
        <v>8347</v>
      </c>
      <c r="S1944" s="14">
        <f t="shared" si="123"/>
        <v>40638.828009259261</v>
      </c>
      <c r="T1944" s="14">
        <f t="shared" si="124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0" t="s">
        <v>8317</v>
      </c>
      <c r="R1945" t="s">
        <v>8347</v>
      </c>
      <c r="S1945" s="14">
        <f t="shared" si="123"/>
        <v>42548.269861111112</v>
      </c>
      <c r="T1945" s="14">
        <f t="shared" si="124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0" t="s">
        <v>8317</v>
      </c>
      <c r="R1946" t="s">
        <v>8347</v>
      </c>
      <c r="S1946" s="14">
        <f t="shared" si="123"/>
        <v>41730.584374999999</v>
      </c>
      <c r="T1946" s="14">
        <f t="shared" si="124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0" t="s">
        <v>8317</v>
      </c>
      <c r="R1947" t="s">
        <v>8347</v>
      </c>
      <c r="S1947" s="14">
        <f t="shared" si="123"/>
        <v>42157.251828703709</v>
      </c>
      <c r="T1947" s="14">
        <f t="shared" si="124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0" t="s">
        <v>8317</v>
      </c>
      <c r="R1948" t="s">
        <v>8347</v>
      </c>
      <c r="S1948" s="14">
        <f t="shared" si="123"/>
        <v>41689.150011574071</v>
      </c>
      <c r="T1948" s="14">
        <f t="shared" si="124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0" t="s">
        <v>8317</v>
      </c>
      <c r="R1949" t="s">
        <v>8347</v>
      </c>
      <c r="S1949" s="14">
        <f t="shared" si="123"/>
        <v>40102.918055555558</v>
      </c>
      <c r="T1949" s="14">
        <f t="shared" si="124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0" t="s">
        <v>8317</v>
      </c>
      <c r="R1950" t="s">
        <v>8347</v>
      </c>
      <c r="S1950" s="14">
        <f t="shared" si="123"/>
        <v>42473.604270833333</v>
      </c>
      <c r="T1950" s="14">
        <f t="shared" si="124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0" t="s">
        <v>8317</v>
      </c>
      <c r="R1951" t="s">
        <v>8347</v>
      </c>
      <c r="S1951" s="14">
        <f t="shared" si="123"/>
        <v>41800.423043981478</v>
      </c>
      <c r="T1951" s="14">
        <f t="shared" si="124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0" t="s">
        <v>8317</v>
      </c>
      <c r="R1952" t="s">
        <v>8347</v>
      </c>
      <c r="S1952" s="14">
        <f t="shared" si="123"/>
        <v>40624.181400462963</v>
      </c>
      <c r="T1952" s="14">
        <f t="shared" si="124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0" t="s">
        <v>8317</v>
      </c>
      <c r="R1953" t="s">
        <v>8347</v>
      </c>
      <c r="S1953" s="14">
        <f t="shared" si="123"/>
        <v>42651.420567129629</v>
      </c>
      <c r="T1953" s="14">
        <f t="shared" si="124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0" t="s">
        <v>8317</v>
      </c>
      <c r="R1954" t="s">
        <v>8347</v>
      </c>
      <c r="S1954" s="14">
        <f t="shared" si="123"/>
        <v>41526.60665509259</v>
      </c>
      <c r="T1954" s="14">
        <f t="shared" si="124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0" t="s">
        <v>8317</v>
      </c>
      <c r="R1955" t="s">
        <v>8347</v>
      </c>
      <c r="S1955" s="14">
        <f t="shared" si="123"/>
        <v>40941.199826388889</v>
      </c>
      <c r="T1955" s="14">
        <f t="shared" si="124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0" t="s">
        <v>8317</v>
      </c>
      <c r="R1956" t="s">
        <v>8347</v>
      </c>
      <c r="S1956" s="14">
        <f t="shared" si="123"/>
        <v>42394.580740740741</v>
      </c>
      <c r="T1956" s="14">
        <f t="shared" si="124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0" t="s">
        <v>8317</v>
      </c>
      <c r="R1957" t="s">
        <v>8347</v>
      </c>
      <c r="S1957" s="14">
        <f t="shared" si="123"/>
        <v>41020.271770833337</v>
      </c>
      <c r="T1957" s="14">
        <f t="shared" si="124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0" t="s">
        <v>8317</v>
      </c>
      <c r="R1958" t="s">
        <v>8347</v>
      </c>
      <c r="S1958" s="14">
        <f t="shared" si="123"/>
        <v>42067.923668981486</v>
      </c>
      <c r="T1958" s="14">
        <f t="shared" si="124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0" t="s">
        <v>8317</v>
      </c>
      <c r="R1959" t="s">
        <v>8347</v>
      </c>
      <c r="S1959" s="14">
        <f t="shared" si="123"/>
        <v>41179.098530092589</v>
      </c>
      <c r="T1959" s="14">
        <f t="shared" si="124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0" t="s">
        <v>8317</v>
      </c>
      <c r="R1960" t="s">
        <v>8347</v>
      </c>
      <c r="S1960" s="14">
        <f t="shared" si="123"/>
        <v>41326.987974537034</v>
      </c>
      <c r="T1960" s="14">
        <f t="shared" si="124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0" t="s">
        <v>8317</v>
      </c>
      <c r="R1961" t="s">
        <v>8347</v>
      </c>
      <c r="S1961" s="14">
        <f t="shared" si="123"/>
        <v>41871.845601851855</v>
      </c>
      <c r="T1961" s="14">
        <f t="shared" si="124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0" t="s">
        <v>8317</v>
      </c>
      <c r="R1962" t="s">
        <v>8347</v>
      </c>
      <c r="S1962" s="14">
        <f t="shared" si="123"/>
        <v>41964.362743055557</v>
      </c>
      <c r="T1962" s="14">
        <f t="shared" si="124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0" t="s">
        <v>8317</v>
      </c>
      <c r="R1963" t="s">
        <v>8347</v>
      </c>
      <c r="S1963" s="14">
        <f t="shared" si="123"/>
        <v>41148.194641203707</v>
      </c>
      <c r="T1963" s="14">
        <f t="shared" si="124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0" t="s">
        <v>8317</v>
      </c>
      <c r="R1964" t="s">
        <v>8347</v>
      </c>
      <c r="S1964" s="14">
        <f t="shared" si="123"/>
        <v>41742.780509259261</v>
      </c>
      <c r="T1964" s="14">
        <f t="shared" si="124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0" t="s">
        <v>8317</v>
      </c>
      <c r="R1965" t="s">
        <v>8347</v>
      </c>
      <c r="S1965" s="14">
        <f t="shared" si="123"/>
        <v>41863.429791666669</v>
      </c>
      <c r="T1965" s="14">
        <f t="shared" si="124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0" t="s">
        <v>8317</v>
      </c>
      <c r="R1966" t="s">
        <v>8347</v>
      </c>
      <c r="S1966" s="14">
        <f t="shared" si="123"/>
        <v>42452.272824074069</v>
      </c>
      <c r="T1966" s="14">
        <f t="shared" si="124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0" t="s">
        <v>8317</v>
      </c>
      <c r="R1967" t="s">
        <v>8347</v>
      </c>
      <c r="S1967" s="14">
        <f t="shared" si="123"/>
        <v>40898.089236111111</v>
      </c>
      <c r="T1967" s="14">
        <f t="shared" si="124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0" t="s">
        <v>8317</v>
      </c>
      <c r="R1968" t="s">
        <v>8347</v>
      </c>
      <c r="S1968" s="14">
        <f t="shared" si="123"/>
        <v>41835.540486111109</v>
      </c>
      <c r="T1968" s="14">
        <f t="shared" si="124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0" t="s">
        <v>8317</v>
      </c>
      <c r="R1969" t="s">
        <v>8347</v>
      </c>
      <c r="S1969" s="14">
        <f t="shared" si="123"/>
        <v>41730.663530092592</v>
      </c>
      <c r="T1969" s="14">
        <f t="shared" si="124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0" t="s">
        <v>8317</v>
      </c>
      <c r="R1970" t="s">
        <v>8347</v>
      </c>
      <c r="S1970" s="14">
        <f t="shared" si="123"/>
        <v>42676.586979166663</v>
      </c>
      <c r="T1970" s="14">
        <f t="shared" si="124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0" t="s">
        <v>8317</v>
      </c>
      <c r="R1971" t="s">
        <v>8347</v>
      </c>
      <c r="S1971" s="14">
        <f t="shared" si="123"/>
        <v>42557.792453703703</v>
      </c>
      <c r="T1971" s="14">
        <f t="shared" si="124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0" t="s">
        <v>8317</v>
      </c>
      <c r="R1972" t="s">
        <v>8347</v>
      </c>
      <c r="S1972" s="14">
        <f t="shared" si="123"/>
        <v>41324.193298611113</v>
      </c>
      <c r="T1972" s="14">
        <f t="shared" si="124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0" t="s">
        <v>8317</v>
      </c>
      <c r="R1973" t="s">
        <v>8347</v>
      </c>
      <c r="S1973" s="14">
        <f t="shared" si="123"/>
        <v>41561.500706018516</v>
      </c>
      <c r="T1973" s="14">
        <f t="shared" si="124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0" t="s">
        <v>8317</v>
      </c>
      <c r="R1974" t="s">
        <v>8347</v>
      </c>
      <c r="S1974" s="14">
        <f t="shared" si="123"/>
        <v>41201.012083333335</v>
      </c>
      <c r="T1974" s="14">
        <f t="shared" si="124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0" t="s">
        <v>8317</v>
      </c>
      <c r="R1975" t="s">
        <v>8347</v>
      </c>
      <c r="S1975" s="14">
        <f t="shared" si="123"/>
        <v>42549.722962962958</v>
      </c>
      <c r="T1975" s="14">
        <f t="shared" si="124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0" t="s">
        <v>8317</v>
      </c>
      <c r="R1976" t="s">
        <v>8347</v>
      </c>
      <c r="S1976" s="14">
        <f t="shared" si="123"/>
        <v>41445.334131944444</v>
      </c>
      <c r="T1976" s="14">
        <f t="shared" si="124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0" t="s">
        <v>8317</v>
      </c>
      <c r="R1977" t="s">
        <v>8347</v>
      </c>
      <c r="S1977" s="14">
        <f t="shared" si="123"/>
        <v>41313.755219907405</v>
      </c>
      <c r="T1977" s="14">
        <f t="shared" si="124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0" t="s">
        <v>8317</v>
      </c>
      <c r="R1978" t="s">
        <v>8347</v>
      </c>
      <c r="S1978" s="14">
        <f t="shared" si="123"/>
        <v>41438.899594907409</v>
      </c>
      <c r="T1978" s="14">
        <f t="shared" si="124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0" t="s">
        <v>8317</v>
      </c>
      <c r="R1979" t="s">
        <v>8347</v>
      </c>
      <c r="S1979" s="14">
        <f t="shared" si="123"/>
        <v>42311.216898148152</v>
      </c>
      <c r="T1979" s="14">
        <f t="shared" si="124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0" t="s">
        <v>8317</v>
      </c>
      <c r="R1980" t="s">
        <v>8347</v>
      </c>
      <c r="S1980" s="14">
        <f t="shared" si="123"/>
        <v>41039.225601851853</v>
      </c>
      <c r="T1980" s="14">
        <f t="shared" si="124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0" t="s">
        <v>8317</v>
      </c>
      <c r="R1981" t="s">
        <v>8347</v>
      </c>
      <c r="S1981" s="14">
        <f t="shared" si="123"/>
        <v>42290.460023148145</v>
      </c>
      <c r="T1981" s="14">
        <f t="shared" si="124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0" t="s">
        <v>8317</v>
      </c>
      <c r="R1982" t="s">
        <v>8347</v>
      </c>
      <c r="S1982" s="14">
        <f t="shared" si="123"/>
        <v>42423.542384259257</v>
      </c>
      <c r="T1982" s="14">
        <f t="shared" si="124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0" t="s">
        <v>8336</v>
      </c>
      <c r="R1983" t="s">
        <v>8348</v>
      </c>
      <c r="S1983" s="14">
        <f t="shared" si="123"/>
        <v>41799.725289351853</v>
      </c>
      <c r="T1983" s="14">
        <f t="shared" si="124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0" t="s">
        <v>8336</v>
      </c>
      <c r="R1984" t="s">
        <v>8348</v>
      </c>
      <c r="S1984" s="14">
        <f t="shared" si="123"/>
        <v>42678.586655092593</v>
      </c>
      <c r="T1984" s="14">
        <f t="shared" si="124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0" t="s">
        <v>8336</v>
      </c>
      <c r="R1985" t="s">
        <v>8348</v>
      </c>
      <c r="S1985" s="14">
        <f t="shared" si="123"/>
        <v>42593.011782407411</v>
      </c>
      <c r="T1985" s="14">
        <f t="shared" si="124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s="10" t="s">
        <v>8336</v>
      </c>
      <c r="R1986" t="s">
        <v>8348</v>
      </c>
      <c r="S1986" s="14">
        <f t="shared" si="123"/>
        <v>41913.790289351848</v>
      </c>
      <c r="T1986" s="14">
        <f t="shared" si="124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ref="P1987:P2050" si="126">IFERROR(ROUND(E1987/L1987,2),0)</f>
        <v>12.75</v>
      </c>
      <c r="Q1987" s="10" t="s">
        <v>8336</v>
      </c>
      <c r="R1987" t="s">
        <v>8348</v>
      </c>
      <c r="S1987" s="14">
        <f t="shared" ref="S1987:S2050" si="127">(((J1987/60)/60)/24)+DATE(1970,1,1)</f>
        <v>42555.698738425926</v>
      </c>
      <c r="T1987" s="14">
        <f t="shared" ref="T1987:T2050" si="128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0" t="s">
        <v>8336</v>
      </c>
      <c r="R1988" t="s">
        <v>8348</v>
      </c>
      <c r="S1988" s="14">
        <f t="shared" si="127"/>
        <v>42413.433831018512</v>
      </c>
      <c r="T1988" s="14">
        <f t="shared" si="128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0" t="s">
        <v>8336</v>
      </c>
      <c r="R1989" t="s">
        <v>8348</v>
      </c>
      <c r="S1989" s="14">
        <f t="shared" si="127"/>
        <v>42034.639768518522</v>
      </c>
      <c r="T1989" s="14">
        <f t="shared" si="128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0" t="s">
        <v>8336</v>
      </c>
      <c r="R1990" t="s">
        <v>8348</v>
      </c>
      <c r="S1990" s="14">
        <f t="shared" si="127"/>
        <v>42206.763217592597</v>
      </c>
      <c r="T1990" s="14">
        <f t="shared" si="128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0" t="s">
        <v>8336</v>
      </c>
      <c r="R1991" t="s">
        <v>8348</v>
      </c>
      <c r="S1991" s="14">
        <f t="shared" si="127"/>
        <v>42685.680648148147</v>
      </c>
      <c r="T1991" s="14">
        <f t="shared" si="128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0" t="s">
        <v>8336</v>
      </c>
      <c r="R1992" t="s">
        <v>8348</v>
      </c>
      <c r="S1992" s="14">
        <f t="shared" si="127"/>
        <v>42398.195972222224</v>
      </c>
      <c r="T1992" s="14">
        <f t="shared" si="128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0" t="s">
        <v>8336</v>
      </c>
      <c r="R1993" t="s">
        <v>8348</v>
      </c>
      <c r="S1993" s="14">
        <f t="shared" si="127"/>
        <v>42167.89335648148</v>
      </c>
      <c r="T1993" s="14">
        <f t="shared" si="128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0" t="s">
        <v>8336</v>
      </c>
      <c r="R1994" t="s">
        <v>8348</v>
      </c>
      <c r="S1994" s="14">
        <f t="shared" si="127"/>
        <v>42023.143414351856</v>
      </c>
      <c r="T1994" s="14">
        <f t="shared" si="128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0" t="s">
        <v>8336</v>
      </c>
      <c r="R1995" t="s">
        <v>8348</v>
      </c>
      <c r="S1995" s="14">
        <f t="shared" si="127"/>
        <v>42329.58839120371</v>
      </c>
      <c r="T1995" s="14">
        <f t="shared" si="128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0" t="s">
        <v>8336</v>
      </c>
      <c r="R1996" t="s">
        <v>8348</v>
      </c>
      <c r="S1996" s="14">
        <f t="shared" si="127"/>
        <v>42651.006273148145</v>
      </c>
      <c r="T1996" s="14">
        <f t="shared" si="128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0" t="s">
        <v>8336</v>
      </c>
      <c r="R1997" t="s">
        <v>8348</v>
      </c>
      <c r="S1997" s="14">
        <f t="shared" si="127"/>
        <v>42181.902037037042</v>
      </c>
      <c r="T1997" s="14">
        <f t="shared" si="128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0" t="s">
        <v>8336</v>
      </c>
      <c r="R1998" t="s">
        <v>8348</v>
      </c>
      <c r="S1998" s="14">
        <f t="shared" si="127"/>
        <v>41800.819571759261</v>
      </c>
      <c r="T1998" s="14">
        <f t="shared" si="128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0" t="s">
        <v>8336</v>
      </c>
      <c r="R1999" t="s">
        <v>8348</v>
      </c>
      <c r="S1999" s="14">
        <f t="shared" si="127"/>
        <v>41847.930694444447</v>
      </c>
      <c r="T1999" s="14">
        <f t="shared" si="128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0" t="s">
        <v>8336</v>
      </c>
      <c r="R2000" t="s">
        <v>8348</v>
      </c>
      <c r="S2000" s="14">
        <f t="shared" si="127"/>
        <v>41807.118495370371</v>
      </c>
      <c r="T2000" s="14">
        <f t="shared" si="128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0" t="s">
        <v>8336</v>
      </c>
      <c r="R2001" t="s">
        <v>8348</v>
      </c>
      <c r="S2001" s="14">
        <f t="shared" si="127"/>
        <v>41926.482731481483</v>
      </c>
      <c r="T2001" s="14">
        <f t="shared" si="128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0" t="s">
        <v>8336</v>
      </c>
      <c r="R2002" t="s">
        <v>8348</v>
      </c>
      <c r="S2002" s="14">
        <f t="shared" si="127"/>
        <v>42345.951539351852</v>
      </c>
      <c r="T2002" s="14">
        <f t="shared" si="128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0" t="s">
        <v>8317</v>
      </c>
      <c r="R2003" t="s">
        <v>8347</v>
      </c>
      <c r="S2003" s="14">
        <f t="shared" si="127"/>
        <v>42136.209675925929</v>
      </c>
      <c r="T2003" s="14">
        <f t="shared" si="128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0" t="s">
        <v>8317</v>
      </c>
      <c r="R2004" t="s">
        <v>8347</v>
      </c>
      <c r="S2004" s="14">
        <f t="shared" si="127"/>
        <v>42728.71230324074</v>
      </c>
      <c r="T2004" s="14">
        <f t="shared" si="128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0" t="s">
        <v>8317</v>
      </c>
      <c r="R2005" t="s">
        <v>8347</v>
      </c>
      <c r="S2005" s="14">
        <f t="shared" si="127"/>
        <v>40347.125601851854</v>
      </c>
      <c r="T2005" s="14">
        <f t="shared" si="128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0" t="s">
        <v>8317</v>
      </c>
      <c r="R2006" t="s">
        <v>8347</v>
      </c>
      <c r="S2006" s="14">
        <f t="shared" si="127"/>
        <v>41800.604895833334</v>
      </c>
      <c r="T2006" s="14">
        <f t="shared" si="128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0" t="s">
        <v>8317</v>
      </c>
      <c r="R2007" t="s">
        <v>8347</v>
      </c>
      <c r="S2007" s="14">
        <f t="shared" si="127"/>
        <v>41535.812708333331</v>
      </c>
      <c r="T2007" s="14">
        <f t="shared" si="128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0" t="s">
        <v>8317</v>
      </c>
      <c r="R2008" t="s">
        <v>8347</v>
      </c>
      <c r="S2008" s="14">
        <f t="shared" si="127"/>
        <v>41941.500520833331</v>
      </c>
      <c r="T2008" s="14">
        <f t="shared" si="128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0" t="s">
        <v>8317</v>
      </c>
      <c r="R2009" t="s">
        <v>8347</v>
      </c>
      <c r="S2009" s="14">
        <f t="shared" si="127"/>
        <v>40347.837800925925</v>
      </c>
      <c r="T2009" s="14">
        <f t="shared" si="128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0" t="s">
        <v>8317</v>
      </c>
      <c r="R2010" t="s">
        <v>8347</v>
      </c>
      <c r="S2010" s="14">
        <f t="shared" si="127"/>
        <v>40761.604421296295</v>
      </c>
      <c r="T2010" s="14">
        <f t="shared" si="128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0" t="s">
        <v>8317</v>
      </c>
      <c r="R2011" t="s">
        <v>8347</v>
      </c>
      <c r="S2011" s="14">
        <f t="shared" si="127"/>
        <v>42661.323414351849</v>
      </c>
      <c r="T2011" s="14">
        <f t="shared" si="128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0" t="s">
        <v>8317</v>
      </c>
      <c r="R2012" t="s">
        <v>8347</v>
      </c>
      <c r="S2012" s="14">
        <f t="shared" si="127"/>
        <v>42570.996423611112</v>
      </c>
      <c r="T2012" s="14">
        <f t="shared" si="128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0" t="s">
        <v>8317</v>
      </c>
      <c r="R2013" t="s">
        <v>8347</v>
      </c>
      <c r="S2013" s="14">
        <f t="shared" si="127"/>
        <v>42347.358483796299</v>
      </c>
      <c r="T2013" s="14">
        <f t="shared" si="128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0" t="s">
        <v>8317</v>
      </c>
      <c r="R2014" t="s">
        <v>8347</v>
      </c>
      <c r="S2014" s="14">
        <f t="shared" si="127"/>
        <v>42010.822233796294</v>
      </c>
      <c r="T2014" s="14">
        <f t="shared" si="128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0" t="s">
        <v>8317</v>
      </c>
      <c r="R2015" t="s">
        <v>8347</v>
      </c>
      <c r="S2015" s="14">
        <f t="shared" si="127"/>
        <v>42499.960810185185</v>
      </c>
      <c r="T2015" s="14">
        <f t="shared" si="128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0" t="s">
        <v>8317</v>
      </c>
      <c r="R2016" t="s">
        <v>8347</v>
      </c>
      <c r="S2016" s="14">
        <f t="shared" si="127"/>
        <v>41324.214571759258</v>
      </c>
      <c r="T2016" s="14">
        <f t="shared" si="128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0" t="s">
        <v>8317</v>
      </c>
      <c r="R2017" t="s">
        <v>8347</v>
      </c>
      <c r="S2017" s="14">
        <f t="shared" si="127"/>
        <v>40765.876886574071</v>
      </c>
      <c r="T2017" s="14">
        <f t="shared" si="128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0" t="s">
        <v>8317</v>
      </c>
      <c r="R2018" t="s">
        <v>8347</v>
      </c>
      <c r="S2018" s="14">
        <f t="shared" si="127"/>
        <v>41312.88077546296</v>
      </c>
      <c r="T2018" s="14">
        <f t="shared" si="128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0" t="s">
        <v>8317</v>
      </c>
      <c r="R2019" t="s">
        <v>8347</v>
      </c>
      <c r="S2019" s="14">
        <f t="shared" si="127"/>
        <v>40961.057349537034</v>
      </c>
      <c r="T2019" s="14">
        <f t="shared" si="128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0" t="s">
        <v>8317</v>
      </c>
      <c r="R2020" t="s">
        <v>8347</v>
      </c>
      <c r="S2020" s="14">
        <f t="shared" si="127"/>
        <v>42199.365844907406</v>
      </c>
      <c r="T2020" s="14">
        <f t="shared" si="128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0" t="s">
        <v>8317</v>
      </c>
      <c r="R2021" t="s">
        <v>8347</v>
      </c>
      <c r="S2021" s="14">
        <f t="shared" si="127"/>
        <v>42605.70857638889</v>
      </c>
      <c r="T2021" s="14">
        <f t="shared" si="128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0" t="s">
        <v>8317</v>
      </c>
      <c r="R2022" t="s">
        <v>8347</v>
      </c>
      <c r="S2022" s="14">
        <f t="shared" si="127"/>
        <v>41737.097499999996</v>
      </c>
      <c r="T2022" s="14">
        <f t="shared" si="128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0" t="s">
        <v>8317</v>
      </c>
      <c r="R2023" t="s">
        <v>8347</v>
      </c>
      <c r="S2023" s="14">
        <f t="shared" si="127"/>
        <v>41861.070567129631</v>
      </c>
      <c r="T2023" s="14">
        <f t="shared" si="128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0" t="s">
        <v>8317</v>
      </c>
      <c r="R2024" t="s">
        <v>8347</v>
      </c>
      <c r="S2024" s="14">
        <f t="shared" si="127"/>
        <v>42502.569120370375</v>
      </c>
      <c r="T2024" s="14">
        <f t="shared" si="128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0" t="s">
        <v>8317</v>
      </c>
      <c r="R2025" t="s">
        <v>8347</v>
      </c>
      <c r="S2025" s="14">
        <f t="shared" si="127"/>
        <v>42136.420752314814</v>
      </c>
      <c r="T2025" s="14">
        <f t="shared" si="128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0" t="s">
        <v>8317</v>
      </c>
      <c r="R2026" t="s">
        <v>8347</v>
      </c>
      <c r="S2026" s="14">
        <f t="shared" si="127"/>
        <v>41099.966944444444</v>
      </c>
      <c r="T2026" s="14">
        <f t="shared" si="128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0" t="s">
        <v>8317</v>
      </c>
      <c r="R2027" t="s">
        <v>8347</v>
      </c>
      <c r="S2027" s="14">
        <f t="shared" si="127"/>
        <v>42136.184560185182</v>
      </c>
      <c r="T2027" s="14">
        <f t="shared" si="128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0" t="s">
        <v>8317</v>
      </c>
      <c r="R2028" t="s">
        <v>8347</v>
      </c>
      <c r="S2028" s="14">
        <f t="shared" si="127"/>
        <v>41704.735937500001</v>
      </c>
      <c r="T2028" s="14">
        <f t="shared" si="128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0" t="s">
        <v>8317</v>
      </c>
      <c r="R2029" t="s">
        <v>8347</v>
      </c>
      <c r="S2029" s="14">
        <f t="shared" si="127"/>
        <v>42048.813877314817</v>
      </c>
      <c r="T2029" s="14">
        <f t="shared" si="128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0" t="s">
        <v>8317</v>
      </c>
      <c r="R2030" t="s">
        <v>8347</v>
      </c>
      <c r="S2030" s="14">
        <f t="shared" si="127"/>
        <v>40215.919050925928</v>
      </c>
      <c r="T2030" s="14">
        <f t="shared" si="128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0" t="s">
        <v>8317</v>
      </c>
      <c r="R2031" t="s">
        <v>8347</v>
      </c>
      <c r="S2031" s="14">
        <f t="shared" si="127"/>
        <v>41848.021770833337</v>
      </c>
      <c r="T2031" s="14">
        <f t="shared" si="128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0" t="s">
        <v>8317</v>
      </c>
      <c r="R2032" t="s">
        <v>8347</v>
      </c>
      <c r="S2032" s="14">
        <f t="shared" si="127"/>
        <v>41212.996481481481</v>
      </c>
      <c r="T2032" s="14">
        <f t="shared" si="128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0" t="s">
        <v>8317</v>
      </c>
      <c r="R2033" t="s">
        <v>8347</v>
      </c>
      <c r="S2033" s="14">
        <f t="shared" si="127"/>
        <v>41975.329317129625</v>
      </c>
      <c r="T2033" s="14">
        <f t="shared" si="128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0" t="s">
        <v>8317</v>
      </c>
      <c r="R2034" t="s">
        <v>8347</v>
      </c>
      <c r="S2034" s="14">
        <f t="shared" si="127"/>
        <v>42689.565671296295</v>
      </c>
      <c r="T2034" s="14">
        <f t="shared" si="128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0" t="s">
        <v>8317</v>
      </c>
      <c r="R2035" t="s">
        <v>8347</v>
      </c>
      <c r="S2035" s="14">
        <f t="shared" si="127"/>
        <v>41725.082384259258</v>
      </c>
      <c r="T2035" s="14">
        <f t="shared" si="128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0" t="s">
        <v>8317</v>
      </c>
      <c r="R2036" t="s">
        <v>8347</v>
      </c>
      <c r="S2036" s="14">
        <f t="shared" si="127"/>
        <v>42076.130011574074</v>
      </c>
      <c r="T2036" s="14">
        <f t="shared" si="128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0" t="s">
        <v>8317</v>
      </c>
      <c r="R2037" t="s">
        <v>8347</v>
      </c>
      <c r="S2037" s="14">
        <f t="shared" si="127"/>
        <v>42311.625081018516</v>
      </c>
      <c r="T2037" s="14">
        <f t="shared" si="128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0" t="s">
        <v>8317</v>
      </c>
      <c r="R2038" t="s">
        <v>8347</v>
      </c>
      <c r="S2038" s="14">
        <f t="shared" si="127"/>
        <v>41738.864803240744</v>
      </c>
      <c r="T2038" s="14">
        <f t="shared" si="128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0" t="s">
        <v>8317</v>
      </c>
      <c r="R2039" t="s">
        <v>8347</v>
      </c>
      <c r="S2039" s="14">
        <f t="shared" si="127"/>
        <v>41578.210104166668</v>
      </c>
      <c r="T2039" s="14">
        <f t="shared" si="128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0" t="s">
        <v>8317</v>
      </c>
      <c r="R2040" t="s">
        <v>8347</v>
      </c>
      <c r="S2040" s="14">
        <f t="shared" si="127"/>
        <v>41424.27107638889</v>
      </c>
      <c r="T2040" s="14">
        <f t="shared" si="128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0" t="s">
        <v>8317</v>
      </c>
      <c r="R2041" t="s">
        <v>8347</v>
      </c>
      <c r="S2041" s="14">
        <f t="shared" si="127"/>
        <v>42675.438946759255</v>
      </c>
      <c r="T2041" s="14">
        <f t="shared" si="128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0" t="s">
        <v>8317</v>
      </c>
      <c r="R2042" t="s">
        <v>8347</v>
      </c>
      <c r="S2042" s="14">
        <f t="shared" si="127"/>
        <v>41578.927118055559</v>
      </c>
      <c r="T2042" s="14">
        <f t="shared" si="128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0" t="s">
        <v>8317</v>
      </c>
      <c r="R2043" t="s">
        <v>8347</v>
      </c>
      <c r="S2043" s="14">
        <f t="shared" si="127"/>
        <v>42654.525775462964</v>
      </c>
      <c r="T2043" s="14">
        <f t="shared" si="128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0" t="s">
        <v>8317</v>
      </c>
      <c r="R2044" t="s">
        <v>8347</v>
      </c>
      <c r="S2044" s="14">
        <f t="shared" si="127"/>
        <v>42331.708032407405</v>
      </c>
      <c r="T2044" s="14">
        <f t="shared" si="128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0" t="s">
        <v>8317</v>
      </c>
      <c r="R2045" t="s">
        <v>8347</v>
      </c>
      <c r="S2045" s="14">
        <f t="shared" si="127"/>
        <v>42661.176817129628</v>
      </c>
      <c r="T2045" s="14">
        <f t="shared" si="128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0" t="s">
        <v>8317</v>
      </c>
      <c r="R2046" t="s">
        <v>8347</v>
      </c>
      <c r="S2046" s="14">
        <f t="shared" si="127"/>
        <v>42138.684189814812</v>
      </c>
      <c r="T2046" s="14">
        <f t="shared" si="128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0" t="s">
        <v>8317</v>
      </c>
      <c r="R2047" t="s">
        <v>8347</v>
      </c>
      <c r="S2047" s="14">
        <f t="shared" si="127"/>
        <v>41069.088506944441</v>
      </c>
      <c r="T2047" s="14">
        <f t="shared" si="128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0" t="s">
        <v>8317</v>
      </c>
      <c r="R2048" t="s">
        <v>8347</v>
      </c>
      <c r="S2048" s="14">
        <f t="shared" si="127"/>
        <v>41387.171805555554</v>
      </c>
      <c r="T2048" s="14">
        <f t="shared" si="128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0" t="s">
        <v>8317</v>
      </c>
      <c r="R2049" t="s">
        <v>8347</v>
      </c>
      <c r="S2049" s="14">
        <f t="shared" si="127"/>
        <v>42081.903587962966</v>
      </c>
      <c r="T2049" s="14">
        <f t="shared" si="128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91.83</v>
      </c>
      <c r="Q2050" s="10" t="s">
        <v>8317</v>
      </c>
      <c r="R2050" t="s">
        <v>8347</v>
      </c>
      <c r="S2050" s="14">
        <f t="shared" si="127"/>
        <v>41387.651516203703</v>
      </c>
      <c r="T2050" s="14">
        <f t="shared" si="128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s="10" t="s">
        <v>8317</v>
      </c>
      <c r="R2051" t="s">
        <v>8347</v>
      </c>
      <c r="S2051" s="14">
        <f t="shared" ref="S2051:S2114" si="131">(((J2051/60)/60)/24)+DATE(1970,1,1)</f>
        <v>41575.527349537035</v>
      </c>
      <c r="T2051" s="14">
        <f t="shared" ref="T2051:T2114" si="132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0" t="s">
        <v>8317</v>
      </c>
      <c r="R2052" t="s">
        <v>8347</v>
      </c>
      <c r="S2052" s="14">
        <f t="shared" si="131"/>
        <v>42115.071504629625</v>
      </c>
      <c r="T2052" s="14">
        <f t="shared" si="132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0" t="s">
        <v>8317</v>
      </c>
      <c r="R2053" t="s">
        <v>8347</v>
      </c>
      <c r="S2053" s="14">
        <f t="shared" si="131"/>
        <v>41604.022418981483</v>
      </c>
      <c r="T2053" s="14">
        <f t="shared" si="132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0" t="s">
        <v>8317</v>
      </c>
      <c r="R2054" t="s">
        <v>8347</v>
      </c>
      <c r="S2054" s="14">
        <f t="shared" si="131"/>
        <v>42375.08394675926</v>
      </c>
      <c r="T2054" s="14">
        <f t="shared" si="132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0" t="s">
        <v>8317</v>
      </c>
      <c r="R2055" t="s">
        <v>8347</v>
      </c>
      <c r="S2055" s="14">
        <f t="shared" si="131"/>
        <v>42303.617488425924</v>
      </c>
      <c r="T2055" s="14">
        <f t="shared" si="132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0" t="s">
        <v>8317</v>
      </c>
      <c r="R2056" t="s">
        <v>8347</v>
      </c>
      <c r="S2056" s="14">
        <f t="shared" si="131"/>
        <v>41731.520949074074</v>
      </c>
      <c r="T2056" s="14">
        <f t="shared" si="132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0" t="s">
        <v>8317</v>
      </c>
      <c r="R2057" t="s">
        <v>8347</v>
      </c>
      <c r="S2057" s="14">
        <f t="shared" si="131"/>
        <v>41946.674108796295</v>
      </c>
      <c r="T2057" s="14">
        <f t="shared" si="132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0" t="s">
        <v>8317</v>
      </c>
      <c r="R2058" t="s">
        <v>8347</v>
      </c>
      <c r="S2058" s="14">
        <f t="shared" si="131"/>
        <v>41351.76090277778</v>
      </c>
      <c r="T2058" s="14">
        <f t="shared" si="132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0" t="s">
        <v>8317</v>
      </c>
      <c r="R2059" t="s">
        <v>8347</v>
      </c>
      <c r="S2059" s="14">
        <f t="shared" si="131"/>
        <v>42396.494583333333</v>
      </c>
      <c r="T2059" s="14">
        <f t="shared" si="132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0" t="s">
        <v>8317</v>
      </c>
      <c r="R2060" t="s">
        <v>8347</v>
      </c>
      <c r="S2060" s="14">
        <f t="shared" si="131"/>
        <v>42026.370717592596</v>
      </c>
      <c r="T2060" s="14">
        <f t="shared" si="132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0" t="s">
        <v>8317</v>
      </c>
      <c r="R2061" t="s">
        <v>8347</v>
      </c>
      <c r="S2061" s="14">
        <f t="shared" si="131"/>
        <v>42361.602476851855</v>
      </c>
      <c r="T2061" s="14">
        <f t="shared" si="132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0" t="s">
        <v>8317</v>
      </c>
      <c r="R2062" t="s">
        <v>8347</v>
      </c>
      <c r="S2062" s="14">
        <f t="shared" si="131"/>
        <v>41783.642939814818</v>
      </c>
      <c r="T2062" s="14">
        <f t="shared" si="132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0" t="s">
        <v>8317</v>
      </c>
      <c r="R2063" t="s">
        <v>8347</v>
      </c>
      <c r="S2063" s="14">
        <f t="shared" si="131"/>
        <v>42705.764513888891</v>
      </c>
      <c r="T2063" s="14">
        <f t="shared" si="132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0" t="s">
        <v>8317</v>
      </c>
      <c r="R2064" t="s">
        <v>8347</v>
      </c>
      <c r="S2064" s="14">
        <f t="shared" si="131"/>
        <v>42423.3830787037</v>
      </c>
      <c r="T2064" s="14">
        <f t="shared" si="132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0" t="s">
        <v>8317</v>
      </c>
      <c r="R2065" t="s">
        <v>8347</v>
      </c>
      <c r="S2065" s="14">
        <f t="shared" si="131"/>
        <v>42472.73265046296</v>
      </c>
      <c r="T2065" s="14">
        <f t="shared" si="132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0" t="s">
        <v>8317</v>
      </c>
      <c r="R2066" t="s">
        <v>8347</v>
      </c>
      <c r="S2066" s="14">
        <f t="shared" si="131"/>
        <v>41389.364849537036</v>
      </c>
      <c r="T2066" s="14">
        <f t="shared" si="132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0" t="s">
        <v>8317</v>
      </c>
      <c r="R2067" t="s">
        <v>8347</v>
      </c>
      <c r="S2067" s="14">
        <f t="shared" si="131"/>
        <v>41603.333668981482</v>
      </c>
      <c r="T2067" s="14">
        <f t="shared" si="132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0" t="s">
        <v>8317</v>
      </c>
      <c r="R2068" t="s">
        <v>8347</v>
      </c>
      <c r="S2068" s="14">
        <f t="shared" si="131"/>
        <v>41844.771793981483</v>
      </c>
      <c r="T2068" s="14">
        <f t="shared" si="132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0" t="s">
        <v>8317</v>
      </c>
      <c r="R2069" t="s">
        <v>8347</v>
      </c>
      <c r="S2069" s="14">
        <f t="shared" si="131"/>
        <v>42115.853888888887</v>
      </c>
      <c r="T2069" s="14">
        <f t="shared" si="132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0" t="s">
        <v>8317</v>
      </c>
      <c r="R2070" t="s">
        <v>8347</v>
      </c>
      <c r="S2070" s="14">
        <f t="shared" si="131"/>
        <v>42633.841608796298</v>
      </c>
      <c r="T2070" s="14">
        <f t="shared" si="132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0" t="s">
        <v>8317</v>
      </c>
      <c r="R2071" t="s">
        <v>8347</v>
      </c>
      <c r="S2071" s="14">
        <f t="shared" si="131"/>
        <v>42340.972118055557</v>
      </c>
      <c r="T2071" s="14">
        <f t="shared" si="132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0" t="s">
        <v>8317</v>
      </c>
      <c r="R2072" t="s">
        <v>8347</v>
      </c>
      <c r="S2072" s="14">
        <f t="shared" si="131"/>
        <v>42519.6565162037</v>
      </c>
      <c r="T2072" s="14">
        <f t="shared" si="132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0" t="s">
        <v>8317</v>
      </c>
      <c r="R2073" t="s">
        <v>8347</v>
      </c>
      <c r="S2073" s="14">
        <f t="shared" si="131"/>
        <v>42600.278749999998</v>
      </c>
      <c r="T2073" s="14">
        <f t="shared" si="132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0" t="s">
        <v>8317</v>
      </c>
      <c r="R2074" t="s">
        <v>8347</v>
      </c>
      <c r="S2074" s="14">
        <f t="shared" si="131"/>
        <v>42467.581388888888</v>
      </c>
      <c r="T2074" s="14">
        <f t="shared" si="132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0" t="s">
        <v>8317</v>
      </c>
      <c r="R2075" t="s">
        <v>8347</v>
      </c>
      <c r="S2075" s="14">
        <f t="shared" si="131"/>
        <v>42087.668032407411</v>
      </c>
      <c r="T2075" s="14">
        <f t="shared" si="132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0" t="s">
        <v>8317</v>
      </c>
      <c r="R2076" t="s">
        <v>8347</v>
      </c>
      <c r="S2076" s="14">
        <f t="shared" si="131"/>
        <v>42466.826180555552</v>
      </c>
      <c r="T2076" s="14">
        <f t="shared" si="132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0" t="s">
        <v>8317</v>
      </c>
      <c r="R2077" t="s">
        <v>8347</v>
      </c>
      <c r="S2077" s="14">
        <f t="shared" si="131"/>
        <v>41450.681574074071</v>
      </c>
      <c r="T2077" s="14">
        <f t="shared" si="132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0" t="s">
        <v>8317</v>
      </c>
      <c r="R2078" t="s">
        <v>8347</v>
      </c>
      <c r="S2078" s="14">
        <f t="shared" si="131"/>
        <v>41803.880659722221</v>
      </c>
      <c r="T2078" s="14">
        <f t="shared" si="132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0" t="s">
        <v>8317</v>
      </c>
      <c r="R2079" t="s">
        <v>8347</v>
      </c>
      <c r="S2079" s="14">
        <f t="shared" si="131"/>
        <v>42103.042546296296</v>
      </c>
      <c r="T2079" s="14">
        <f t="shared" si="132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0" t="s">
        <v>8317</v>
      </c>
      <c r="R2080" t="s">
        <v>8347</v>
      </c>
      <c r="S2080" s="14">
        <f t="shared" si="131"/>
        <v>42692.771493055552</v>
      </c>
      <c r="T2080" s="14">
        <f t="shared" si="132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0" t="s">
        <v>8317</v>
      </c>
      <c r="R2081" t="s">
        <v>8347</v>
      </c>
      <c r="S2081" s="14">
        <f t="shared" si="131"/>
        <v>42150.71056712963</v>
      </c>
      <c r="T2081" s="14">
        <f t="shared" si="132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0" t="s">
        <v>8317</v>
      </c>
      <c r="R2082" t="s">
        <v>8347</v>
      </c>
      <c r="S2082" s="14">
        <f t="shared" si="131"/>
        <v>42289.957175925927</v>
      </c>
      <c r="T2082" s="14">
        <f t="shared" si="132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0" t="s">
        <v>8323</v>
      </c>
      <c r="R2083" t="s">
        <v>8327</v>
      </c>
      <c r="S2083" s="14">
        <f t="shared" si="131"/>
        <v>41004.156886574077</v>
      </c>
      <c r="T2083" s="14">
        <f t="shared" si="132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0" t="s">
        <v>8323</v>
      </c>
      <c r="R2084" t="s">
        <v>8327</v>
      </c>
      <c r="S2084" s="14">
        <f t="shared" si="131"/>
        <v>40811.120324074072</v>
      </c>
      <c r="T2084" s="14">
        <f t="shared" si="132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0" t="s">
        <v>8323</v>
      </c>
      <c r="R2085" t="s">
        <v>8327</v>
      </c>
      <c r="S2085" s="14">
        <f t="shared" si="131"/>
        <v>41034.72216435185</v>
      </c>
      <c r="T2085" s="14">
        <f t="shared" si="132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0" t="s">
        <v>8323</v>
      </c>
      <c r="R2086" t="s">
        <v>8327</v>
      </c>
      <c r="S2086" s="14">
        <f t="shared" si="131"/>
        <v>41731.833124999997</v>
      </c>
      <c r="T2086" s="14">
        <f t="shared" si="132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0" t="s">
        <v>8323</v>
      </c>
      <c r="R2087" t="s">
        <v>8327</v>
      </c>
      <c r="S2087" s="14">
        <f t="shared" si="131"/>
        <v>41075.835497685184</v>
      </c>
      <c r="T2087" s="14">
        <f t="shared" si="132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0" t="s">
        <v>8323</v>
      </c>
      <c r="R2088" t="s">
        <v>8327</v>
      </c>
      <c r="S2088" s="14">
        <f t="shared" si="131"/>
        <v>40860.67050925926</v>
      </c>
      <c r="T2088" s="14">
        <f t="shared" si="132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0" t="s">
        <v>8323</v>
      </c>
      <c r="R2089" t="s">
        <v>8327</v>
      </c>
      <c r="S2089" s="14">
        <f t="shared" si="131"/>
        <v>40764.204375000001</v>
      </c>
      <c r="T2089" s="14">
        <f t="shared" si="132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0" t="s">
        <v>8323</v>
      </c>
      <c r="R2090" t="s">
        <v>8327</v>
      </c>
      <c r="S2090" s="14">
        <f t="shared" si="131"/>
        <v>40395.714722222219</v>
      </c>
      <c r="T2090" s="14">
        <f t="shared" si="132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0" t="s">
        <v>8323</v>
      </c>
      <c r="R2091" t="s">
        <v>8327</v>
      </c>
      <c r="S2091" s="14">
        <f t="shared" si="131"/>
        <v>41453.076319444444</v>
      </c>
      <c r="T2091" s="14">
        <f t="shared" si="132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0" t="s">
        <v>8323</v>
      </c>
      <c r="R2092" t="s">
        <v>8327</v>
      </c>
      <c r="S2092" s="14">
        <f t="shared" si="131"/>
        <v>41299.381423611114</v>
      </c>
      <c r="T2092" s="14">
        <f t="shared" si="132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0" t="s">
        <v>8323</v>
      </c>
      <c r="R2093" t="s">
        <v>8327</v>
      </c>
      <c r="S2093" s="14">
        <f t="shared" si="131"/>
        <v>40555.322662037033</v>
      </c>
      <c r="T2093" s="14">
        <f t="shared" si="132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0" t="s">
        <v>8323</v>
      </c>
      <c r="R2094" t="s">
        <v>8327</v>
      </c>
      <c r="S2094" s="14">
        <f t="shared" si="131"/>
        <v>40763.707546296297</v>
      </c>
      <c r="T2094" s="14">
        <f t="shared" si="132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0" t="s">
        <v>8323</v>
      </c>
      <c r="R2095" t="s">
        <v>8327</v>
      </c>
      <c r="S2095" s="14">
        <f t="shared" si="131"/>
        <v>41205.854537037041</v>
      </c>
      <c r="T2095" s="14">
        <f t="shared" si="132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0" t="s">
        <v>8323</v>
      </c>
      <c r="R2096" t="s">
        <v>8327</v>
      </c>
      <c r="S2096" s="14">
        <f t="shared" si="131"/>
        <v>40939.02002314815</v>
      </c>
      <c r="T2096" s="14">
        <f t="shared" si="132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0" t="s">
        <v>8323</v>
      </c>
      <c r="R2097" t="s">
        <v>8327</v>
      </c>
      <c r="S2097" s="14">
        <f t="shared" si="131"/>
        <v>40758.733483796292</v>
      </c>
      <c r="T2097" s="14">
        <f t="shared" si="132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0" t="s">
        <v>8323</v>
      </c>
      <c r="R2098" t="s">
        <v>8327</v>
      </c>
      <c r="S2098" s="14">
        <f t="shared" si="131"/>
        <v>41192.758506944447</v>
      </c>
      <c r="T2098" s="14">
        <f t="shared" si="132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0" t="s">
        <v>8323</v>
      </c>
      <c r="R2099" t="s">
        <v>8327</v>
      </c>
      <c r="S2099" s="14">
        <f t="shared" si="131"/>
        <v>40818.58489583333</v>
      </c>
      <c r="T2099" s="14">
        <f t="shared" si="132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0" t="s">
        <v>8323</v>
      </c>
      <c r="R2100" t="s">
        <v>8327</v>
      </c>
      <c r="S2100" s="14">
        <f t="shared" si="131"/>
        <v>40946.11383101852</v>
      </c>
      <c r="T2100" s="14">
        <f t="shared" si="132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0" t="s">
        <v>8323</v>
      </c>
      <c r="R2101" t="s">
        <v>8327</v>
      </c>
      <c r="S2101" s="14">
        <f t="shared" si="131"/>
        <v>42173.746342592596</v>
      </c>
      <c r="T2101" s="14">
        <f t="shared" si="132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0" t="s">
        <v>8323</v>
      </c>
      <c r="R2102" t="s">
        <v>8327</v>
      </c>
      <c r="S2102" s="14">
        <f t="shared" si="131"/>
        <v>41074.834965277776</v>
      </c>
      <c r="T2102" s="14">
        <f t="shared" si="132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0" t="s">
        <v>8323</v>
      </c>
      <c r="R2103" t="s">
        <v>8327</v>
      </c>
      <c r="S2103" s="14">
        <f t="shared" si="131"/>
        <v>40892.149467592593</v>
      </c>
      <c r="T2103" s="14">
        <f t="shared" si="132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0" t="s">
        <v>8323</v>
      </c>
      <c r="R2104" t="s">
        <v>8327</v>
      </c>
      <c r="S2104" s="14">
        <f t="shared" si="131"/>
        <v>40638.868611111109</v>
      </c>
      <c r="T2104" s="14">
        <f t="shared" si="132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0" t="s">
        <v>8323</v>
      </c>
      <c r="R2105" t="s">
        <v>8327</v>
      </c>
      <c r="S2105" s="14">
        <f t="shared" si="131"/>
        <v>41192.754942129628</v>
      </c>
      <c r="T2105" s="14">
        <f t="shared" si="132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0" t="s">
        <v>8323</v>
      </c>
      <c r="R2106" t="s">
        <v>8327</v>
      </c>
      <c r="S2106" s="14">
        <f t="shared" si="131"/>
        <v>41394.074467592596</v>
      </c>
      <c r="T2106" s="14">
        <f t="shared" si="132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0" t="s">
        <v>8323</v>
      </c>
      <c r="R2107" t="s">
        <v>8327</v>
      </c>
      <c r="S2107" s="14">
        <f t="shared" si="131"/>
        <v>41951.788807870369</v>
      </c>
      <c r="T2107" s="14">
        <f t="shared" si="132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0" t="s">
        <v>8323</v>
      </c>
      <c r="R2108" t="s">
        <v>8327</v>
      </c>
      <c r="S2108" s="14">
        <f t="shared" si="131"/>
        <v>41270.21497685185</v>
      </c>
      <c r="T2108" s="14">
        <f t="shared" si="132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0" t="s">
        <v>8323</v>
      </c>
      <c r="R2109" t="s">
        <v>8327</v>
      </c>
      <c r="S2109" s="14">
        <f t="shared" si="131"/>
        <v>41934.71056712963</v>
      </c>
      <c r="T2109" s="14">
        <f t="shared" si="132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0" t="s">
        <v>8323</v>
      </c>
      <c r="R2110" t="s">
        <v>8327</v>
      </c>
      <c r="S2110" s="14">
        <f t="shared" si="131"/>
        <v>41135.175694444442</v>
      </c>
      <c r="T2110" s="14">
        <f t="shared" si="132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0" t="s">
        <v>8323</v>
      </c>
      <c r="R2111" t="s">
        <v>8327</v>
      </c>
      <c r="S2111" s="14">
        <f t="shared" si="131"/>
        <v>42160.708530092597</v>
      </c>
      <c r="T2111" s="14">
        <f t="shared" si="132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0" t="s">
        <v>8323</v>
      </c>
      <c r="R2112" t="s">
        <v>8327</v>
      </c>
      <c r="S2112" s="14">
        <f t="shared" si="131"/>
        <v>41759.670937499999</v>
      </c>
      <c r="T2112" s="14">
        <f t="shared" si="132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0" t="s">
        <v>8323</v>
      </c>
      <c r="R2113" t="s">
        <v>8327</v>
      </c>
      <c r="S2113" s="14">
        <f t="shared" si="131"/>
        <v>40703.197048611109</v>
      </c>
      <c r="T2113" s="14">
        <f t="shared" si="132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27.27</v>
      </c>
      <c r="Q2114" s="10" t="s">
        <v>8323</v>
      </c>
      <c r="R2114" t="s">
        <v>8327</v>
      </c>
      <c r="S2114" s="14">
        <f t="shared" si="131"/>
        <v>41365.928159722222</v>
      </c>
      <c r="T2114" s="14">
        <f t="shared" si="132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s="10" t="s">
        <v>8323</v>
      </c>
      <c r="R2115" t="s">
        <v>8327</v>
      </c>
      <c r="S2115" s="14">
        <f t="shared" ref="S2115:S2178" si="135">(((J2115/60)/60)/24)+DATE(1970,1,1)</f>
        <v>41870.86546296296</v>
      </c>
      <c r="T2115" s="14">
        <f t="shared" ref="T2115:T2178" si="136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0" t="s">
        <v>8323</v>
      </c>
      <c r="R2116" t="s">
        <v>8327</v>
      </c>
      <c r="S2116" s="14">
        <f t="shared" si="135"/>
        <v>40458.815625000003</v>
      </c>
      <c r="T2116" s="14">
        <f t="shared" si="136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0" t="s">
        <v>8323</v>
      </c>
      <c r="R2117" t="s">
        <v>8327</v>
      </c>
      <c r="S2117" s="14">
        <f t="shared" si="135"/>
        <v>40564.081030092595</v>
      </c>
      <c r="T2117" s="14">
        <f t="shared" si="136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0" t="s">
        <v>8323</v>
      </c>
      <c r="R2118" t="s">
        <v>8327</v>
      </c>
      <c r="S2118" s="14">
        <f t="shared" si="135"/>
        <v>41136.777812500004</v>
      </c>
      <c r="T2118" s="14">
        <f t="shared" si="136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0" t="s">
        <v>8323</v>
      </c>
      <c r="R2119" t="s">
        <v>8327</v>
      </c>
      <c r="S2119" s="14">
        <f t="shared" si="135"/>
        <v>42290.059594907405</v>
      </c>
      <c r="T2119" s="14">
        <f t="shared" si="136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0" t="s">
        <v>8323</v>
      </c>
      <c r="R2120" t="s">
        <v>8327</v>
      </c>
      <c r="S2120" s="14">
        <f t="shared" si="135"/>
        <v>40718.839537037034</v>
      </c>
      <c r="T2120" s="14">
        <f t="shared" si="136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0" t="s">
        <v>8323</v>
      </c>
      <c r="R2121" t="s">
        <v>8327</v>
      </c>
      <c r="S2121" s="14">
        <f t="shared" si="135"/>
        <v>41107.130150462966</v>
      </c>
      <c r="T2121" s="14">
        <f t="shared" si="136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0" t="s">
        <v>8323</v>
      </c>
      <c r="R2122" t="s">
        <v>8327</v>
      </c>
      <c r="S2122" s="14">
        <f t="shared" si="135"/>
        <v>41591.964537037034</v>
      </c>
      <c r="T2122" s="14">
        <f t="shared" si="136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0" t="s">
        <v>8331</v>
      </c>
      <c r="R2123" t="s">
        <v>8332</v>
      </c>
      <c r="S2123" s="14">
        <f t="shared" si="135"/>
        <v>42716.7424537037</v>
      </c>
      <c r="T2123" s="14">
        <f t="shared" si="136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0" t="s">
        <v>8331</v>
      </c>
      <c r="R2124" t="s">
        <v>8332</v>
      </c>
      <c r="S2124" s="14">
        <f t="shared" si="135"/>
        <v>42712.300567129627</v>
      </c>
      <c r="T2124" s="14">
        <f t="shared" si="136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0" t="s">
        <v>8331</v>
      </c>
      <c r="R2125" t="s">
        <v>8332</v>
      </c>
      <c r="S2125" s="14">
        <f t="shared" si="135"/>
        <v>40198.424849537041</v>
      </c>
      <c r="T2125" s="14">
        <f t="shared" si="136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0" t="s">
        <v>8331</v>
      </c>
      <c r="R2126" t="s">
        <v>8332</v>
      </c>
      <c r="S2126" s="14">
        <f t="shared" si="135"/>
        <v>40464.028182870366</v>
      </c>
      <c r="T2126" s="14">
        <f t="shared" si="136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0" t="s">
        <v>8331</v>
      </c>
      <c r="R2127" t="s">
        <v>8332</v>
      </c>
      <c r="S2127" s="14">
        <f t="shared" si="135"/>
        <v>42191.023530092592</v>
      </c>
      <c r="T2127" s="14">
        <f t="shared" si="136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0" t="s">
        <v>8331</v>
      </c>
      <c r="R2128" t="s">
        <v>8332</v>
      </c>
      <c r="S2128" s="14">
        <f t="shared" si="135"/>
        <v>41951.973229166666</v>
      </c>
      <c r="T2128" s="14">
        <f t="shared" si="136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0" t="s">
        <v>8331</v>
      </c>
      <c r="R2129" t="s">
        <v>8332</v>
      </c>
      <c r="S2129" s="14">
        <f t="shared" si="135"/>
        <v>42045.50535879629</v>
      </c>
      <c r="T2129" s="14">
        <f t="shared" si="136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0" t="s">
        <v>8331</v>
      </c>
      <c r="R2130" t="s">
        <v>8332</v>
      </c>
      <c r="S2130" s="14">
        <f t="shared" si="135"/>
        <v>41843.772789351853</v>
      </c>
      <c r="T2130" s="14">
        <f t="shared" si="136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0" t="s">
        <v>8331</v>
      </c>
      <c r="R2131" t="s">
        <v>8332</v>
      </c>
      <c r="S2131" s="14">
        <f t="shared" si="135"/>
        <v>42409.024305555555</v>
      </c>
      <c r="T2131" s="14">
        <f t="shared" si="136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0" t="s">
        <v>8331</v>
      </c>
      <c r="R2132" t="s">
        <v>8332</v>
      </c>
      <c r="S2132" s="14">
        <f t="shared" si="135"/>
        <v>41832.086377314816</v>
      </c>
      <c r="T2132" s="14">
        <f t="shared" si="136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0" t="s">
        <v>8331</v>
      </c>
      <c r="R2133" t="s">
        <v>8332</v>
      </c>
      <c r="S2133" s="14">
        <f t="shared" si="135"/>
        <v>42167.207071759258</v>
      </c>
      <c r="T2133" s="14">
        <f t="shared" si="136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0" t="s">
        <v>8331</v>
      </c>
      <c r="R2134" t="s">
        <v>8332</v>
      </c>
      <c r="S2134" s="14">
        <f t="shared" si="135"/>
        <v>41643.487175925926</v>
      </c>
      <c r="T2134" s="14">
        <f t="shared" si="136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0" t="s">
        <v>8331</v>
      </c>
      <c r="R2135" t="s">
        <v>8332</v>
      </c>
      <c r="S2135" s="14">
        <f t="shared" si="135"/>
        <v>40619.097210648149</v>
      </c>
      <c r="T2135" s="14">
        <f t="shared" si="136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0" t="s">
        <v>8331</v>
      </c>
      <c r="R2136" t="s">
        <v>8332</v>
      </c>
      <c r="S2136" s="14">
        <f t="shared" si="135"/>
        <v>41361.886469907404</v>
      </c>
      <c r="T2136" s="14">
        <f t="shared" si="136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0" t="s">
        <v>8331</v>
      </c>
      <c r="R2137" t="s">
        <v>8332</v>
      </c>
      <c r="S2137" s="14">
        <f t="shared" si="135"/>
        <v>41156.963344907403</v>
      </c>
      <c r="T2137" s="14">
        <f t="shared" si="136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0" t="s">
        <v>8331</v>
      </c>
      <c r="R2138" t="s">
        <v>8332</v>
      </c>
      <c r="S2138" s="14">
        <f t="shared" si="135"/>
        <v>41536.509097222224</v>
      </c>
      <c r="T2138" s="14">
        <f t="shared" si="136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0" t="s">
        <v>8331</v>
      </c>
      <c r="R2139" t="s">
        <v>8332</v>
      </c>
      <c r="S2139" s="14">
        <f t="shared" si="135"/>
        <v>41948.771168981482</v>
      </c>
      <c r="T2139" s="14">
        <f t="shared" si="136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0" t="s">
        <v>8331</v>
      </c>
      <c r="R2140" t="s">
        <v>8332</v>
      </c>
      <c r="S2140" s="14">
        <f t="shared" si="135"/>
        <v>41557.013182870374</v>
      </c>
      <c r="T2140" s="14">
        <f t="shared" si="136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0" t="s">
        <v>8331</v>
      </c>
      <c r="R2141" t="s">
        <v>8332</v>
      </c>
      <c r="S2141" s="14">
        <f t="shared" si="135"/>
        <v>42647.750092592592</v>
      </c>
      <c r="T2141" s="14">
        <f t="shared" si="136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0" t="s">
        <v>8331</v>
      </c>
      <c r="R2142" t="s">
        <v>8332</v>
      </c>
      <c r="S2142" s="14">
        <f t="shared" si="135"/>
        <v>41255.833611111113</v>
      </c>
      <c r="T2142" s="14">
        <f t="shared" si="136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0" t="s">
        <v>8331</v>
      </c>
      <c r="R2143" t="s">
        <v>8332</v>
      </c>
      <c r="S2143" s="14">
        <f t="shared" si="135"/>
        <v>41927.235636574071</v>
      </c>
      <c r="T2143" s="14">
        <f t="shared" si="136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0" t="s">
        <v>8331</v>
      </c>
      <c r="R2144" t="s">
        <v>8332</v>
      </c>
      <c r="S2144" s="14">
        <f t="shared" si="135"/>
        <v>42340.701504629629</v>
      </c>
      <c r="T2144" s="14">
        <f t="shared" si="136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0" t="s">
        <v>8331</v>
      </c>
      <c r="R2145" t="s">
        <v>8332</v>
      </c>
      <c r="S2145" s="14">
        <f t="shared" si="135"/>
        <v>40332.886712962965</v>
      </c>
      <c r="T2145" s="14">
        <f t="shared" si="136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0" t="s">
        <v>8331</v>
      </c>
      <c r="R2146" t="s">
        <v>8332</v>
      </c>
      <c r="S2146" s="14">
        <f t="shared" si="135"/>
        <v>41499.546759259261</v>
      </c>
      <c r="T2146" s="14">
        <f t="shared" si="136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0" t="s">
        <v>8331</v>
      </c>
      <c r="R2147" t="s">
        <v>8332</v>
      </c>
      <c r="S2147" s="14">
        <f t="shared" si="135"/>
        <v>41575.237430555557</v>
      </c>
      <c r="T2147" s="14">
        <f t="shared" si="136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0" t="s">
        <v>8331</v>
      </c>
      <c r="R2148" t="s">
        <v>8332</v>
      </c>
      <c r="S2148" s="14">
        <f t="shared" si="135"/>
        <v>42397.679513888885</v>
      </c>
      <c r="T2148" s="14">
        <f t="shared" si="136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0" t="s">
        <v>8331</v>
      </c>
      <c r="R2149" t="s">
        <v>8332</v>
      </c>
      <c r="S2149" s="14">
        <f t="shared" si="135"/>
        <v>41927.295694444445</v>
      </c>
      <c r="T2149" s="14">
        <f t="shared" si="136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0" t="s">
        <v>8331</v>
      </c>
      <c r="R2150" t="s">
        <v>8332</v>
      </c>
      <c r="S2150" s="14">
        <f t="shared" si="135"/>
        <v>42066.733587962968</v>
      </c>
      <c r="T2150" s="14">
        <f t="shared" si="136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0" t="s">
        <v>8331</v>
      </c>
      <c r="R2151" t="s">
        <v>8332</v>
      </c>
      <c r="S2151" s="14">
        <f t="shared" si="135"/>
        <v>40355.024953703702</v>
      </c>
      <c r="T2151" s="14">
        <f t="shared" si="136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0" t="s">
        <v>8331</v>
      </c>
      <c r="R2152" t="s">
        <v>8332</v>
      </c>
      <c r="S2152" s="14">
        <f t="shared" si="135"/>
        <v>42534.284710648149</v>
      </c>
      <c r="T2152" s="14">
        <f t="shared" si="136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0" t="s">
        <v>8331</v>
      </c>
      <c r="R2153" t="s">
        <v>8332</v>
      </c>
      <c r="S2153" s="14">
        <f t="shared" si="135"/>
        <v>42520.847384259265</v>
      </c>
      <c r="T2153" s="14">
        <f t="shared" si="136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0" t="s">
        <v>8331</v>
      </c>
      <c r="R2154" t="s">
        <v>8332</v>
      </c>
      <c r="S2154" s="14">
        <f t="shared" si="135"/>
        <v>41683.832280092596</v>
      </c>
      <c r="T2154" s="14">
        <f t="shared" si="136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0" t="s">
        <v>8331</v>
      </c>
      <c r="R2155" t="s">
        <v>8332</v>
      </c>
      <c r="S2155" s="14">
        <f t="shared" si="135"/>
        <v>41974.911087962959</v>
      </c>
      <c r="T2155" s="14">
        <f t="shared" si="136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0" t="s">
        <v>8331</v>
      </c>
      <c r="R2156" t="s">
        <v>8332</v>
      </c>
      <c r="S2156" s="14">
        <f t="shared" si="135"/>
        <v>41647.632256944446</v>
      </c>
      <c r="T2156" s="14">
        <f t="shared" si="136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0" t="s">
        <v>8331</v>
      </c>
      <c r="R2157" t="s">
        <v>8332</v>
      </c>
      <c r="S2157" s="14">
        <f t="shared" si="135"/>
        <v>42430.747511574074</v>
      </c>
      <c r="T2157" s="14">
        <f t="shared" si="136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0" t="s">
        <v>8331</v>
      </c>
      <c r="R2158" t="s">
        <v>8332</v>
      </c>
      <c r="S2158" s="14">
        <f t="shared" si="135"/>
        <v>41488.85423611111</v>
      </c>
      <c r="T2158" s="14">
        <f t="shared" si="136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0" t="s">
        <v>8331</v>
      </c>
      <c r="R2159" t="s">
        <v>8332</v>
      </c>
      <c r="S2159" s="14">
        <f t="shared" si="135"/>
        <v>42694.98128472222</v>
      </c>
      <c r="T2159" s="14">
        <f t="shared" si="136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0" t="s">
        <v>8331</v>
      </c>
      <c r="R2160" t="s">
        <v>8332</v>
      </c>
      <c r="S2160" s="14">
        <f t="shared" si="135"/>
        <v>41264.853865740741</v>
      </c>
      <c r="T2160" s="14">
        <f t="shared" si="136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0" t="s">
        <v>8331</v>
      </c>
      <c r="R2161" t="s">
        <v>8332</v>
      </c>
      <c r="S2161" s="14">
        <f t="shared" si="135"/>
        <v>40710.731180555551</v>
      </c>
      <c r="T2161" s="14">
        <f t="shared" si="136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0" t="s">
        <v>8331</v>
      </c>
      <c r="R2162" t="s">
        <v>8332</v>
      </c>
      <c r="S2162" s="14">
        <f t="shared" si="135"/>
        <v>41018.711863425924</v>
      </c>
      <c r="T2162" s="14">
        <f t="shared" si="136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0" t="s">
        <v>8323</v>
      </c>
      <c r="R2163" t="s">
        <v>8324</v>
      </c>
      <c r="S2163" s="14">
        <f t="shared" si="135"/>
        <v>42240.852534722217</v>
      </c>
      <c r="T2163" s="14">
        <f t="shared" si="136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0" t="s">
        <v>8323</v>
      </c>
      <c r="R2164" t="s">
        <v>8324</v>
      </c>
      <c r="S2164" s="14">
        <f t="shared" si="135"/>
        <v>41813.766099537039</v>
      </c>
      <c r="T2164" s="14">
        <f t="shared" si="136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0" t="s">
        <v>8323</v>
      </c>
      <c r="R2165" t="s">
        <v>8324</v>
      </c>
      <c r="S2165" s="14">
        <f t="shared" si="135"/>
        <v>42111.899537037039</v>
      </c>
      <c r="T2165" s="14">
        <f t="shared" si="136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0" t="s">
        <v>8323</v>
      </c>
      <c r="R2166" t="s">
        <v>8324</v>
      </c>
      <c r="S2166" s="14">
        <f t="shared" si="135"/>
        <v>42515.71775462963</v>
      </c>
      <c r="T2166" s="14">
        <f t="shared" si="136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0" t="s">
        <v>8323</v>
      </c>
      <c r="R2167" t="s">
        <v>8324</v>
      </c>
      <c r="S2167" s="14">
        <f t="shared" si="135"/>
        <v>42438.667071759264</v>
      </c>
      <c r="T2167" s="14">
        <f t="shared" si="136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0" t="s">
        <v>8323</v>
      </c>
      <c r="R2168" t="s">
        <v>8324</v>
      </c>
      <c r="S2168" s="14">
        <f t="shared" si="135"/>
        <v>41933.838171296295</v>
      </c>
      <c r="T2168" s="14">
        <f t="shared" si="136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0" t="s">
        <v>8323</v>
      </c>
      <c r="R2169" t="s">
        <v>8324</v>
      </c>
      <c r="S2169" s="14">
        <f t="shared" si="135"/>
        <v>41153.066400462965</v>
      </c>
      <c r="T2169" s="14">
        <f t="shared" si="136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0" t="s">
        <v>8323</v>
      </c>
      <c r="R2170" t="s">
        <v>8324</v>
      </c>
      <c r="S2170" s="14">
        <f t="shared" si="135"/>
        <v>42745.600243055553</v>
      </c>
      <c r="T2170" s="14">
        <f t="shared" si="136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0" t="s">
        <v>8323</v>
      </c>
      <c r="R2171" t="s">
        <v>8324</v>
      </c>
      <c r="S2171" s="14">
        <f t="shared" si="135"/>
        <v>42793.700821759259</v>
      </c>
      <c r="T2171" s="14">
        <f t="shared" si="136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0" t="s">
        <v>8323</v>
      </c>
      <c r="R2172" t="s">
        <v>8324</v>
      </c>
      <c r="S2172" s="14">
        <f t="shared" si="135"/>
        <v>42198.750254629631</v>
      </c>
      <c r="T2172" s="14">
        <f t="shared" si="136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0" t="s">
        <v>8323</v>
      </c>
      <c r="R2173" t="s">
        <v>8324</v>
      </c>
      <c r="S2173" s="14">
        <f t="shared" si="135"/>
        <v>42141.95711805555</v>
      </c>
      <c r="T2173" s="14">
        <f t="shared" si="136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0" t="s">
        <v>8323</v>
      </c>
      <c r="R2174" t="s">
        <v>8324</v>
      </c>
      <c r="S2174" s="14">
        <f t="shared" si="135"/>
        <v>42082.580092592587</v>
      </c>
      <c r="T2174" s="14">
        <f t="shared" si="136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0" t="s">
        <v>8323</v>
      </c>
      <c r="R2175" t="s">
        <v>8324</v>
      </c>
      <c r="S2175" s="14">
        <f t="shared" si="135"/>
        <v>41495.692627314813</v>
      </c>
      <c r="T2175" s="14">
        <f t="shared" si="136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0" t="s">
        <v>8323</v>
      </c>
      <c r="R2176" t="s">
        <v>8324</v>
      </c>
      <c r="S2176" s="14">
        <f t="shared" si="135"/>
        <v>42465.542905092589</v>
      </c>
      <c r="T2176" s="14">
        <f t="shared" si="136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0" t="s">
        <v>8323</v>
      </c>
      <c r="R2177" t="s">
        <v>8324</v>
      </c>
      <c r="S2177" s="14">
        <f t="shared" si="135"/>
        <v>42565.009097222224</v>
      </c>
      <c r="T2177" s="14">
        <f t="shared" si="136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88.75</v>
      </c>
      <c r="Q2178" s="10" t="s">
        <v>8323</v>
      </c>
      <c r="R2178" t="s">
        <v>8324</v>
      </c>
      <c r="S2178" s="14">
        <f t="shared" si="135"/>
        <v>42096.633206018523</v>
      </c>
      <c r="T2178" s="14">
        <f t="shared" si="136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ref="P2179:P2242" si="138">IFERROR(ROUND(E2179/L2179,2),0)</f>
        <v>65.87</v>
      </c>
      <c r="Q2179" s="10" t="s">
        <v>8323</v>
      </c>
      <c r="R2179" t="s">
        <v>8324</v>
      </c>
      <c r="S2179" s="14">
        <f t="shared" ref="S2179:S2242" si="139">(((J2179/60)/60)/24)+DATE(1970,1,1)</f>
        <v>42502.250775462962</v>
      </c>
      <c r="T2179" s="14">
        <f t="shared" ref="T2179:T2242" si="140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0" t="s">
        <v>8323</v>
      </c>
      <c r="R2180" t="s">
        <v>8324</v>
      </c>
      <c r="S2180" s="14">
        <f t="shared" si="139"/>
        <v>42723.63653935185</v>
      </c>
      <c r="T2180" s="14">
        <f t="shared" si="140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0" t="s">
        <v>8323</v>
      </c>
      <c r="R2181" t="s">
        <v>8324</v>
      </c>
      <c r="S2181" s="14">
        <f t="shared" si="139"/>
        <v>42075.171203703707</v>
      </c>
      <c r="T2181" s="14">
        <f t="shared" si="140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0" t="s">
        <v>8323</v>
      </c>
      <c r="R2182" t="s">
        <v>8324</v>
      </c>
      <c r="S2182" s="14">
        <f t="shared" si="139"/>
        <v>42279.669768518521</v>
      </c>
      <c r="T2182" s="14">
        <f t="shared" si="140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0" t="s">
        <v>8331</v>
      </c>
      <c r="R2183" t="s">
        <v>8349</v>
      </c>
      <c r="S2183" s="14">
        <f t="shared" si="139"/>
        <v>42773.005243055552</v>
      </c>
      <c r="T2183" s="14">
        <f t="shared" si="140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0" t="s">
        <v>8331</v>
      </c>
      <c r="R2184" t="s">
        <v>8349</v>
      </c>
      <c r="S2184" s="14">
        <f t="shared" si="139"/>
        <v>41879.900752314818</v>
      </c>
      <c r="T2184" s="14">
        <f t="shared" si="140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0" t="s">
        <v>8331</v>
      </c>
      <c r="R2185" t="s">
        <v>8349</v>
      </c>
      <c r="S2185" s="14">
        <f t="shared" si="139"/>
        <v>42745.365474537044</v>
      </c>
      <c r="T2185" s="14">
        <f t="shared" si="140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0" t="s">
        <v>8331</v>
      </c>
      <c r="R2186" t="s">
        <v>8349</v>
      </c>
      <c r="S2186" s="14">
        <f t="shared" si="139"/>
        <v>42380.690289351856</v>
      </c>
      <c r="T2186" s="14">
        <f t="shared" si="140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0" t="s">
        <v>8331</v>
      </c>
      <c r="R2187" t="s">
        <v>8349</v>
      </c>
      <c r="S2187" s="14">
        <f t="shared" si="139"/>
        <v>41319.349988425929</v>
      </c>
      <c r="T2187" s="14">
        <f t="shared" si="140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0" t="s">
        <v>8331</v>
      </c>
      <c r="R2188" t="s">
        <v>8349</v>
      </c>
      <c r="S2188" s="14">
        <f t="shared" si="139"/>
        <v>42583.615081018521</v>
      </c>
      <c r="T2188" s="14">
        <f t="shared" si="140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0" t="s">
        <v>8331</v>
      </c>
      <c r="R2189" t="s">
        <v>8349</v>
      </c>
      <c r="S2189" s="14">
        <f t="shared" si="139"/>
        <v>42068.209097222221</v>
      </c>
      <c r="T2189" s="14">
        <f t="shared" si="140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0" t="s">
        <v>8331</v>
      </c>
      <c r="R2190" t="s">
        <v>8349</v>
      </c>
      <c r="S2190" s="14">
        <f t="shared" si="139"/>
        <v>42633.586122685185</v>
      </c>
      <c r="T2190" s="14">
        <f t="shared" si="140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0" t="s">
        <v>8331</v>
      </c>
      <c r="R2191" t="s">
        <v>8349</v>
      </c>
      <c r="S2191" s="14">
        <f t="shared" si="139"/>
        <v>42467.788194444445</v>
      </c>
      <c r="T2191" s="14">
        <f t="shared" si="140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0" t="s">
        <v>8331</v>
      </c>
      <c r="R2192" t="s">
        <v>8349</v>
      </c>
      <c r="S2192" s="14">
        <f t="shared" si="139"/>
        <v>42417.625046296293</v>
      </c>
      <c r="T2192" s="14">
        <f t="shared" si="140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0" t="s">
        <v>8331</v>
      </c>
      <c r="R2193" t="s">
        <v>8349</v>
      </c>
      <c r="S2193" s="14">
        <f t="shared" si="139"/>
        <v>42768.833645833336</v>
      </c>
      <c r="T2193" s="14">
        <f t="shared" si="140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0" t="s">
        <v>8331</v>
      </c>
      <c r="R2194" t="s">
        <v>8349</v>
      </c>
      <c r="S2194" s="14">
        <f t="shared" si="139"/>
        <v>42691.8512037037</v>
      </c>
      <c r="T2194" s="14">
        <f t="shared" si="140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0" t="s">
        <v>8331</v>
      </c>
      <c r="R2195" t="s">
        <v>8349</v>
      </c>
      <c r="S2195" s="14">
        <f t="shared" si="139"/>
        <v>42664.405925925923</v>
      </c>
      <c r="T2195" s="14">
        <f t="shared" si="140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0" t="s">
        <v>8331</v>
      </c>
      <c r="R2196" t="s">
        <v>8349</v>
      </c>
      <c r="S2196" s="14">
        <f t="shared" si="139"/>
        <v>42425.757986111115</v>
      </c>
      <c r="T2196" s="14">
        <f t="shared" si="140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0" t="s">
        <v>8331</v>
      </c>
      <c r="R2197" t="s">
        <v>8349</v>
      </c>
      <c r="S2197" s="14">
        <f t="shared" si="139"/>
        <v>42197.771990740745</v>
      </c>
      <c r="T2197" s="14">
        <f t="shared" si="140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0" t="s">
        <v>8331</v>
      </c>
      <c r="R2198" t="s">
        <v>8349</v>
      </c>
      <c r="S2198" s="14">
        <f t="shared" si="139"/>
        <v>42675.487291666665</v>
      </c>
      <c r="T2198" s="14">
        <f t="shared" si="140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0" t="s">
        <v>8331</v>
      </c>
      <c r="R2199" t="s">
        <v>8349</v>
      </c>
      <c r="S2199" s="14">
        <f t="shared" si="139"/>
        <v>42033.584016203706</v>
      </c>
      <c r="T2199" s="14">
        <f t="shared" si="140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0" t="s">
        <v>8331</v>
      </c>
      <c r="R2200" t="s">
        <v>8349</v>
      </c>
      <c r="S2200" s="14">
        <f t="shared" si="139"/>
        <v>42292.513888888891</v>
      </c>
      <c r="T2200" s="14">
        <f t="shared" si="140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0" t="s">
        <v>8331</v>
      </c>
      <c r="R2201" t="s">
        <v>8349</v>
      </c>
      <c r="S2201" s="14">
        <f t="shared" si="139"/>
        <v>42262.416643518518</v>
      </c>
      <c r="T2201" s="14">
        <f t="shared" si="140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0" t="s">
        <v>8331</v>
      </c>
      <c r="R2202" t="s">
        <v>8349</v>
      </c>
      <c r="S2202" s="14">
        <f t="shared" si="139"/>
        <v>42163.625787037032</v>
      </c>
      <c r="T2202" s="14">
        <f t="shared" si="140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0" t="s">
        <v>8323</v>
      </c>
      <c r="R2203" t="s">
        <v>8328</v>
      </c>
      <c r="S2203" s="14">
        <f t="shared" si="139"/>
        <v>41276.846817129634</v>
      </c>
      <c r="T2203" s="14">
        <f t="shared" si="140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0" t="s">
        <v>8323</v>
      </c>
      <c r="R2204" t="s">
        <v>8328</v>
      </c>
      <c r="S2204" s="14">
        <f t="shared" si="139"/>
        <v>41184.849166666667</v>
      </c>
      <c r="T2204" s="14">
        <f t="shared" si="140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0" t="s">
        <v>8323</v>
      </c>
      <c r="R2205" t="s">
        <v>8328</v>
      </c>
      <c r="S2205" s="14">
        <f t="shared" si="139"/>
        <v>42241.85974537037</v>
      </c>
      <c r="T2205" s="14">
        <f t="shared" si="140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0" t="s">
        <v>8323</v>
      </c>
      <c r="R2206" t="s">
        <v>8328</v>
      </c>
      <c r="S2206" s="14">
        <f t="shared" si="139"/>
        <v>41312.311562499999</v>
      </c>
      <c r="T2206" s="14">
        <f t="shared" si="140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0" t="s">
        <v>8323</v>
      </c>
      <c r="R2207" t="s">
        <v>8328</v>
      </c>
      <c r="S2207" s="14">
        <f t="shared" si="139"/>
        <v>41031.82163194444</v>
      </c>
      <c r="T2207" s="14">
        <f t="shared" si="140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0" t="s">
        <v>8323</v>
      </c>
      <c r="R2208" t="s">
        <v>8328</v>
      </c>
      <c r="S2208" s="14">
        <f t="shared" si="139"/>
        <v>40997.257222222222</v>
      </c>
      <c r="T2208" s="14">
        <f t="shared" si="140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0" t="s">
        <v>8323</v>
      </c>
      <c r="R2209" t="s">
        <v>8328</v>
      </c>
      <c r="S2209" s="14">
        <f t="shared" si="139"/>
        <v>41564.194131944445</v>
      </c>
      <c r="T2209" s="14">
        <f t="shared" si="140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0" t="s">
        <v>8323</v>
      </c>
      <c r="R2210" t="s">
        <v>8328</v>
      </c>
      <c r="S2210" s="14">
        <f t="shared" si="139"/>
        <v>40946.882245370369</v>
      </c>
      <c r="T2210" s="14">
        <f t="shared" si="140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0" t="s">
        <v>8323</v>
      </c>
      <c r="R2211" t="s">
        <v>8328</v>
      </c>
      <c r="S2211" s="14">
        <f t="shared" si="139"/>
        <v>41732.479675925926</v>
      </c>
      <c r="T2211" s="14">
        <f t="shared" si="140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0" t="s">
        <v>8323</v>
      </c>
      <c r="R2212" t="s">
        <v>8328</v>
      </c>
      <c r="S2212" s="14">
        <f t="shared" si="139"/>
        <v>40956.066087962965</v>
      </c>
      <c r="T2212" s="14">
        <f t="shared" si="140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0" t="s">
        <v>8323</v>
      </c>
      <c r="R2213" t="s">
        <v>8328</v>
      </c>
      <c r="S2213" s="14">
        <f t="shared" si="139"/>
        <v>41716.785011574073</v>
      </c>
      <c r="T2213" s="14">
        <f t="shared" si="140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0" t="s">
        <v>8323</v>
      </c>
      <c r="R2214" t="s">
        <v>8328</v>
      </c>
      <c r="S2214" s="14">
        <f t="shared" si="139"/>
        <v>41548.747418981482</v>
      </c>
      <c r="T2214" s="14">
        <f t="shared" si="140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0" t="s">
        <v>8323</v>
      </c>
      <c r="R2215" t="s">
        <v>8328</v>
      </c>
      <c r="S2215" s="14">
        <f t="shared" si="139"/>
        <v>42109.826145833329</v>
      </c>
      <c r="T2215" s="14">
        <f t="shared" si="140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0" t="s">
        <v>8323</v>
      </c>
      <c r="R2216" t="s">
        <v>8328</v>
      </c>
      <c r="S2216" s="14">
        <f t="shared" si="139"/>
        <v>41646.792222222226</v>
      </c>
      <c r="T2216" s="14">
        <f t="shared" si="140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0" t="s">
        <v>8323</v>
      </c>
      <c r="R2217" t="s">
        <v>8328</v>
      </c>
      <c r="S2217" s="14">
        <f t="shared" si="139"/>
        <v>40958.717268518521</v>
      </c>
      <c r="T2217" s="14">
        <f t="shared" si="140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0" t="s">
        <v>8323</v>
      </c>
      <c r="R2218" t="s">
        <v>8328</v>
      </c>
      <c r="S2218" s="14">
        <f t="shared" si="139"/>
        <v>42194.751678240747</v>
      </c>
      <c r="T2218" s="14">
        <f t="shared" si="140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0" t="s">
        <v>8323</v>
      </c>
      <c r="R2219" t="s">
        <v>8328</v>
      </c>
      <c r="S2219" s="14">
        <f t="shared" si="139"/>
        <v>42299.776770833334</v>
      </c>
      <c r="T2219" s="14">
        <f t="shared" si="140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0" t="s">
        <v>8323</v>
      </c>
      <c r="R2220" t="s">
        <v>8328</v>
      </c>
      <c r="S2220" s="14">
        <f t="shared" si="139"/>
        <v>41127.812303240738</v>
      </c>
      <c r="T2220" s="14">
        <f t="shared" si="140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0" t="s">
        <v>8323</v>
      </c>
      <c r="R2221" t="s">
        <v>8328</v>
      </c>
      <c r="S2221" s="14">
        <f t="shared" si="139"/>
        <v>42205.718888888892</v>
      </c>
      <c r="T2221" s="14">
        <f t="shared" si="140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0" t="s">
        <v>8323</v>
      </c>
      <c r="R2222" t="s">
        <v>8328</v>
      </c>
      <c r="S2222" s="14">
        <f t="shared" si="139"/>
        <v>41452.060601851852</v>
      </c>
      <c r="T2222" s="14">
        <f t="shared" si="140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0" t="s">
        <v>8331</v>
      </c>
      <c r="R2223" t="s">
        <v>8349</v>
      </c>
      <c r="S2223" s="14">
        <f t="shared" si="139"/>
        <v>42452.666770833333</v>
      </c>
      <c r="T2223" s="14">
        <f t="shared" si="140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0" t="s">
        <v>8331</v>
      </c>
      <c r="R2224" t="s">
        <v>8349</v>
      </c>
      <c r="S2224" s="14">
        <f t="shared" si="139"/>
        <v>40906.787581018521</v>
      </c>
      <c r="T2224" s="14">
        <f t="shared" si="140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0" t="s">
        <v>8331</v>
      </c>
      <c r="R2225" t="s">
        <v>8349</v>
      </c>
      <c r="S2225" s="14">
        <f t="shared" si="139"/>
        <v>42152.640833333338</v>
      </c>
      <c r="T2225" s="14">
        <f t="shared" si="140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0" t="s">
        <v>8331</v>
      </c>
      <c r="R2226" t="s">
        <v>8349</v>
      </c>
      <c r="S2226" s="14">
        <f t="shared" si="139"/>
        <v>42644.667534722219</v>
      </c>
      <c r="T2226" s="14">
        <f t="shared" si="140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0" t="s">
        <v>8331</v>
      </c>
      <c r="R2227" t="s">
        <v>8349</v>
      </c>
      <c r="S2227" s="14">
        <f t="shared" si="139"/>
        <v>41873.79184027778</v>
      </c>
      <c r="T2227" s="14">
        <f t="shared" si="140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0" t="s">
        <v>8331</v>
      </c>
      <c r="R2228" t="s">
        <v>8349</v>
      </c>
      <c r="S2228" s="14">
        <f t="shared" si="139"/>
        <v>42381.79886574074</v>
      </c>
      <c r="T2228" s="14">
        <f t="shared" si="140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0" t="s">
        <v>8331</v>
      </c>
      <c r="R2229" t="s">
        <v>8349</v>
      </c>
      <c r="S2229" s="14">
        <f t="shared" si="139"/>
        <v>41561.807349537034</v>
      </c>
      <c r="T2229" s="14">
        <f t="shared" si="140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0" t="s">
        <v>8331</v>
      </c>
      <c r="R2230" t="s">
        <v>8349</v>
      </c>
      <c r="S2230" s="14">
        <f t="shared" si="139"/>
        <v>42202.278194444443</v>
      </c>
      <c r="T2230" s="14">
        <f t="shared" si="140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0" t="s">
        <v>8331</v>
      </c>
      <c r="R2231" t="s">
        <v>8349</v>
      </c>
      <c r="S2231" s="14">
        <f t="shared" si="139"/>
        <v>41484.664247685185</v>
      </c>
      <c r="T2231" s="14">
        <f t="shared" si="140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0" t="s">
        <v>8331</v>
      </c>
      <c r="R2232" t="s">
        <v>8349</v>
      </c>
      <c r="S2232" s="14">
        <f t="shared" si="139"/>
        <v>41724.881099537037</v>
      </c>
      <c r="T2232" s="14">
        <f t="shared" si="140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0" t="s">
        <v>8331</v>
      </c>
      <c r="R2233" t="s">
        <v>8349</v>
      </c>
      <c r="S2233" s="14">
        <f t="shared" si="139"/>
        <v>41423.910891203705</v>
      </c>
      <c r="T2233" s="14">
        <f t="shared" si="140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0" t="s">
        <v>8331</v>
      </c>
      <c r="R2234" t="s">
        <v>8349</v>
      </c>
      <c r="S2234" s="14">
        <f t="shared" si="139"/>
        <v>41806.794074074074</v>
      </c>
      <c r="T2234" s="14">
        <f t="shared" si="140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0" t="s">
        <v>8331</v>
      </c>
      <c r="R2235" t="s">
        <v>8349</v>
      </c>
      <c r="S2235" s="14">
        <f t="shared" si="139"/>
        <v>42331.378923611104</v>
      </c>
      <c r="T2235" s="14">
        <f t="shared" si="140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0" t="s">
        <v>8331</v>
      </c>
      <c r="R2236" t="s">
        <v>8349</v>
      </c>
      <c r="S2236" s="14">
        <f t="shared" si="139"/>
        <v>42710.824618055558</v>
      </c>
      <c r="T2236" s="14">
        <f t="shared" si="140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0" t="s">
        <v>8331</v>
      </c>
      <c r="R2237" t="s">
        <v>8349</v>
      </c>
      <c r="S2237" s="14">
        <f t="shared" si="139"/>
        <v>42062.022118055553</v>
      </c>
      <c r="T2237" s="14">
        <f t="shared" si="140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0" t="s">
        <v>8331</v>
      </c>
      <c r="R2238" t="s">
        <v>8349</v>
      </c>
      <c r="S2238" s="14">
        <f t="shared" si="139"/>
        <v>42371.617164351846</v>
      </c>
      <c r="T2238" s="14">
        <f t="shared" si="140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0" t="s">
        <v>8331</v>
      </c>
      <c r="R2239" t="s">
        <v>8349</v>
      </c>
      <c r="S2239" s="14">
        <f t="shared" si="139"/>
        <v>41915.003275462965</v>
      </c>
      <c r="T2239" s="14">
        <f t="shared" si="140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0" t="s">
        <v>8331</v>
      </c>
      <c r="R2240" t="s">
        <v>8349</v>
      </c>
      <c r="S2240" s="14">
        <f t="shared" si="139"/>
        <v>42774.621712962966</v>
      </c>
      <c r="T2240" s="14">
        <f t="shared" si="140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0" t="s">
        <v>8331</v>
      </c>
      <c r="R2241" t="s">
        <v>8349</v>
      </c>
      <c r="S2241" s="14">
        <f t="shared" si="139"/>
        <v>41572.958495370374</v>
      </c>
      <c r="T2241" s="14">
        <f t="shared" si="140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140.97999999999999</v>
      </c>
      <c r="Q2242" s="10" t="s">
        <v>8331</v>
      </c>
      <c r="R2242" t="s">
        <v>8349</v>
      </c>
      <c r="S2242" s="14">
        <f t="shared" si="139"/>
        <v>42452.825740740736</v>
      </c>
      <c r="T2242" s="14">
        <f t="shared" si="140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ref="P2243:P2306" si="142">IFERROR(ROUND(E2243/L2243,2),0)</f>
        <v>49.47</v>
      </c>
      <c r="Q2243" s="10" t="s">
        <v>8331</v>
      </c>
      <c r="R2243" t="s">
        <v>8349</v>
      </c>
      <c r="S2243" s="14">
        <f t="shared" ref="S2243:S2306" si="143">(((J2243/60)/60)/24)+DATE(1970,1,1)</f>
        <v>42766.827546296292</v>
      </c>
      <c r="T2243" s="14">
        <f t="shared" ref="T2243:T2306" si="144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0" t="s">
        <v>8331</v>
      </c>
      <c r="R2244" t="s">
        <v>8349</v>
      </c>
      <c r="S2244" s="14">
        <f t="shared" si="143"/>
        <v>41569.575613425928</v>
      </c>
      <c r="T2244" s="14">
        <f t="shared" si="144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0" t="s">
        <v>8331</v>
      </c>
      <c r="R2245" t="s">
        <v>8349</v>
      </c>
      <c r="S2245" s="14">
        <f t="shared" si="143"/>
        <v>42800.751041666663</v>
      </c>
      <c r="T2245" s="14">
        <f t="shared" si="144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0" t="s">
        <v>8331</v>
      </c>
      <c r="R2246" t="s">
        <v>8349</v>
      </c>
      <c r="S2246" s="14">
        <f t="shared" si="143"/>
        <v>42647.818819444445</v>
      </c>
      <c r="T2246" s="14">
        <f t="shared" si="144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0" t="s">
        <v>8331</v>
      </c>
      <c r="R2247" t="s">
        <v>8349</v>
      </c>
      <c r="S2247" s="14">
        <f t="shared" si="143"/>
        <v>41660.708530092597</v>
      </c>
      <c r="T2247" s="14">
        <f t="shared" si="144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0" t="s">
        <v>8331</v>
      </c>
      <c r="R2248" t="s">
        <v>8349</v>
      </c>
      <c r="S2248" s="14">
        <f t="shared" si="143"/>
        <v>42221.79178240741</v>
      </c>
      <c r="T2248" s="14">
        <f t="shared" si="144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0" t="s">
        <v>8331</v>
      </c>
      <c r="R2249" t="s">
        <v>8349</v>
      </c>
      <c r="S2249" s="14">
        <f t="shared" si="143"/>
        <v>42200.666261574079</v>
      </c>
      <c r="T2249" s="14">
        <f t="shared" si="144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0" t="s">
        <v>8331</v>
      </c>
      <c r="R2250" t="s">
        <v>8349</v>
      </c>
      <c r="S2250" s="14">
        <f t="shared" si="143"/>
        <v>42688.875902777778</v>
      </c>
      <c r="T2250" s="14">
        <f t="shared" si="144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0" t="s">
        <v>8331</v>
      </c>
      <c r="R2251" t="s">
        <v>8349</v>
      </c>
      <c r="S2251" s="14">
        <f t="shared" si="143"/>
        <v>41336.703298611108</v>
      </c>
      <c r="T2251" s="14">
        <f t="shared" si="144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0" t="s">
        <v>8331</v>
      </c>
      <c r="R2252" t="s">
        <v>8349</v>
      </c>
      <c r="S2252" s="14">
        <f t="shared" si="143"/>
        <v>42677.005474537036</v>
      </c>
      <c r="T2252" s="14">
        <f t="shared" si="144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0" t="s">
        <v>8331</v>
      </c>
      <c r="R2253" t="s">
        <v>8349</v>
      </c>
      <c r="S2253" s="14">
        <f t="shared" si="143"/>
        <v>41846.34579861111</v>
      </c>
      <c r="T2253" s="14">
        <f t="shared" si="144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0" t="s">
        <v>8331</v>
      </c>
      <c r="R2254" t="s">
        <v>8349</v>
      </c>
      <c r="S2254" s="14">
        <f t="shared" si="143"/>
        <v>42573.327986111108</v>
      </c>
      <c r="T2254" s="14">
        <f t="shared" si="144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0" t="s">
        <v>8331</v>
      </c>
      <c r="R2255" t="s">
        <v>8349</v>
      </c>
      <c r="S2255" s="14">
        <f t="shared" si="143"/>
        <v>42296.631331018521</v>
      </c>
      <c r="T2255" s="14">
        <f t="shared" si="144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0" t="s">
        <v>8331</v>
      </c>
      <c r="R2256" t="s">
        <v>8349</v>
      </c>
      <c r="S2256" s="14">
        <f t="shared" si="143"/>
        <v>42752.647777777776</v>
      </c>
      <c r="T2256" s="14">
        <f t="shared" si="144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0" t="s">
        <v>8331</v>
      </c>
      <c r="R2257" t="s">
        <v>8349</v>
      </c>
      <c r="S2257" s="14">
        <f t="shared" si="143"/>
        <v>42467.951979166668</v>
      </c>
      <c r="T2257" s="14">
        <f t="shared" si="144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0" t="s">
        <v>8331</v>
      </c>
      <c r="R2258" t="s">
        <v>8349</v>
      </c>
      <c r="S2258" s="14">
        <f t="shared" si="143"/>
        <v>42682.451921296291</v>
      </c>
      <c r="T2258" s="14">
        <f t="shared" si="144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0" t="s">
        <v>8331</v>
      </c>
      <c r="R2259" t="s">
        <v>8349</v>
      </c>
      <c r="S2259" s="14">
        <f t="shared" si="143"/>
        <v>42505.936678240745</v>
      </c>
      <c r="T2259" s="14">
        <f t="shared" si="144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0" t="s">
        <v>8331</v>
      </c>
      <c r="R2260" t="s">
        <v>8349</v>
      </c>
      <c r="S2260" s="14">
        <f t="shared" si="143"/>
        <v>42136.75100694444</v>
      </c>
      <c r="T2260" s="14">
        <f t="shared" si="144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0" t="s">
        <v>8331</v>
      </c>
      <c r="R2261" t="s">
        <v>8349</v>
      </c>
      <c r="S2261" s="14">
        <f t="shared" si="143"/>
        <v>42702.804814814815</v>
      </c>
      <c r="T2261" s="14">
        <f t="shared" si="144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0" t="s">
        <v>8331</v>
      </c>
      <c r="R2262" t="s">
        <v>8349</v>
      </c>
      <c r="S2262" s="14">
        <f t="shared" si="143"/>
        <v>41695.016782407409</v>
      </c>
      <c r="T2262" s="14">
        <f t="shared" si="144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0" t="s">
        <v>8331</v>
      </c>
      <c r="R2263" t="s">
        <v>8349</v>
      </c>
      <c r="S2263" s="14">
        <f t="shared" si="143"/>
        <v>42759.724768518514</v>
      </c>
      <c r="T2263" s="14">
        <f t="shared" si="144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0" t="s">
        <v>8331</v>
      </c>
      <c r="R2264" t="s">
        <v>8349</v>
      </c>
      <c r="S2264" s="14">
        <f t="shared" si="143"/>
        <v>41926.585162037038</v>
      </c>
      <c r="T2264" s="14">
        <f t="shared" si="144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0" t="s">
        <v>8331</v>
      </c>
      <c r="R2265" t="s">
        <v>8349</v>
      </c>
      <c r="S2265" s="14">
        <f t="shared" si="143"/>
        <v>42014.832326388889</v>
      </c>
      <c r="T2265" s="14">
        <f t="shared" si="144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0" t="s">
        <v>8331</v>
      </c>
      <c r="R2266" t="s">
        <v>8349</v>
      </c>
      <c r="S2266" s="14">
        <f t="shared" si="143"/>
        <v>42496.582337962958</v>
      </c>
      <c r="T2266" s="14">
        <f t="shared" si="144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0" t="s">
        <v>8331</v>
      </c>
      <c r="R2267" t="s">
        <v>8349</v>
      </c>
      <c r="S2267" s="14">
        <f t="shared" si="143"/>
        <v>42689.853090277778</v>
      </c>
      <c r="T2267" s="14">
        <f t="shared" si="144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0" t="s">
        <v>8331</v>
      </c>
      <c r="R2268" t="s">
        <v>8349</v>
      </c>
      <c r="S2268" s="14">
        <f t="shared" si="143"/>
        <v>42469.874907407408</v>
      </c>
      <c r="T2268" s="14">
        <f t="shared" si="144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0" t="s">
        <v>8331</v>
      </c>
      <c r="R2269" t="s">
        <v>8349</v>
      </c>
      <c r="S2269" s="14">
        <f t="shared" si="143"/>
        <v>41968.829826388886</v>
      </c>
      <c r="T2269" s="14">
        <f t="shared" si="144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0" t="s">
        <v>8331</v>
      </c>
      <c r="R2270" t="s">
        <v>8349</v>
      </c>
      <c r="S2270" s="14">
        <f t="shared" si="143"/>
        <v>42776.082349537035</v>
      </c>
      <c r="T2270" s="14">
        <f t="shared" si="144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0" t="s">
        <v>8331</v>
      </c>
      <c r="R2271" t="s">
        <v>8349</v>
      </c>
      <c r="S2271" s="14">
        <f t="shared" si="143"/>
        <v>42776.704432870371</v>
      </c>
      <c r="T2271" s="14">
        <f t="shared" si="144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0" t="s">
        <v>8331</v>
      </c>
      <c r="R2272" t="s">
        <v>8349</v>
      </c>
      <c r="S2272" s="14">
        <f t="shared" si="143"/>
        <v>42725.869363425925</v>
      </c>
      <c r="T2272" s="14">
        <f t="shared" si="144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0" t="s">
        <v>8331</v>
      </c>
      <c r="R2273" t="s">
        <v>8349</v>
      </c>
      <c r="S2273" s="14">
        <f t="shared" si="143"/>
        <v>42684.000046296293</v>
      </c>
      <c r="T2273" s="14">
        <f t="shared" si="144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0" t="s">
        <v>8331</v>
      </c>
      <c r="R2274" t="s">
        <v>8349</v>
      </c>
      <c r="S2274" s="14">
        <f t="shared" si="143"/>
        <v>42315.699490740735</v>
      </c>
      <c r="T2274" s="14">
        <f t="shared" si="144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0" t="s">
        <v>8331</v>
      </c>
      <c r="R2275" t="s">
        <v>8349</v>
      </c>
      <c r="S2275" s="14">
        <f t="shared" si="143"/>
        <v>42781.549097222218</v>
      </c>
      <c r="T2275" s="14">
        <f t="shared" si="144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0" t="s">
        <v>8331</v>
      </c>
      <c r="R2276" t="s">
        <v>8349</v>
      </c>
      <c r="S2276" s="14">
        <f t="shared" si="143"/>
        <v>41663.500659722224</v>
      </c>
      <c r="T2276" s="14">
        <f t="shared" si="144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0" t="s">
        <v>8331</v>
      </c>
      <c r="R2277" t="s">
        <v>8349</v>
      </c>
      <c r="S2277" s="14">
        <f t="shared" si="143"/>
        <v>41965.616655092599</v>
      </c>
      <c r="T2277" s="14">
        <f t="shared" si="144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0" t="s">
        <v>8331</v>
      </c>
      <c r="R2278" t="s">
        <v>8349</v>
      </c>
      <c r="S2278" s="14">
        <f t="shared" si="143"/>
        <v>41614.651493055557</v>
      </c>
      <c r="T2278" s="14">
        <f t="shared" si="144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0" t="s">
        <v>8331</v>
      </c>
      <c r="R2279" t="s">
        <v>8349</v>
      </c>
      <c r="S2279" s="14">
        <f t="shared" si="143"/>
        <v>40936.678506944445</v>
      </c>
      <c r="T2279" s="14">
        <f t="shared" si="144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0" t="s">
        <v>8331</v>
      </c>
      <c r="R2280" t="s">
        <v>8349</v>
      </c>
      <c r="S2280" s="14">
        <f t="shared" si="143"/>
        <v>42338.709108796291</v>
      </c>
      <c r="T2280" s="14">
        <f t="shared" si="144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0" t="s">
        <v>8331</v>
      </c>
      <c r="R2281" t="s">
        <v>8349</v>
      </c>
      <c r="S2281" s="14">
        <f t="shared" si="143"/>
        <v>42020.806701388887</v>
      </c>
      <c r="T2281" s="14">
        <f t="shared" si="144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0" t="s">
        <v>8331</v>
      </c>
      <c r="R2282" t="s">
        <v>8349</v>
      </c>
      <c r="S2282" s="14">
        <f t="shared" si="143"/>
        <v>42234.624895833331</v>
      </c>
      <c r="T2282" s="14">
        <f t="shared" si="144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0" t="s">
        <v>8323</v>
      </c>
      <c r="R2283" t="s">
        <v>8324</v>
      </c>
      <c r="S2283" s="14">
        <f t="shared" si="143"/>
        <v>40687.285844907405</v>
      </c>
      <c r="T2283" s="14">
        <f t="shared" si="144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0" t="s">
        <v>8323</v>
      </c>
      <c r="R2284" t="s">
        <v>8324</v>
      </c>
      <c r="S2284" s="14">
        <f t="shared" si="143"/>
        <v>42323.17460648148</v>
      </c>
      <c r="T2284" s="14">
        <f t="shared" si="144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0" t="s">
        <v>8323</v>
      </c>
      <c r="R2285" t="s">
        <v>8324</v>
      </c>
      <c r="S2285" s="14">
        <f t="shared" si="143"/>
        <v>40978.125046296293</v>
      </c>
      <c r="T2285" s="14">
        <f t="shared" si="144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0" t="s">
        <v>8323</v>
      </c>
      <c r="R2286" t="s">
        <v>8324</v>
      </c>
      <c r="S2286" s="14">
        <f t="shared" si="143"/>
        <v>40585.796817129631</v>
      </c>
      <c r="T2286" s="14">
        <f t="shared" si="144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0" t="s">
        <v>8323</v>
      </c>
      <c r="R2287" t="s">
        <v>8324</v>
      </c>
      <c r="S2287" s="14">
        <f t="shared" si="143"/>
        <v>41059.185682870368</v>
      </c>
      <c r="T2287" s="14">
        <f t="shared" si="144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0" t="s">
        <v>8323</v>
      </c>
      <c r="R2288" t="s">
        <v>8324</v>
      </c>
      <c r="S2288" s="14">
        <f t="shared" si="143"/>
        <v>41494.963587962964</v>
      </c>
      <c r="T2288" s="14">
        <f t="shared" si="144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0" t="s">
        <v>8323</v>
      </c>
      <c r="R2289" t="s">
        <v>8324</v>
      </c>
      <c r="S2289" s="14">
        <f t="shared" si="143"/>
        <v>41792.667361111111</v>
      </c>
      <c r="T2289" s="14">
        <f t="shared" si="144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0" t="s">
        <v>8323</v>
      </c>
      <c r="R2290" t="s">
        <v>8324</v>
      </c>
      <c r="S2290" s="14">
        <f t="shared" si="143"/>
        <v>41067.827418981484</v>
      </c>
      <c r="T2290" s="14">
        <f t="shared" si="144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0" t="s">
        <v>8323</v>
      </c>
      <c r="R2291" t="s">
        <v>8324</v>
      </c>
      <c r="S2291" s="14">
        <f t="shared" si="143"/>
        <v>41571.998379629629</v>
      </c>
      <c r="T2291" s="14">
        <f t="shared" si="144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0" t="s">
        <v>8323</v>
      </c>
      <c r="R2292" t="s">
        <v>8324</v>
      </c>
      <c r="S2292" s="14">
        <f t="shared" si="143"/>
        <v>40070.253819444442</v>
      </c>
      <c r="T2292" s="14">
        <f t="shared" si="144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0" t="s">
        <v>8323</v>
      </c>
      <c r="R2293" t="s">
        <v>8324</v>
      </c>
      <c r="S2293" s="14">
        <f t="shared" si="143"/>
        <v>40987.977060185185</v>
      </c>
      <c r="T2293" s="14">
        <f t="shared" si="144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0" t="s">
        <v>8323</v>
      </c>
      <c r="R2294" t="s">
        <v>8324</v>
      </c>
      <c r="S2294" s="14">
        <f t="shared" si="143"/>
        <v>40987.697638888887</v>
      </c>
      <c r="T2294" s="14">
        <f t="shared" si="144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0" t="s">
        <v>8323</v>
      </c>
      <c r="R2295" t="s">
        <v>8324</v>
      </c>
      <c r="S2295" s="14">
        <f t="shared" si="143"/>
        <v>41151.708321759259</v>
      </c>
      <c r="T2295" s="14">
        <f t="shared" si="144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0" t="s">
        <v>8323</v>
      </c>
      <c r="R2296" t="s">
        <v>8324</v>
      </c>
      <c r="S2296" s="14">
        <f t="shared" si="143"/>
        <v>41264.72314814815</v>
      </c>
      <c r="T2296" s="14">
        <f t="shared" si="144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0" t="s">
        <v>8323</v>
      </c>
      <c r="R2297" t="s">
        <v>8324</v>
      </c>
      <c r="S2297" s="14">
        <f t="shared" si="143"/>
        <v>41270.954351851848</v>
      </c>
      <c r="T2297" s="14">
        <f t="shared" si="144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0" t="s">
        <v>8323</v>
      </c>
      <c r="R2298" t="s">
        <v>8324</v>
      </c>
      <c r="S2298" s="14">
        <f t="shared" si="143"/>
        <v>40927.731782407405</v>
      </c>
      <c r="T2298" s="14">
        <f t="shared" si="144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0" t="s">
        <v>8323</v>
      </c>
      <c r="R2299" t="s">
        <v>8324</v>
      </c>
      <c r="S2299" s="14">
        <f t="shared" si="143"/>
        <v>40948.042233796295</v>
      </c>
      <c r="T2299" s="14">
        <f t="shared" si="144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0" t="s">
        <v>8323</v>
      </c>
      <c r="R2300" t="s">
        <v>8324</v>
      </c>
      <c r="S2300" s="14">
        <f t="shared" si="143"/>
        <v>41694.84065972222</v>
      </c>
      <c r="T2300" s="14">
        <f t="shared" si="144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0" t="s">
        <v>8323</v>
      </c>
      <c r="R2301" t="s">
        <v>8324</v>
      </c>
      <c r="S2301" s="14">
        <f t="shared" si="143"/>
        <v>40565.032511574071</v>
      </c>
      <c r="T2301" s="14">
        <f t="shared" si="144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0" t="s">
        <v>8323</v>
      </c>
      <c r="R2302" t="s">
        <v>8324</v>
      </c>
      <c r="S2302" s="14">
        <f t="shared" si="143"/>
        <v>41074.727037037039</v>
      </c>
      <c r="T2302" s="14">
        <f t="shared" si="144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0" t="s">
        <v>8323</v>
      </c>
      <c r="R2303" t="s">
        <v>8327</v>
      </c>
      <c r="S2303" s="14">
        <f t="shared" si="143"/>
        <v>41416.146944444445</v>
      </c>
      <c r="T2303" s="14">
        <f t="shared" si="144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0" t="s">
        <v>8323</v>
      </c>
      <c r="R2304" t="s">
        <v>8327</v>
      </c>
      <c r="S2304" s="14">
        <f t="shared" si="143"/>
        <v>41605.868449074071</v>
      </c>
      <c r="T2304" s="14">
        <f t="shared" si="144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0" t="s">
        <v>8323</v>
      </c>
      <c r="R2305" t="s">
        <v>8327</v>
      </c>
      <c r="S2305" s="14">
        <f t="shared" si="143"/>
        <v>40850.111064814817</v>
      </c>
      <c r="T2305" s="14">
        <f t="shared" si="144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53.47</v>
      </c>
      <c r="Q2306" s="10" t="s">
        <v>8323</v>
      </c>
      <c r="R2306" t="s">
        <v>8327</v>
      </c>
      <c r="S2306" s="14">
        <f t="shared" si="143"/>
        <v>40502.815868055557</v>
      </c>
      <c r="T2306" s="14">
        <f t="shared" si="144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ref="P2307:P2370" si="146">IFERROR(ROUND(E2307/L2307,2),0)</f>
        <v>109.11</v>
      </c>
      <c r="Q2307" s="10" t="s">
        <v>8323</v>
      </c>
      <c r="R2307" t="s">
        <v>8327</v>
      </c>
      <c r="S2307" s="14">
        <f t="shared" ref="S2307:S2370" si="147">(((J2307/60)/60)/24)+DATE(1970,1,1)</f>
        <v>41834.695277777777</v>
      </c>
      <c r="T2307" s="14">
        <f t="shared" ref="T2307:T2370" si="148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0" t="s">
        <v>8323</v>
      </c>
      <c r="R2308" t="s">
        <v>8327</v>
      </c>
      <c r="S2308" s="14">
        <f t="shared" si="147"/>
        <v>40948.16815972222</v>
      </c>
      <c r="T2308" s="14">
        <f t="shared" si="148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0" t="s">
        <v>8323</v>
      </c>
      <c r="R2309" t="s">
        <v>8327</v>
      </c>
      <c r="S2309" s="14">
        <f t="shared" si="147"/>
        <v>41004.802465277775</v>
      </c>
      <c r="T2309" s="14">
        <f t="shared" si="148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0" t="s">
        <v>8323</v>
      </c>
      <c r="R2310" t="s">
        <v>8327</v>
      </c>
      <c r="S2310" s="14">
        <f t="shared" si="147"/>
        <v>41851.962916666671</v>
      </c>
      <c r="T2310" s="14">
        <f t="shared" si="148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0" t="s">
        <v>8323</v>
      </c>
      <c r="R2311" t="s">
        <v>8327</v>
      </c>
      <c r="S2311" s="14">
        <f t="shared" si="147"/>
        <v>41307.987696759257</v>
      </c>
      <c r="T2311" s="14">
        <f t="shared" si="148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0" t="s">
        <v>8323</v>
      </c>
      <c r="R2312" t="s">
        <v>8327</v>
      </c>
      <c r="S2312" s="14">
        <f t="shared" si="147"/>
        <v>41324.79415509259</v>
      </c>
      <c r="T2312" s="14">
        <f t="shared" si="148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0" t="s">
        <v>8323</v>
      </c>
      <c r="R2313" t="s">
        <v>8327</v>
      </c>
      <c r="S2313" s="14">
        <f t="shared" si="147"/>
        <v>41736.004502314812</v>
      </c>
      <c r="T2313" s="14">
        <f t="shared" si="148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0" t="s">
        <v>8323</v>
      </c>
      <c r="R2314" t="s">
        <v>8327</v>
      </c>
      <c r="S2314" s="14">
        <f t="shared" si="147"/>
        <v>41716.632847222223</v>
      </c>
      <c r="T2314" s="14">
        <f t="shared" si="148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0" t="s">
        <v>8323</v>
      </c>
      <c r="R2315" t="s">
        <v>8327</v>
      </c>
      <c r="S2315" s="14">
        <f t="shared" si="147"/>
        <v>41002.958634259259</v>
      </c>
      <c r="T2315" s="14">
        <f t="shared" si="148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0" t="s">
        <v>8323</v>
      </c>
      <c r="R2316" t="s">
        <v>8327</v>
      </c>
      <c r="S2316" s="14">
        <f t="shared" si="147"/>
        <v>41037.551585648151</v>
      </c>
      <c r="T2316" s="14">
        <f t="shared" si="148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0" t="s">
        <v>8323</v>
      </c>
      <c r="R2317" t="s">
        <v>8327</v>
      </c>
      <c r="S2317" s="14">
        <f t="shared" si="147"/>
        <v>41004.72619212963</v>
      </c>
      <c r="T2317" s="14">
        <f t="shared" si="148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0" t="s">
        <v>8323</v>
      </c>
      <c r="R2318" t="s">
        <v>8327</v>
      </c>
      <c r="S2318" s="14">
        <f t="shared" si="147"/>
        <v>40079.725115740745</v>
      </c>
      <c r="T2318" s="14">
        <f t="shared" si="148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0" t="s">
        <v>8323</v>
      </c>
      <c r="R2319" t="s">
        <v>8327</v>
      </c>
      <c r="S2319" s="14">
        <f t="shared" si="147"/>
        <v>40192.542233796295</v>
      </c>
      <c r="T2319" s="14">
        <f t="shared" si="148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0" t="s">
        <v>8323</v>
      </c>
      <c r="R2320" t="s">
        <v>8327</v>
      </c>
      <c r="S2320" s="14">
        <f t="shared" si="147"/>
        <v>40050.643680555557</v>
      </c>
      <c r="T2320" s="14">
        <f t="shared" si="148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0" t="s">
        <v>8323</v>
      </c>
      <c r="R2321" t="s">
        <v>8327</v>
      </c>
      <c r="S2321" s="14">
        <f t="shared" si="147"/>
        <v>41593.082002314812</v>
      </c>
      <c r="T2321" s="14">
        <f t="shared" si="148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0" t="s">
        <v>8323</v>
      </c>
      <c r="R2322" t="s">
        <v>8327</v>
      </c>
      <c r="S2322" s="14">
        <f t="shared" si="147"/>
        <v>41696.817129629628</v>
      </c>
      <c r="T2322" s="14">
        <f t="shared" si="148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0" t="s">
        <v>8334</v>
      </c>
      <c r="R2323" t="s">
        <v>8350</v>
      </c>
      <c r="S2323" s="14">
        <f t="shared" si="147"/>
        <v>42799.260428240741</v>
      </c>
      <c r="T2323" s="14">
        <f t="shared" si="148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0" t="s">
        <v>8334</v>
      </c>
      <c r="R2324" t="s">
        <v>8350</v>
      </c>
      <c r="S2324" s="14">
        <f t="shared" si="147"/>
        <v>42804.895474537043</v>
      </c>
      <c r="T2324" s="14">
        <f t="shared" si="148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0" t="s">
        <v>8334</v>
      </c>
      <c r="R2325" t="s">
        <v>8350</v>
      </c>
      <c r="S2325" s="14">
        <f t="shared" si="147"/>
        <v>42807.755173611105</v>
      </c>
      <c r="T2325" s="14">
        <f t="shared" si="148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0" t="s">
        <v>8334</v>
      </c>
      <c r="R2326" t="s">
        <v>8350</v>
      </c>
      <c r="S2326" s="14">
        <f t="shared" si="147"/>
        <v>42790.885243055556</v>
      </c>
      <c r="T2326" s="14">
        <f t="shared" si="148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0" t="s">
        <v>8334</v>
      </c>
      <c r="R2327" t="s">
        <v>8350</v>
      </c>
      <c r="S2327" s="14">
        <f t="shared" si="147"/>
        <v>42794.022349537037</v>
      </c>
      <c r="T2327" s="14">
        <f t="shared" si="148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0" t="s">
        <v>8334</v>
      </c>
      <c r="R2328" t="s">
        <v>8350</v>
      </c>
      <c r="S2328" s="14">
        <f t="shared" si="147"/>
        <v>42804.034120370372</v>
      </c>
      <c r="T2328" s="14">
        <f t="shared" si="148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0" t="s">
        <v>8334</v>
      </c>
      <c r="R2329" t="s">
        <v>8350</v>
      </c>
      <c r="S2329" s="14">
        <f t="shared" si="147"/>
        <v>41842.917129629634</v>
      </c>
      <c r="T2329" s="14">
        <f t="shared" si="148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0" t="s">
        <v>8334</v>
      </c>
      <c r="R2330" t="s">
        <v>8350</v>
      </c>
      <c r="S2330" s="14">
        <f t="shared" si="147"/>
        <v>42139.781678240746</v>
      </c>
      <c r="T2330" s="14">
        <f t="shared" si="148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0" t="s">
        <v>8334</v>
      </c>
      <c r="R2331" t="s">
        <v>8350</v>
      </c>
      <c r="S2331" s="14">
        <f t="shared" si="147"/>
        <v>41807.624374999999</v>
      </c>
      <c r="T2331" s="14">
        <f t="shared" si="148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0" t="s">
        <v>8334</v>
      </c>
      <c r="R2332" t="s">
        <v>8350</v>
      </c>
      <c r="S2332" s="14">
        <f t="shared" si="147"/>
        <v>42332.89980324074</v>
      </c>
      <c r="T2332" s="14">
        <f t="shared" si="148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0" t="s">
        <v>8334</v>
      </c>
      <c r="R2333" t="s">
        <v>8350</v>
      </c>
      <c r="S2333" s="14">
        <f t="shared" si="147"/>
        <v>41839.005671296298</v>
      </c>
      <c r="T2333" s="14">
        <f t="shared" si="148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0" t="s">
        <v>8334</v>
      </c>
      <c r="R2334" t="s">
        <v>8350</v>
      </c>
      <c r="S2334" s="14">
        <f t="shared" si="147"/>
        <v>42011.628136574072</v>
      </c>
      <c r="T2334" s="14">
        <f t="shared" si="148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0" t="s">
        <v>8334</v>
      </c>
      <c r="R2335" t="s">
        <v>8350</v>
      </c>
      <c r="S2335" s="14">
        <f t="shared" si="147"/>
        <v>41767.650347222225</v>
      </c>
      <c r="T2335" s="14">
        <f t="shared" si="148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0" t="s">
        <v>8334</v>
      </c>
      <c r="R2336" t="s">
        <v>8350</v>
      </c>
      <c r="S2336" s="14">
        <f t="shared" si="147"/>
        <v>41918.670115740737</v>
      </c>
      <c r="T2336" s="14">
        <f t="shared" si="148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0" t="s">
        <v>8334</v>
      </c>
      <c r="R2337" t="s">
        <v>8350</v>
      </c>
      <c r="S2337" s="14">
        <f t="shared" si="147"/>
        <v>41771.572256944448</v>
      </c>
      <c r="T2337" s="14">
        <f t="shared" si="148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0" t="s">
        <v>8334</v>
      </c>
      <c r="R2338" t="s">
        <v>8350</v>
      </c>
      <c r="S2338" s="14">
        <f t="shared" si="147"/>
        <v>41666.924710648149</v>
      </c>
      <c r="T2338" s="14">
        <f t="shared" si="148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0" t="s">
        <v>8334</v>
      </c>
      <c r="R2339" t="s">
        <v>8350</v>
      </c>
      <c r="S2339" s="14">
        <f t="shared" si="147"/>
        <v>41786.640543981484</v>
      </c>
      <c r="T2339" s="14">
        <f t="shared" si="148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0" t="s">
        <v>8334</v>
      </c>
      <c r="R2340" t="s">
        <v>8350</v>
      </c>
      <c r="S2340" s="14">
        <f t="shared" si="147"/>
        <v>41789.896805555552</v>
      </c>
      <c r="T2340" s="14">
        <f t="shared" si="148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0" t="s">
        <v>8334</v>
      </c>
      <c r="R2341" t="s">
        <v>8350</v>
      </c>
      <c r="S2341" s="14">
        <f t="shared" si="147"/>
        <v>42692.79987268518</v>
      </c>
      <c r="T2341" s="14">
        <f t="shared" si="148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0" t="s">
        <v>8334</v>
      </c>
      <c r="R2342" t="s">
        <v>8350</v>
      </c>
      <c r="S2342" s="14">
        <f t="shared" si="147"/>
        <v>42643.642800925925</v>
      </c>
      <c r="T2342" s="14">
        <f t="shared" si="148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0" t="s">
        <v>8317</v>
      </c>
      <c r="R2343" t="s">
        <v>8318</v>
      </c>
      <c r="S2343" s="14">
        <f t="shared" si="147"/>
        <v>42167.813703703709</v>
      </c>
      <c r="T2343" s="14">
        <f t="shared" si="148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0" t="s">
        <v>8317</v>
      </c>
      <c r="R2344" t="s">
        <v>8318</v>
      </c>
      <c r="S2344" s="14">
        <f t="shared" si="147"/>
        <v>41897.702199074076</v>
      </c>
      <c r="T2344" s="14">
        <f t="shared" si="148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0" t="s">
        <v>8317</v>
      </c>
      <c r="R2345" t="s">
        <v>8318</v>
      </c>
      <c r="S2345" s="14">
        <f t="shared" si="147"/>
        <v>42327.825289351851</v>
      </c>
      <c r="T2345" s="14">
        <f t="shared" si="148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0" t="s">
        <v>8317</v>
      </c>
      <c r="R2346" t="s">
        <v>8318</v>
      </c>
      <c r="S2346" s="14">
        <f t="shared" si="147"/>
        <v>42515.727650462963</v>
      </c>
      <c r="T2346" s="14">
        <f t="shared" si="148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0" t="s">
        <v>8317</v>
      </c>
      <c r="R2347" t="s">
        <v>8318</v>
      </c>
      <c r="S2347" s="14">
        <f t="shared" si="147"/>
        <v>42060.001805555556</v>
      </c>
      <c r="T2347" s="14">
        <f t="shared" si="148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0" t="s">
        <v>8317</v>
      </c>
      <c r="R2348" t="s">
        <v>8318</v>
      </c>
      <c r="S2348" s="14">
        <f t="shared" si="147"/>
        <v>42615.79896990741</v>
      </c>
      <c r="T2348" s="14">
        <f t="shared" si="148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0" t="s">
        <v>8317</v>
      </c>
      <c r="R2349" t="s">
        <v>8318</v>
      </c>
      <c r="S2349" s="14">
        <f t="shared" si="147"/>
        <v>42577.607361111113</v>
      </c>
      <c r="T2349" s="14">
        <f t="shared" si="148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0" t="s">
        <v>8317</v>
      </c>
      <c r="R2350" t="s">
        <v>8318</v>
      </c>
      <c r="S2350" s="14">
        <f t="shared" si="147"/>
        <v>42360.932152777779</v>
      </c>
      <c r="T2350" s="14">
        <f t="shared" si="148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0" t="s">
        <v>8317</v>
      </c>
      <c r="R2351" t="s">
        <v>8318</v>
      </c>
      <c r="S2351" s="14">
        <f t="shared" si="147"/>
        <v>42198.775787037041</v>
      </c>
      <c r="T2351" s="14">
        <f t="shared" si="148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0" t="s">
        <v>8317</v>
      </c>
      <c r="R2352" t="s">
        <v>8318</v>
      </c>
      <c r="S2352" s="14">
        <f t="shared" si="147"/>
        <v>42708.842245370368</v>
      </c>
      <c r="T2352" s="14">
        <f t="shared" si="148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0" t="s">
        <v>8317</v>
      </c>
      <c r="R2353" t="s">
        <v>8318</v>
      </c>
      <c r="S2353" s="14">
        <f t="shared" si="147"/>
        <v>42094.101145833338</v>
      </c>
      <c r="T2353" s="14">
        <f t="shared" si="148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0" t="s">
        <v>8317</v>
      </c>
      <c r="R2354" t="s">
        <v>8318</v>
      </c>
      <c r="S2354" s="14">
        <f t="shared" si="147"/>
        <v>42101.633703703701</v>
      </c>
      <c r="T2354" s="14">
        <f t="shared" si="148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0" t="s">
        <v>8317</v>
      </c>
      <c r="R2355" t="s">
        <v>8318</v>
      </c>
      <c r="S2355" s="14">
        <f t="shared" si="147"/>
        <v>42103.676180555558</v>
      </c>
      <c r="T2355" s="14">
        <f t="shared" si="148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0" t="s">
        <v>8317</v>
      </c>
      <c r="R2356" t="s">
        <v>8318</v>
      </c>
      <c r="S2356" s="14">
        <f t="shared" si="147"/>
        <v>41954.722916666666</v>
      </c>
      <c r="T2356" s="14">
        <f t="shared" si="148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0" t="s">
        <v>8317</v>
      </c>
      <c r="R2357" t="s">
        <v>8318</v>
      </c>
      <c r="S2357" s="14">
        <f t="shared" si="147"/>
        <v>42096.918240740735</v>
      </c>
      <c r="T2357" s="14">
        <f t="shared" si="148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0" t="s">
        <v>8317</v>
      </c>
      <c r="R2358" t="s">
        <v>8318</v>
      </c>
      <c r="S2358" s="14">
        <f t="shared" si="147"/>
        <v>42130.78361111111</v>
      </c>
      <c r="T2358" s="14">
        <f t="shared" si="148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0" t="s">
        <v>8317</v>
      </c>
      <c r="R2359" t="s">
        <v>8318</v>
      </c>
      <c r="S2359" s="14">
        <f t="shared" si="147"/>
        <v>42264.620115740734</v>
      </c>
      <c r="T2359" s="14">
        <f t="shared" si="148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0" t="s">
        <v>8317</v>
      </c>
      <c r="R2360" t="s">
        <v>8318</v>
      </c>
      <c r="S2360" s="14">
        <f t="shared" si="147"/>
        <v>41978.930972222224</v>
      </c>
      <c r="T2360" s="14">
        <f t="shared" si="148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0" t="s">
        <v>8317</v>
      </c>
      <c r="R2361" t="s">
        <v>8318</v>
      </c>
      <c r="S2361" s="14">
        <f t="shared" si="147"/>
        <v>42159.649583333332</v>
      </c>
      <c r="T2361" s="14">
        <f t="shared" si="148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0" t="s">
        <v>8317</v>
      </c>
      <c r="R2362" t="s">
        <v>8318</v>
      </c>
      <c r="S2362" s="14">
        <f t="shared" si="147"/>
        <v>42377.70694444445</v>
      </c>
      <c r="T2362" s="14">
        <f t="shared" si="148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0" t="s">
        <v>8317</v>
      </c>
      <c r="R2363" t="s">
        <v>8318</v>
      </c>
      <c r="S2363" s="14">
        <f t="shared" si="147"/>
        <v>42466.858888888892</v>
      </c>
      <c r="T2363" s="14">
        <f t="shared" si="148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0" t="s">
        <v>8317</v>
      </c>
      <c r="R2364" t="s">
        <v>8318</v>
      </c>
      <c r="S2364" s="14">
        <f t="shared" si="147"/>
        <v>41954.688310185185</v>
      </c>
      <c r="T2364" s="14">
        <f t="shared" si="148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0" t="s">
        <v>8317</v>
      </c>
      <c r="R2365" t="s">
        <v>8318</v>
      </c>
      <c r="S2365" s="14">
        <f t="shared" si="147"/>
        <v>42322.011574074073</v>
      </c>
      <c r="T2365" s="14">
        <f t="shared" si="148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0" t="s">
        <v>8317</v>
      </c>
      <c r="R2366" t="s">
        <v>8318</v>
      </c>
      <c r="S2366" s="14">
        <f t="shared" si="147"/>
        <v>42248.934675925921</v>
      </c>
      <c r="T2366" s="14">
        <f t="shared" si="148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0" t="s">
        <v>8317</v>
      </c>
      <c r="R2367" t="s">
        <v>8318</v>
      </c>
      <c r="S2367" s="14">
        <f t="shared" si="147"/>
        <v>42346.736400462964</v>
      </c>
      <c r="T2367" s="14">
        <f t="shared" si="148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0" t="s">
        <v>8317</v>
      </c>
      <c r="R2368" t="s">
        <v>8318</v>
      </c>
      <c r="S2368" s="14">
        <f t="shared" si="147"/>
        <v>42268.531631944439</v>
      </c>
      <c r="T2368" s="14">
        <f t="shared" si="148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0" t="s">
        <v>8317</v>
      </c>
      <c r="R2369" t="s">
        <v>8318</v>
      </c>
      <c r="S2369" s="14">
        <f t="shared" si="147"/>
        <v>42425.970092592594</v>
      </c>
      <c r="T2369" s="14">
        <f t="shared" si="148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s="10" t="s">
        <v>8317</v>
      </c>
      <c r="R2370" t="s">
        <v>8318</v>
      </c>
      <c r="S2370" s="14">
        <f t="shared" si="147"/>
        <v>42063.721817129626</v>
      </c>
      <c r="T2370" s="14">
        <f t="shared" si="148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ref="P2371:P2434" si="150">IFERROR(ROUND(E2371/L2371,2),0)</f>
        <v>0</v>
      </c>
      <c r="Q2371" s="10" t="s">
        <v>8317</v>
      </c>
      <c r="R2371" t="s">
        <v>8318</v>
      </c>
      <c r="S2371" s="14">
        <f t="shared" ref="S2371:S2434" si="151">(((J2371/60)/60)/24)+DATE(1970,1,1)</f>
        <v>42380.812627314815</v>
      </c>
      <c r="T2371" s="14">
        <f t="shared" ref="T2371:T2434" si="152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0" t="s">
        <v>8317</v>
      </c>
      <c r="R2372" t="s">
        <v>8318</v>
      </c>
      <c r="S2372" s="14">
        <f t="shared" si="151"/>
        <v>41961.18913194444</v>
      </c>
      <c r="T2372" s="14">
        <f t="shared" si="152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0" t="s">
        <v>8317</v>
      </c>
      <c r="R2373" t="s">
        <v>8318</v>
      </c>
      <c r="S2373" s="14">
        <f t="shared" si="151"/>
        <v>42150.777731481481</v>
      </c>
      <c r="T2373" s="14">
        <f t="shared" si="152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0" t="s">
        <v>8317</v>
      </c>
      <c r="R2374" t="s">
        <v>8318</v>
      </c>
      <c r="S2374" s="14">
        <f t="shared" si="151"/>
        <v>42088.069108796291</v>
      </c>
      <c r="T2374" s="14">
        <f t="shared" si="152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0" t="s">
        <v>8317</v>
      </c>
      <c r="R2375" t="s">
        <v>8318</v>
      </c>
      <c r="S2375" s="14">
        <f t="shared" si="151"/>
        <v>42215.662314814821</v>
      </c>
      <c r="T2375" s="14">
        <f t="shared" si="152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0" t="s">
        <v>8317</v>
      </c>
      <c r="R2376" t="s">
        <v>8318</v>
      </c>
      <c r="S2376" s="14">
        <f t="shared" si="151"/>
        <v>42017.843287037031</v>
      </c>
      <c r="T2376" s="14">
        <f t="shared" si="152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0" t="s">
        <v>8317</v>
      </c>
      <c r="R2377" t="s">
        <v>8318</v>
      </c>
      <c r="S2377" s="14">
        <f t="shared" si="151"/>
        <v>42592.836076388892</v>
      </c>
      <c r="T2377" s="14">
        <f t="shared" si="152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0" t="s">
        <v>8317</v>
      </c>
      <c r="R2378" t="s">
        <v>8318</v>
      </c>
      <c r="S2378" s="14">
        <f t="shared" si="151"/>
        <v>42318.925532407404</v>
      </c>
      <c r="T2378" s="14">
        <f t="shared" si="152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0" t="s">
        <v>8317</v>
      </c>
      <c r="R2379" t="s">
        <v>8318</v>
      </c>
      <c r="S2379" s="14">
        <f t="shared" si="151"/>
        <v>42669.870173611111</v>
      </c>
      <c r="T2379" s="14">
        <f t="shared" si="152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0" t="s">
        <v>8317</v>
      </c>
      <c r="R2380" t="s">
        <v>8318</v>
      </c>
      <c r="S2380" s="14">
        <f t="shared" si="151"/>
        <v>42213.013078703705</v>
      </c>
      <c r="T2380" s="14">
        <f t="shared" si="152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0" t="s">
        <v>8317</v>
      </c>
      <c r="R2381" t="s">
        <v>8318</v>
      </c>
      <c r="S2381" s="14">
        <f t="shared" si="151"/>
        <v>42237.016388888893</v>
      </c>
      <c r="T2381" s="14">
        <f t="shared" si="152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0" t="s">
        <v>8317</v>
      </c>
      <c r="R2382" t="s">
        <v>8318</v>
      </c>
      <c r="S2382" s="14">
        <f t="shared" si="151"/>
        <v>42248.793310185181</v>
      </c>
      <c r="T2382" s="14">
        <f t="shared" si="152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0" t="s">
        <v>8317</v>
      </c>
      <c r="R2383" t="s">
        <v>8318</v>
      </c>
      <c r="S2383" s="14">
        <f t="shared" si="151"/>
        <v>42074.935740740737</v>
      </c>
      <c r="T2383" s="14">
        <f t="shared" si="152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0" t="s">
        <v>8317</v>
      </c>
      <c r="R2384" t="s">
        <v>8318</v>
      </c>
      <c r="S2384" s="14">
        <f t="shared" si="151"/>
        <v>42195.187534722223</v>
      </c>
      <c r="T2384" s="14">
        <f t="shared" si="152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0" t="s">
        <v>8317</v>
      </c>
      <c r="R2385" t="s">
        <v>8318</v>
      </c>
      <c r="S2385" s="14">
        <f t="shared" si="151"/>
        <v>42027.056793981479</v>
      </c>
      <c r="T2385" s="14">
        <f t="shared" si="152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0" t="s">
        <v>8317</v>
      </c>
      <c r="R2386" t="s">
        <v>8318</v>
      </c>
      <c r="S2386" s="14">
        <f t="shared" si="151"/>
        <v>41927.067627314813</v>
      </c>
      <c r="T2386" s="14">
        <f t="shared" si="152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0" t="s">
        <v>8317</v>
      </c>
      <c r="R2387" t="s">
        <v>8318</v>
      </c>
      <c r="S2387" s="14">
        <f t="shared" si="151"/>
        <v>42191.70175925926</v>
      </c>
      <c r="T2387" s="14">
        <f t="shared" si="152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0" t="s">
        <v>8317</v>
      </c>
      <c r="R2388" t="s">
        <v>8318</v>
      </c>
      <c r="S2388" s="14">
        <f t="shared" si="151"/>
        <v>41954.838240740741</v>
      </c>
      <c r="T2388" s="14">
        <f t="shared" si="152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0" t="s">
        <v>8317</v>
      </c>
      <c r="R2389" t="s">
        <v>8318</v>
      </c>
      <c r="S2389" s="14">
        <f t="shared" si="151"/>
        <v>42528.626620370371</v>
      </c>
      <c r="T2389" s="14">
        <f t="shared" si="152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0" t="s">
        <v>8317</v>
      </c>
      <c r="R2390" t="s">
        <v>8318</v>
      </c>
      <c r="S2390" s="14">
        <f t="shared" si="151"/>
        <v>41989.853692129633</v>
      </c>
      <c r="T2390" s="14">
        <f t="shared" si="152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0" t="s">
        <v>8317</v>
      </c>
      <c r="R2391" t="s">
        <v>8318</v>
      </c>
      <c r="S2391" s="14">
        <f t="shared" si="151"/>
        <v>42179.653379629628</v>
      </c>
      <c r="T2391" s="14">
        <f t="shared" si="152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0" t="s">
        <v>8317</v>
      </c>
      <c r="R2392" t="s">
        <v>8318</v>
      </c>
      <c r="S2392" s="14">
        <f t="shared" si="151"/>
        <v>41968.262314814812</v>
      </c>
      <c r="T2392" s="14">
        <f t="shared" si="152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0" t="s">
        <v>8317</v>
      </c>
      <c r="R2393" t="s">
        <v>8318</v>
      </c>
      <c r="S2393" s="14">
        <f t="shared" si="151"/>
        <v>42064.794490740736</v>
      </c>
      <c r="T2393" s="14">
        <f t="shared" si="152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0" t="s">
        <v>8317</v>
      </c>
      <c r="R2394" t="s">
        <v>8318</v>
      </c>
      <c r="S2394" s="14">
        <f t="shared" si="151"/>
        <v>42276.120636574073</v>
      </c>
      <c r="T2394" s="14">
        <f t="shared" si="152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0" t="s">
        <v>8317</v>
      </c>
      <c r="R2395" t="s">
        <v>8318</v>
      </c>
      <c r="S2395" s="14">
        <f t="shared" si="151"/>
        <v>42194.648344907408</v>
      </c>
      <c r="T2395" s="14">
        <f t="shared" si="152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0" t="s">
        <v>8317</v>
      </c>
      <c r="R2396" t="s">
        <v>8318</v>
      </c>
      <c r="S2396" s="14">
        <f t="shared" si="151"/>
        <v>42031.362187499995</v>
      </c>
      <c r="T2396" s="14">
        <f t="shared" si="152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0" t="s">
        <v>8317</v>
      </c>
      <c r="R2397" t="s">
        <v>8318</v>
      </c>
      <c r="S2397" s="14">
        <f t="shared" si="151"/>
        <v>42717.121377314819</v>
      </c>
      <c r="T2397" s="14">
        <f t="shared" si="152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0" t="s">
        <v>8317</v>
      </c>
      <c r="R2398" t="s">
        <v>8318</v>
      </c>
      <c r="S2398" s="14">
        <f t="shared" si="151"/>
        <v>42262.849050925928</v>
      </c>
      <c r="T2398" s="14">
        <f t="shared" si="152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0" t="s">
        <v>8317</v>
      </c>
      <c r="R2399" t="s">
        <v>8318</v>
      </c>
      <c r="S2399" s="14">
        <f t="shared" si="151"/>
        <v>41976.88490740741</v>
      </c>
      <c r="T2399" s="14">
        <f t="shared" si="152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0" t="s">
        <v>8317</v>
      </c>
      <c r="R2400" t="s">
        <v>8318</v>
      </c>
      <c r="S2400" s="14">
        <f t="shared" si="151"/>
        <v>42157.916481481487</v>
      </c>
      <c r="T2400" s="14">
        <f t="shared" si="152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0" t="s">
        <v>8317</v>
      </c>
      <c r="R2401" t="s">
        <v>8318</v>
      </c>
      <c r="S2401" s="14">
        <f t="shared" si="151"/>
        <v>41956.853078703702</v>
      </c>
      <c r="T2401" s="14">
        <f t="shared" si="152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0" t="s">
        <v>8317</v>
      </c>
      <c r="R2402" t="s">
        <v>8318</v>
      </c>
      <c r="S2402" s="14">
        <f t="shared" si="151"/>
        <v>42444.268101851849</v>
      </c>
      <c r="T2402" s="14">
        <f t="shared" si="152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0" t="s">
        <v>8334</v>
      </c>
      <c r="R2403" t="s">
        <v>8335</v>
      </c>
      <c r="S2403" s="14">
        <f t="shared" si="151"/>
        <v>42374.822870370372</v>
      </c>
      <c r="T2403" s="14">
        <f t="shared" si="152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0" t="s">
        <v>8334</v>
      </c>
      <c r="R2404" t="s">
        <v>8335</v>
      </c>
      <c r="S2404" s="14">
        <f t="shared" si="151"/>
        <v>42107.679756944446</v>
      </c>
      <c r="T2404" s="14">
        <f t="shared" si="152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0" t="s">
        <v>8334</v>
      </c>
      <c r="R2405" t="s">
        <v>8335</v>
      </c>
      <c r="S2405" s="14">
        <f t="shared" si="151"/>
        <v>42399.882615740738</v>
      </c>
      <c r="T2405" s="14">
        <f t="shared" si="152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0" t="s">
        <v>8334</v>
      </c>
      <c r="R2406" t="s">
        <v>8335</v>
      </c>
      <c r="S2406" s="14">
        <f t="shared" si="151"/>
        <v>42342.03943287037</v>
      </c>
      <c r="T2406" s="14">
        <f t="shared" si="152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0" t="s">
        <v>8334</v>
      </c>
      <c r="R2407" t="s">
        <v>8335</v>
      </c>
      <c r="S2407" s="14">
        <f t="shared" si="151"/>
        <v>42595.585358796292</v>
      </c>
      <c r="T2407" s="14">
        <f t="shared" si="152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0" t="s">
        <v>8334</v>
      </c>
      <c r="R2408" t="s">
        <v>8335</v>
      </c>
      <c r="S2408" s="14">
        <f t="shared" si="151"/>
        <v>41983.110995370371</v>
      </c>
      <c r="T2408" s="14">
        <f t="shared" si="152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0" t="s">
        <v>8334</v>
      </c>
      <c r="R2409" t="s">
        <v>8335</v>
      </c>
      <c r="S2409" s="14">
        <f t="shared" si="151"/>
        <v>42082.575555555552</v>
      </c>
      <c r="T2409" s="14">
        <f t="shared" si="152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0" t="s">
        <v>8334</v>
      </c>
      <c r="R2410" t="s">
        <v>8335</v>
      </c>
      <c r="S2410" s="14">
        <f t="shared" si="151"/>
        <v>41919.140706018516</v>
      </c>
      <c r="T2410" s="14">
        <f t="shared" si="152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0" t="s">
        <v>8334</v>
      </c>
      <c r="R2411" t="s">
        <v>8335</v>
      </c>
      <c r="S2411" s="14">
        <f t="shared" si="151"/>
        <v>42204.875868055555</v>
      </c>
      <c r="T2411" s="14">
        <f t="shared" si="152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0" t="s">
        <v>8334</v>
      </c>
      <c r="R2412" t="s">
        <v>8335</v>
      </c>
      <c r="S2412" s="14">
        <f t="shared" si="151"/>
        <v>42224.408275462964</v>
      </c>
      <c r="T2412" s="14">
        <f t="shared" si="152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0" t="s">
        <v>8334</v>
      </c>
      <c r="R2413" t="s">
        <v>8335</v>
      </c>
      <c r="S2413" s="14">
        <f t="shared" si="151"/>
        <v>42211.732430555552</v>
      </c>
      <c r="T2413" s="14">
        <f t="shared" si="152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0" t="s">
        <v>8334</v>
      </c>
      <c r="R2414" t="s">
        <v>8335</v>
      </c>
      <c r="S2414" s="14">
        <f t="shared" si="151"/>
        <v>42655.736956018518</v>
      </c>
      <c r="T2414" s="14">
        <f t="shared" si="152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0" t="s">
        <v>8334</v>
      </c>
      <c r="R2415" t="s">
        <v>8335</v>
      </c>
      <c r="S2415" s="14">
        <f t="shared" si="151"/>
        <v>41760.10974537037</v>
      </c>
      <c r="T2415" s="14">
        <f t="shared" si="152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0" t="s">
        <v>8334</v>
      </c>
      <c r="R2416" t="s">
        <v>8335</v>
      </c>
      <c r="S2416" s="14">
        <f t="shared" si="151"/>
        <v>42198.695138888885</v>
      </c>
      <c r="T2416" s="14">
        <f t="shared" si="152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0" t="s">
        <v>8334</v>
      </c>
      <c r="R2417" t="s">
        <v>8335</v>
      </c>
      <c r="S2417" s="14">
        <f t="shared" si="151"/>
        <v>42536.862800925926</v>
      </c>
      <c r="T2417" s="14">
        <f t="shared" si="152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0" t="s">
        <v>8334</v>
      </c>
      <c r="R2418" t="s">
        <v>8335</v>
      </c>
      <c r="S2418" s="14">
        <f t="shared" si="151"/>
        <v>42019.737766203703</v>
      </c>
      <c r="T2418" s="14">
        <f t="shared" si="152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0" t="s">
        <v>8334</v>
      </c>
      <c r="R2419" t="s">
        <v>8335</v>
      </c>
      <c r="S2419" s="14">
        <f t="shared" si="151"/>
        <v>41831.884108796294</v>
      </c>
      <c r="T2419" s="14">
        <f t="shared" si="152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0" t="s">
        <v>8334</v>
      </c>
      <c r="R2420" t="s">
        <v>8335</v>
      </c>
      <c r="S2420" s="14">
        <f t="shared" si="151"/>
        <v>42027.856990740736</v>
      </c>
      <c r="T2420" s="14">
        <f t="shared" si="152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0" t="s">
        <v>8334</v>
      </c>
      <c r="R2421" t="s">
        <v>8335</v>
      </c>
      <c r="S2421" s="14">
        <f t="shared" si="151"/>
        <v>41993.738298611104</v>
      </c>
      <c r="T2421" s="14">
        <f t="shared" si="152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0" t="s">
        <v>8334</v>
      </c>
      <c r="R2422" t="s">
        <v>8335</v>
      </c>
      <c r="S2422" s="14">
        <f t="shared" si="151"/>
        <v>41893.028877314813</v>
      </c>
      <c r="T2422" s="14">
        <f t="shared" si="152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0" t="s">
        <v>8334</v>
      </c>
      <c r="R2423" t="s">
        <v>8335</v>
      </c>
      <c r="S2423" s="14">
        <f t="shared" si="151"/>
        <v>42026.687453703707</v>
      </c>
      <c r="T2423" s="14">
        <f t="shared" si="152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0" t="s">
        <v>8334</v>
      </c>
      <c r="R2424" t="s">
        <v>8335</v>
      </c>
      <c r="S2424" s="14">
        <f t="shared" si="151"/>
        <v>42044.724953703699</v>
      </c>
      <c r="T2424" s="14">
        <f t="shared" si="152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0" t="s">
        <v>8334</v>
      </c>
      <c r="R2425" t="s">
        <v>8335</v>
      </c>
      <c r="S2425" s="14">
        <f t="shared" si="151"/>
        <v>41974.704745370371</v>
      </c>
      <c r="T2425" s="14">
        <f t="shared" si="152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0" t="s">
        <v>8334</v>
      </c>
      <c r="R2426" t="s">
        <v>8335</v>
      </c>
      <c r="S2426" s="14">
        <f t="shared" si="151"/>
        <v>41909.892453703702</v>
      </c>
      <c r="T2426" s="14">
        <f t="shared" si="152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0" t="s">
        <v>8334</v>
      </c>
      <c r="R2427" t="s">
        <v>8335</v>
      </c>
      <c r="S2427" s="14">
        <f t="shared" si="151"/>
        <v>42502.913761574076</v>
      </c>
      <c r="T2427" s="14">
        <f t="shared" si="152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0" t="s">
        <v>8334</v>
      </c>
      <c r="R2428" t="s">
        <v>8335</v>
      </c>
      <c r="S2428" s="14">
        <f t="shared" si="151"/>
        <v>42164.170046296291</v>
      </c>
      <c r="T2428" s="14">
        <f t="shared" si="152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0" t="s">
        <v>8334</v>
      </c>
      <c r="R2429" t="s">
        <v>8335</v>
      </c>
      <c r="S2429" s="14">
        <f t="shared" si="151"/>
        <v>42412.318668981476</v>
      </c>
      <c r="T2429" s="14">
        <f t="shared" si="152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0" t="s">
        <v>8334</v>
      </c>
      <c r="R2430" t="s">
        <v>8335</v>
      </c>
      <c r="S2430" s="14">
        <f t="shared" si="151"/>
        <v>42045.784155092595</v>
      </c>
      <c r="T2430" s="14">
        <f t="shared" si="152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0" t="s">
        <v>8334</v>
      </c>
      <c r="R2431" t="s">
        <v>8335</v>
      </c>
      <c r="S2431" s="14">
        <f t="shared" si="151"/>
        <v>42734.879236111112</v>
      </c>
      <c r="T2431" s="14">
        <f t="shared" si="152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0" t="s">
        <v>8334</v>
      </c>
      <c r="R2432" t="s">
        <v>8335</v>
      </c>
      <c r="S2432" s="14">
        <f t="shared" si="151"/>
        <v>42382.130833333329</v>
      </c>
      <c r="T2432" s="14">
        <f t="shared" si="152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0" t="s">
        <v>8334</v>
      </c>
      <c r="R2433" t="s">
        <v>8335</v>
      </c>
      <c r="S2433" s="14">
        <f t="shared" si="151"/>
        <v>42489.099687499998</v>
      </c>
      <c r="T2433" s="14">
        <f t="shared" si="152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s="10" t="s">
        <v>8334</v>
      </c>
      <c r="R2434" t="s">
        <v>8335</v>
      </c>
      <c r="S2434" s="14">
        <f t="shared" si="151"/>
        <v>42041.218715277777</v>
      </c>
      <c r="T2434" s="14">
        <f t="shared" si="152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ref="P2435:P2498" si="154">IFERROR(ROUND(E2435/L2435,2),0)</f>
        <v>0</v>
      </c>
      <c r="Q2435" s="10" t="s">
        <v>8334</v>
      </c>
      <c r="R2435" t="s">
        <v>8335</v>
      </c>
      <c r="S2435" s="14">
        <f t="shared" ref="S2435:S2498" si="155">(((J2435/60)/60)/24)+DATE(1970,1,1)</f>
        <v>42397.89980324074</v>
      </c>
      <c r="T2435" s="14">
        <f t="shared" ref="T2435:T2498" si="156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0" t="s">
        <v>8334</v>
      </c>
      <c r="R2436" t="s">
        <v>8335</v>
      </c>
      <c r="S2436" s="14">
        <f t="shared" si="155"/>
        <v>42180.18604166666</v>
      </c>
      <c r="T2436" s="14">
        <f t="shared" si="156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0" t="s">
        <v>8334</v>
      </c>
      <c r="R2437" t="s">
        <v>8335</v>
      </c>
      <c r="S2437" s="14">
        <f t="shared" si="155"/>
        <v>42252.277615740735</v>
      </c>
      <c r="T2437" s="14">
        <f t="shared" si="156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0" t="s">
        <v>8334</v>
      </c>
      <c r="R2438" t="s">
        <v>8335</v>
      </c>
      <c r="S2438" s="14">
        <f t="shared" si="155"/>
        <v>42338.615393518514</v>
      </c>
      <c r="T2438" s="14">
        <f t="shared" si="156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0" t="s">
        <v>8334</v>
      </c>
      <c r="R2439" t="s">
        <v>8335</v>
      </c>
      <c r="S2439" s="14">
        <f t="shared" si="155"/>
        <v>42031.965138888889</v>
      </c>
      <c r="T2439" s="14">
        <f t="shared" si="156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0" t="s">
        <v>8334</v>
      </c>
      <c r="R2440" t="s">
        <v>8335</v>
      </c>
      <c r="S2440" s="14">
        <f t="shared" si="155"/>
        <v>42285.91506944444</v>
      </c>
      <c r="T2440" s="14">
        <f t="shared" si="156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0" t="s">
        <v>8334</v>
      </c>
      <c r="R2441" t="s">
        <v>8335</v>
      </c>
      <c r="S2441" s="14">
        <f t="shared" si="155"/>
        <v>42265.818622685183</v>
      </c>
      <c r="T2441" s="14">
        <f t="shared" si="156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0" t="s">
        <v>8334</v>
      </c>
      <c r="R2442" t="s">
        <v>8335</v>
      </c>
      <c r="S2442" s="14">
        <f t="shared" si="155"/>
        <v>42383.899456018517</v>
      </c>
      <c r="T2442" s="14">
        <f t="shared" si="156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0" t="s">
        <v>8334</v>
      </c>
      <c r="R2443" t="s">
        <v>8350</v>
      </c>
      <c r="S2443" s="14">
        <f t="shared" si="155"/>
        <v>42187.125625000001</v>
      </c>
      <c r="T2443" s="14">
        <f t="shared" si="156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0" t="s">
        <v>8334</v>
      </c>
      <c r="R2444" t="s">
        <v>8350</v>
      </c>
      <c r="S2444" s="14">
        <f t="shared" si="155"/>
        <v>42052.666990740734</v>
      </c>
      <c r="T2444" s="14">
        <f t="shared" si="156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0" t="s">
        <v>8334</v>
      </c>
      <c r="R2445" t="s">
        <v>8350</v>
      </c>
      <c r="S2445" s="14">
        <f t="shared" si="155"/>
        <v>41836.625254629631</v>
      </c>
      <c r="T2445" s="14">
        <f t="shared" si="156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0" t="s">
        <v>8334</v>
      </c>
      <c r="R2446" t="s">
        <v>8350</v>
      </c>
      <c r="S2446" s="14">
        <f t="shared" si="155"/>
        <v>42485.754525462966</v>
      </c>
      <c r="T2446" s="14">
        <f t="shared" si="156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0" t="s">
        <v>8334</v>
      </c>
      <c r="R2447" t="s">
        <v>8350</v>
      </c>
      <c r="S2447" s="14">
        <f t="shared" si="155"/>
        <v>42243.190057870372</v>
      </c>
      <c r="T2447" s="14">
        <f t="shared" si="156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0" t="s">
        <v>8334</v>
      </c>
      <c r="R2448" t="s">
        <v>8350</v>
      </c>
      <c r="S2448" s="14">
        <f t="shared" si="155"/>
        <v>42670.602673611109</v>
      </c>
      <c r="T2448" s="14">
        <f t="shared" si="156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0" t="s">
        <v>8334</v>
      </c>
      <c r="R2449" t="s">
        <v>8350</v>
      </c>
      <c r="S2449" s="14">
        <f t="shared" si="155"/>
        <v>42654.469826388886</v>
      </c>
      <c r="T2449" s="14">
        <f t="shared" si="156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0" t="s">
        <v>8334</v>
      </c>
      <c r="R2450" t="s">
        <v>8350</v>
      </c>
      <c r="S2450" s="14">
        <f t="shared" si="155"/>
        <v>42607.316122685181</v>
      </c>
      <c r="T2450" s="14">
        <f t="shared" si="156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0" t="s">
        <v>8334</v>
      </c>
      <c r="R2451" t="s">
        <v>8350</v>
      </c>
      <c r="S2451" s="14">
        <f t="shared" si="155"/>
        <v>41943.142534722225</v>
      </c>
      <c r="T2451" s="14">
        <f t="shared" si="156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0" t="s">
        <v>8334</v>
      </c>
      <c r="R2452" t="s">
        <v>8350</v>
      </c>
      <c r="S2452" s="14">
        <f t="shared" si="155"/>
        <v>41902.07240740741</v>
      </c>
      <c r="T2452" s="14">
        <f t="shared" si="156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0" t="s">
        <v>8334</v>
      </c>
      <c r="R2453" t="s">
        <v>8350</v>
      </c>
      <c r="S2453" s="14">
        <f t="shared" si="155"/>
        <v>42779.908449074079</v>
      </c>
      <c r="T2453" s="14">
        <f t="shared" si="156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0" t="s">
        <v>8334</v>
      </c>
      <c r="R2454" t="s">
        <v>8350</v>
      </c>
      <c r="S2454" s="14">
        <f t="shared" si="155"/>
        <v>42338.84375</v>
      </c>
      <c r="T2454" s="14">
        <f t="shared" si="156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0" t="s">
        <v>8334</v>
      </c>
      <c r="R2455" t="s">
        <v>8350</v>
      </c>
      <c r="S2455" s="14">
        <f t="shared" si="155"/>
        <v>42738.692233796297</v>
      </c>
      <c r="T2455" s="14">
        <f t="shared" si="156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0" t="s">
        <v>8334</v>
      </c>
      <c r="R2456" t="s">
        <v>8350</v>
      </c>
      <c r="S2456" s="14">
        <f t="shared" si="155"/>
        <v>42770.201481481476</v>
      </c>
      <c r="T2456" s="14">
        <f t="shared" si="156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0" t="s">
        <v>8334</v>
      </c>
      <c r="R2457" t="s">
        <v>8350</v>
      </c>
      <c r="S2457" s="14">
        <f t="shared" si="155"/>
        <v>42452.781828703708</v>
      </c>
      <c r="T2457" s="14">
        <f t="shared" si="156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0" t="s">
        <v>8334</v>
      </c>
      <c r="R2458" t="s">
        <v>8350</v>
      </c>
      <c r="S2458" s="14">
        <f t="shared" si="155"/>
        <v>42761.961099537039</v>
      </c>
      <c r="T2458" s="14">
        <f t="shared" si="156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0" t="s">
        <v>8334</v>
      </c>
      <c r="R2459" t="s">
        <v>8350</v>
      </c>
      <c r="S2459" s="14">
        <f t="shared" si="155"/>
        <v>42423.602500000001</v>
      </c>
      <c r="T2459" s="14">
        <f t="shared" si="156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0" t="s">
        <v>8334</v>
      </c>
      <c r="R2460" t="s">
        <v>8350</v>
      </c>
      <c r="S2460" s="14">
        <f t="shared" si="155"/>
        <v>42495.871736111112</v>
      </c>
      <c r="T2460" s="14">
        <f t="shared" si="156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0" t="s">
        <v>8334</v>
      </c>
      <c r="R2461" t="s">
        <v>8350</v>
      </c>
      <c r="S2461" s="14">
        <f t="shared" si="155"/>
        <v>42407.637557870374</v>
      </c>
      <c r="T2461" s="14">
        <f t="shared" si="156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0" t="s">
        <v>8334</v>
      </c>
      <c r="R2462" t="s">
        <v>8350</v>
      </c>
      <c r="S2462" s="14">
        <f t="shared" si="155"/>
        <v>42704.187118055561</v>
      </c>
      <c r="T2462" s="14">
        <f t="shared" si="156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0" t="s">
        <v>8323</v>
      </c>
      <c r="R2463" t="s">
        <v>8327</v>
      </c>
      <c r="S2463" s="14">
        <f t="shared" si="155"/>
        <v>40784.012696759259</v>
      </c>
      <c r="T2463" s="14">
        <f t="shared" si="156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0" t="s">
        <v>8323</v>
      </c>
      <c r="R2464" t="s">
        <v>8327</v>
      </c>
      <c r="S2464" s="14">
        <f t="shared" si="155"/>
        <v>41089.186296296299</v>
      </c>
      <c r="T2464" s="14">
        <f t="shared" si="156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0" t="s">
        <v>8323</v>
      </c>
      <c r="R2465" t="s">
        <v>8327</v>
      </c>
      <c r="S2465" s="14">
        <f t="shared" si="155"/>
        <v>41341.111400462964</v>
      </c>
      <c r="T2465" s="14">
        <f t="shared" si="156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0" t="s">
        <v>8323</v>
      </c>
      <c r="R2466" t="s">
        <v>8327</v>
      </c>
      <c r="S2466" s="14">
        <f t="shared" si="155"/>
        <v>42248.90042824074</v>
      </c>
      <c r="T2466" s="14">
        <f t="shared" si="156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0" t="s">
        <v>8323</v>
      </c>
      <c r="R2467" t="s">
        <v>8327</v>
      </c>
      <c r="S2467" s="14">
        <f t="shared" si="155"/>
        <v>41145.719305555554</v>
      </c>
      <c r="T2467" s="14">
        <f t="shared" si="156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0" t="s">
        <v>8323</v>
      </c>
      <c r="R2468" t="s">
        <v>8327</v>
      </c>
      <c r="S2468" s="14">
        <f t="shared" si="155"/>
        <v>41373.102465277778</v>
      </c>
      <c r="T2468" s="14">
        <f t="shared" si="156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0" t="s">
        <v>8323</v>
      </c>
      <c r="R2469" t="s">
        <v>8327</v>
      </c>
      <c r="S2469" s="14">
        <f t="shared" si="155"/>
        <v>41025.874201388891</v>
      </c>
      <c r="T2469" s="14">
        <f t="shared" si="156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0" t="s">
        <v>8323</v>
      </c>
      <c r="R2470" t="s">
        <v>8327</v>
      </c>
      <c r="S2470" s="14">
        <f t="shared" si="155"/>
        <v>41174.154178240737</v>
      </c>
      <c r="T2470" s="14">
        <f t="shared" si="156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0" t="s">
        <v>8323</v>
      </c>
      <c r="R2471" t="s">
        <v>8327</v>
      </c>
      <c r="S2471" s="14">
        <f t="shared" si="155"/>
        <v>40557.429733796293</v>
      </c>
      <c r="T2471" s="14">
        <f t="shared" si="156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0" t="s">
        <v>8323</v>
      </c>
      <c r="R2472" t="s">
        <v>8327</v>
      </c>
      <c r="S2472" s="14">
        <f t="shared" si="155"/>
        <v>41023.07471064815</v>
      </c>
      <c r="T2472" s="14">
        <f t="shared" si="156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0" t="s">
        <v>8323</v>
      </c>
      <c r="R2473" t="s">
        <v>8327</v>
      </c>
      <c r="S2473" s="14">
        <f t="shared" si="155"/>
        <v>40893.992962962962</v>
      </c>
      <c r="T2473" s="14">
        <f t="shared" si="156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0" t="s">
        <v>8323</v>
      </c>
      <c r="R2474" t="s">
        <v>8327</v>
      </c>
      <c r="S2474" s="14">
        <f t="shared" si="155"/>
        <v>40354.11550925926</v>
      </c>
      <c r="T2474" s="14">
        <f t="shared" si="156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0" t="s">
        <v>8323</v>
      </c>
      <c r="R2475" t="s">
        <v>8327</v>
      </c>
      <c r="S2475" s="14">
        <f t="shared" si="155"/>
        <v>41193.748483796298</v>
      </c>
      <c r="T2475" s="14">
        <f t="shared" si="156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0" t="s">
        <v>8323</v>
      </c>
      <c r="R2476" t="s">
        <v>8327</v>
      </c>
      <c r="S2476" s="14">
        <f t="shared" si="155"/>
        <v>40417.011296296296</v>
      </c>
      <c r="T2476" s="14">
        <f t="shared" si="156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0" t="s">
        <v>8323</v>
      </c>
      <c r="R2477" t="s">
        <v>8327</v>
      </c>
      <c r="S2477" s="14">
        <f t="shared" si="155"/>
        <v>40310.287673611114</v>
      </c>
      <c r="T2477" s="14">
        <f t="shared" si="156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0" t="s">
        <v>8323</v>
      </c>
      <c r="R2478" t="s">
        <v>8327</v>
      </c>
      <c r="S2478" s="14">
        <f t="shared" si="155"/>
        <v>41913.328356481477</v>
      </c>
      <c r="T2478" s="14">
        <f t="shared" si="156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0" t="s">
        <v>8323</v>
      </c>
      <c r="R2479" t="s">
        <v>8327</v>
      </c>
      <c r="S2479" s="14">
        <f t="shared" si="155"/>
        <v>41088.691493055558</v>
      </c>
      <c r="T2479" s="14">
        <f t="shared" si="156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0" t="s">
        <v>8323</v>
      </c>
      <c r="R2480" t="s">
        <v>8327</v>
      </c>
      <c r="S2480" s="14">
        <f t="shared" si="155"/>
        <v>41257.950381944444</v>
      </c>
      <c r="T2480" s="14">
        <f t="shared" si="156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0" t="s">
        <v>8323</v>
      </c>
      <c r="R2481" t="s">
        <v>8327</v>
      </c>
      <c r="S2481" s="14">
        <f t="shared" si="155"/>
        <v>41107.726782407408</v>
      </c>
      <c r="T2481" s="14">
        <f t="shared" si="156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0" t="s">
        <v>8323</v>
      </c>
      <c r="R2482" t="s">
        <v>8327</v>
      </c>
      <c r="S2482" s="14">
        <f t="shared" si="155"/>
        <v>42227.936157407406</v>
      </c>
      <c r="T2482" s="14">
        <f t="shared" si="156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0" t="s">
        <v>8323</v>
      </c>
      <c r="R2483" t="s">
        <v>8327</v>
      </c>
      <c r="S2483" s="14">
        <f t="shared" si="155"/>
        <v>40999.645925925928</v>
      </c>
      <c r="T2483" s="14">
        <f t="shared" si="156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0" t="s">
        <v>8323</v>
      </c>
      <c r="R2484" t="s">
        <v>8327</v>
      </c>
      <c r="S2484" s="14">
        <f t="shared" si="155"/>
        <v>40711.782210648147</v>
      </c>
      <c r="T2484" s="14">
        <f t="shared" si="156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0" t="s">
        <v>8323</v>
      </c>
      <c r="R2485" t="s">
        <v>8327</v>
      </c>
      <c r="S2485" s="14">
        <f t="shared" si="155"/>
        <v>40970.750034722223</v>
      </c>
      <c r="T2485" s="14">
        <f t="shared" si="156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0" t="s">
        <v>8323</v>
      </c>
      <c r="R2486" t="s">
        <v>8327</v>
      </c>
      <c r="S2486" s="14">
        <f t="shared" si="155"/>
        <v>40771.916701388887</v>
      </c>
      <c r="T2486" s="14">
        <f t="shared" si="156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0" t="s">
        <v>8323</v>
      </c>
      <c r="R2487" t="s">
        <v>8327</v>
      </c>
      <c r="S2487" s="14">
        <f t="shared" si="155"/>
        <v>40793.998599537037</v>
      </c>
      <c r="T2487" s="14">
        <f t="shared" si="156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0" t="s">
        <v>8323</v>
      </c>
      <c r="R2488" t="s">
        <v>8327</v>
      </c>
      <c r="S2488" s="14">
        <f t="shared" si="155"/>
        <v>40991.708055555559</v>
      </c>
      <c r="T2488" s="14">
        <f t="shared" si="156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0" t="s">
        <v>8323</v>
      </c>
      <c r="R2489" t="s">
        <v>8327</v>
      </c>
      <c r="S2489" s="14">
        <f t="shared" si="155"/>
        <v>41026.083298611113</v>
      </c>
      <c r="T2489" s="14">
        <f t="shared" si="156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0" t="s">
        <v>8323</v>
      </c>
      <c r="R2490" t="s">
        <v>8327</v>
      </c>
      <c r="S2490" s="14">
        <f t="shared" si="155"/>
        <v>40833.633194444446</v>
      </c>
      <c r="T2490" s="14">
        <f t="shared" si="156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0" t="s">
        <v>8323</v>
      </c>
      <c r="R2491" t="s">
        <v>8327</v>
      </c>
      <c r="S2491" s="14">
        <f t="shared" si="155"/>
        <v>41373.690266203703</v>
      </c>
      <c r="T2491" s="14">
        <f t="shared" si="156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0" t="s">
        <v>8323</v>
      </c>
      <c r="R2492" t="s">
        <v>8327</v>
      </c>
      <c r="S2492" s="14">
        <f t="shared" si="155"/>
        <v>41023.227731481478</v>
      </c>
      <c r="T2492" s="14">
        <f t="shared" si="156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0" t="s">
        <v>8323</v>
      </c>
      <c r="R2493" t="s">
        <v>8327</v>
      </c>
      <c r="S2493" s="14">
        <f t="shared" si="155"/>
        <v>40542.839282407411</v>
      </c>
      <c r="T2493" s="14">
        <f t="shared" si="156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0" t="s">
        <v>8323</v>
      </c>
      <c r="R2494" t="s">
        <v>8327</v>
      </c>
      <c r="S2494" s="14">
        <f t="shared" si="155"/>
        <v>41024.985972222225</v>
      </c>
      <c r="T2494" s="14">
        <f t="shared" si="156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0" t="s">
        <v>8323</v>
      </c>
      <c r="R2495" t="s">
        <v>8327</v>
      </c>
      <c r="S2495" s="14">
        <f t="shared" si="155"/>
        <v>41348.168287037035</v>
      </c>
      <c r="T2495" s="14">
        <f t="shared" si="156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0" t="s">
        <v>8323</v>
      </c>
      <c r="R2496" t="s">
        <v>8327</v>
      </c>
      <c r="S2496" s="14">
        <f t="shared" si="155"/>
        <v>41022.645185185182</v>
      </c>
      <c r="T2496" s="14">
        <f t="shared" si="156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0" t="s">
        <v>8323</v>
      </c>
      <c r="R2497" t="s">
        <v>8327</v>
      </c>
      <c r="S2497" s="14">
        <f t="shared" si="155"/>
        <v>41036.946469907409</v>
      </c>
      <c r="T2497" s="14">
        <f t="shared" si="156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s="10" t="s">
        <v>8323</v>
      </c>
      <c r="R2498" t="s">
        <v>8327</v>
      </c>
      <c r="S2498" s="14">
        <f t="shared" si="155"/>
        <v>41327.996435185189</v>
      </c>
      <c r="T2498" s="14">
        <f t="shared" si="156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ref="P2499:P2562" si="158">IFERROR(ROUND(E2499/L2499,2),0)</f>
        <v>80.55</v>
      </c>
      <c r="Q2499" s="10" t="s">
        <v>8323</v>
      </c>
      <c r="R2499" t="s">
        <v>8327</v>
      </c>
      <c r="S2499" s="14">
        <f t="shared" ref="S2499:S2562" si="159">(((J2499/60)/60)/24)+DATE(1970,1,1)</f>
        <v>40730.878912037035</v>
      </c>
      <c r="T2499" s="14">
        <f t="shared" ref="T2499:T2562" si="160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0" t="s">
        <v>8323</v>
      </c>
      <c r="R2500" t="s">
        <v>8327</v>
      </c>
      <c r="S2500" s="14">
        <f t="shared" si="159"/>
        <v>42017.967442129629</v>
      </c>
      <c r="T2500" s="14">
        <f t="shared" si="160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0" t="s">
        <v>8323</v>
      </c>
      <c r="R2501" t="s">
        <v>8327</v>
      </c>
      <c r="S2501" s="14">
        <f t="shared" si="159"/>
        <v>41226.648576388885</v>
      </c>
      <c r="T2501" s="14">
        <f t="shared" si="160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0" t="s">
        <v>8323</v>
      </c>
      <c r="R2502" t="s">
        <v>8327</v>
      </c>
      <c r="S2502" s="14">
        <f t="shared" si="159"/>
        <v>41053.772858796299</v>
      </c>
      <c r="T2502" s="14">
        <f t="shared" si="160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0" t="s">
        <v>8334</v>
      </c>
      <c r="R2503" t="s">
        <v>8351</v>
      </c>
      <c r="S2503" s="14">
        <f t="shared" si="159"/>
        <v>42244.776666666665</v>
      </c>
      <c r="T2503" s="14">
        <f t="shared" si="160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0" t="s">
        <v>8334</v>
      </c>
      <c r="R2504" t="s">
        <v>8351</v>
      </c>
      <c r="S2504" s="14">
        <f t="shared" si="159"/>
        <v>41858.825439814813</v>
      </c>
      <c r="T2504" s="14">
        <f t="shared" si="160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0" t="s">
        <v>8334</v>
      </c>
      <c r="R2505" t="s">
        <v>8351</v>
      </c>
      <c r="S2505" s="14">
        <f t="shared" si="159"/>
        <v>42498.899398148147</v>
      </c>
      <c r="T2505" s="14">
        <f t="shared" si="160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0" t="s">
        <v>8334</v>
      </c>
      <c r="R2506" t="s">
        <v>8351</v>
      </c>
      <c r="S2506" s="14">
        <f t="shared" si="159"/>
        <v>41928.015439814815</v>
      </c>
      <c r="T2506" s="14">
        <f t="shared" si="160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0" t="s">
        <v>8334</v>
      </c>
      <c r="R2507" t="s">
        <v>8351</v>
      </c>
      <c r="S2507" s="14">
        <f t="shared" si="159"/>
        <v>42047.05574074074</v>
      </c>
      <c r="T2507" s="14">
        <f t="shared" si="160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0" t="s">
        <v>8334</v>
      </c>
      <c r="R2508" t="s">
        <v>8351</v>
      </c>
      <c r="S2508" s="14">
        <f t="shared" si="159"/>
        <v>42258.297094907408</v>
      </c>
      <c r="T2508" s="14">
        <f t="shared" si="160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0" t="s">
        <v>8334</v>
      </c>
      <c r="R2509" t="s">
        <v>8351</v>
      </c>
      <c r="S2509" s="14">
        <f t="shared" si="159"/>
        <v>42105.072962962964</v>
      </c>
      <c r="T2509" s="14">
        <f t="shared" si="160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0" t="s">
        <v>8334</v>
      </c>
      <c r="R2510" t="s">
        <v>8351</v>
      </c>
      <c r="S2510" s="14">
        <f t="shared" si="159"/>
        <v>41835.951782407406</v>
      </c>
      <c r="T2510" s="14">
        <f t="shared" si="160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0" t="s">
        <v>8334</v>
      </c>
      <c r="R2511" t="s">
        <v>8351</v>
      </c>
      <c r="S2511" s="14">
        <f t="shared" si="159"/>
        <v>42058.809594907405</v>
      </c>
      <c r="T2511" s="14">
        <f t="shared" si="160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0" t="s">
        <v>8334</v>
      </c>
      <c r="R2512" t="s">
        <v>8351</v>
      </c>
      <c r="S2512" s="14">
        <f t="shared" si="159"/>
        <v>42078.997361111105</v>
      </c>
      <c r="T2512" s="14">
        <f t="shared" si="160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0" t="s">
        <v>8334</v>
      </c>
      <c r="R2513" t="s">
        <v>8351</v>
      </c>
      <c r="S2513" s="14">
        <f t="shared" si="159"/>
        <v>42371.446909722217</v>
      </c>
      <c r="T2513" s="14">
        <f t="shared" si="160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0" t="s">
        <v>8334</v>
      </c>
      <c r="R2514" t="s">
        <v>8351</v>
      </c>
      <c r="S2514" s="14">
        <f t="shared" si="159"/>
        <v>41971.876863425925</v>
      </c>
      <c r="T2514" s="14">
        <f t="shared" si="160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0" t="s">
        <v>8334</v>
      </c>
      <c r="R2515" t="s">
        <v>8351</v>
      </c>
      <c r="S2515" s="14">
        <f t="shared" si="159"/>
        <v>42732.00681712963</v>
      </c>
      <c r="T2515" s="14">
        <f t="shared" si="160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0" t="s">
        <v>8334</v>
      </c>
      <c r="R2516" t="s">
        <v>8351</v>
      </c>
      <c r="S2516" s="14">
        <f t="shared" si="159"/>
        <v>41854.389780092592</v>
      </c>
      <c r="T2516" s="14">
        <f t="shared" si="160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0" t="s">
        <v>8334</v>
      </c>
      <c r="R2517" t="s">
        <v>8351</v>
      </c>
      <c r="S2517" s="14">
        <f t="shared" si="159"/>
        <v>42027.839733796296</v>
      </c>
      <c r="T2517" s="14">
        <f t="shared" si="160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0" t="s">
        <v>8334</v>
      </c>
      <c r="R2518" t="s">
        <v>8351</v>
      </c>
      <c r="S2518" s="14">
        <f t="shared" si="159"/>
        <v>41942.653379629628</v>
      </c>
      <c r="T2518" s="14">
        <f t="shared" si="160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0" t="s">
        <v>8334</v>
      </c>
      <c r="R2519" t="s">
        <v>8351</v>
      </c>
      <c r="S2519" s="14">
        <f t="shared" si="159"/>
        <v>42052.802430555559</v>
      </c>
      <c r="T2519" s="14">
        <f t="shared" si="160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0" t="s">
        <v>8334</v>
      </c>
      <c r="R2520" t="s">
        <v>8351</v>
      </c>
      <c r="S2520" s="14">
        <f t="shared" si="159"/>
        <v>41926.680879629632</v>
      </c>
      <c r="T2520" s="14">
        <f t="shared" si="160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0" t="s">
        <v>8334</v>
      </c>
      <c r="R2521" t="s">
        <v>8351</v>
      </c>
      <c r="S2521" s="14">
        <f t="shared" si="159"/>
        <v>41809.155138888891</v>
      </c>
      <c r="T2521" s="14">
        <f t="shared" si="160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0" t="s">
        <v>8334</v>
      </c>
      <c r="R2522" t="s">
        <v>8351</v>
      </c>
      <c r="S2522" s="14">
        <f t="shared" si="159"/>
        <v>42612.600520833337</v>
      </c>
      <c r="T2522" s="14">
        <f t="shared" si="160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0" t="s">
        <v>8323</v>
      </c>
      <c r="R2523" t="s">
        <v>8352</v>
      </c>
      <c r="S2523" s="14">
        <f t="shared" si="159"/>
        <v>42269.967835648145</v>
      </c>
      <c r="T2523" s="14">
        <f t="shared" si="160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0" t="s">
        <v>8323</v>
      </c>
      <c r="R2524" t="s">
        <v>8352</v>
      </c>
      <c r="S2524" s="14">
        <f t="shared" si="159"/>
        <v>42460.573611111111</v>
      </c>
      <c r="T2524" s="14">
        <f t="shared" si="160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0" t="s">
        <v>8323</v>
      </c>
      <c r="R2525" t="s">
        <v>8352</v>
      </c>
      <c r="S2525" s="14">
        <f t="shared" si="159"/>
        <v>41930.975601851853</v>
      </c>
      <c r="T2525" s="14">
        <f t="shared" si="160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0" t="s">
        <v>8323</v>
      </c>
      <c r="R2526" t="s">
        <v>8352</v>
      </c>
      <c r="S2526" s="14">
        <f t="shared" si="159"/>
        <v>41961.807372685187</v>
      </c>
      <c r="T2526" s="14">
        <f t="shared" si="160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0" t="s">
        <v>8323</v>
      </c>
      <c r="R2527" t="s">
        <v>8352</v>
      </c>
      <c r="S2527" s="14">
        <f t="shared" si="159"/>
        <v>41058.844571759262</v>
      </c>
      <c r="T2527" s="14">
        <f t="shared" si="160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0" t="s">
        <v>8323</v>
      </c>
      <c r="R2528" t="s">
        <v>8352</v>
      </c>
      <c r="S2528" s="14">
        <f t="shared" si="159"/>
        <v>41953.091134259259</v>
      </c>
      <c r="T2528" s="14">
        <f t="shared" si="160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0" t="s">
        <v>8323</v>
      </c>
      <c r="R2529" t="s">
        <v>8352</v>
      </c>
      <c r="S2529" s="14">
        <f t="shared" si="159"/>
        <v>41546.75105324074</v>
      </c>
      <c r="T2529" s="14">
        <f t="shared" si="160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0" t="s">
        <v>8323</v>
      </c>
      <c r="R2530" t="s">
        <v>8352</v>
      </c>
      <c r="S2530" s="14">
        <f t="shared" si="159"/>
        <v>42217.834525462968</v>
      </c>
      <c r="T2530" s="14">
        <f t="shared" si="160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0" t="s">
        <v>8323</v>
      </c>
      <c r="R2531" t="s">
        <v>8352</v>
      </c>
      <c r="S2531" s="14">
        <f t="shared" si="159"/>
        <v>40948.080729166664</v>
      </c>
      <c r="T2531" s="14">
        <f t="shared" si="160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0" t="s">
        <v>8323</v>
      </c>
      <c r="R2532" t="s">
        <v>8352</v>
      </c>
      <c r="S2532" s="14">
        <f t="shared" si="159"/>
        <v>42081.864641203705</v>
      </c>
      <c r="T2532" s="14">
        <f t="shared" si="160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0" t="s">
        <v>8323</v>
      </c>
      <c r="R2533" t="s">
        <v>8352</v>
      </c>
      <c r="S2533" s="14">
        <f t="shared" si="159"/>
        <v>42208.680023148147</v>
      </c>
      <c r="T2533" s="14">
        <f t="shared" si="160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0" t="s">
        <v>8323</v>
      </c>
      <c r="R2534" t="s">
        <v>8352</v>
      </c>
      <c r="S2534" s="14">
        <f t="shared" si="159"/>
        <v>41107.849143518521</v>
      </c>
      <c r="T2534" s="14">
        <f t="shared" si="160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0" t="s">
        <v>8323</v>
      </c>
      <c r="R2535" t="s">
        <v>8352</v>
      </c>
      <c r="S2535" s="14">
        <f t="shared" si="159"/>
        <v>41304.751284722224</v>
      </c>
      <c r="T2535" s="14">
        <f t="shared" si="160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0" t="s">
        <v>8323</v>
      </c>
      <c r="R2536" t="s">
        <v>8352</v>
      </c>
      <c r="S2536" s="14">
        <f t="shared" si="159"/>
        <v>40127.700370370374</v>
      </c>
      <c r="T2536" s="14">
        <f t="shared" si="160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0" t="s">
        <v>8323</v>
      </c>
      <c r="R2537" t="s">
        <v>8352</v>
      </c>
      <c r="S2537" s="14">
        <f t="shared" si="159"/>
        <v>41943.791030092594</v>
      </c>
      <c r="T2537" s="14">
        <f t="shared" si="160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0" t="s">
        <v>8323</v>
      </c>
      <c r="R2538" t="s">
        <v>8352</v>
      </c>
      <c r="S2538" s="14">
        <f t="shared" si="159"/>
        <v>41464.106087962966</v>
      </c>
      <c r="T2538" s="14">
        <f t="shared" si="160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0" t="s">
        <v>8323</v>
      </c>
      <c r="R2539" t="s">
        <v>8352</v>
      </c>
      <c r="S2539" s="14">
        <f t="shared" si="159"/>
        <v>40696.648784722223</v>
      </c>
      <c r="T2539" s="14">
        <f t="shared" si="160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0" t="s">
        <v>8323</v>
      </c>
      <c r="R2540" t="s">
        <v>8352</v>
      </c>
      <c r="S2540" s="14">
        <f t="shared" si="159"/>
        <v>41298.509965277779</v>
      </c>
      <c r="T2540" s="14">
        <f t="shared" si="160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0" t="s">
        <v>8323</v>
      </c>
      <c r="R2541" t="s">
        <v>8352</v>
      </c>
      <c r="S2541" s="14">
        <f t="shared" si="159"/>
        <v>41977.902222222227</v>
      </c>
      <c r="T2541" s="14">
        <f t="shared" si="160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0" t="s">
        <v>8323</v>
      </c>
      <c r="R2542" t="s">
        <v>8352</v>
      </c>
      <c r="S2542" s="14">
        <f t="shared" si="159"/>
        <v>40785.675011574072</v>
      </c>
      <c r="T2542" s="14">
        <f t="shared" si="160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0" t="s">
        <v>8323</v>
      </c>
      <c r="R2543" t="s">
        <v>8352</v>
      </c>
      <c r="S2543" s="14">
        <f t="shared" si="159"/>
        <v>41483.449282407404</v>
      </c>
      <c r="T2543" s="14">
        <f t="shared" si="160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0" t="s">
        <v>8323</v>
      </c>
      <c r="R2544" t="s">
        <v>8352</v>
      </c>
      <c r="S2544" s="14">
        <f t="shared" si="159"/>
        <v>41509.426585648151</v>
      </c>
      <c r="T2544" s="14">
        <f t="shared" si="160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0" t="s">
        <v>8323</v>
      </c>
      <c r="R2545" t="s">
        <v>8352</v>
      </c>
      <c r="S2545" s="14">
        <f t="shared" si="159"/>
        <v>40514.107615740737</v>
      </c>
      <c r="T2545" s="14">
        <f t="shared" si="160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0" t="s">
        <v>8323</v>
      </c>
      <c r="R2546" t="s">
        <v>8352</v>
      </c>
      <c r="S2546" s="14">
        <f t="shared" si="159"/>
        <v>41068.520474537036</v>
      </c>
      <c r="T2546" s="14">
        <f t="shared" si="160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0" t="s">
        <v>8323</v>
      </c>
      <c r="R2547" t="s">
        <v>8352</v>
      </c>
      <c r="S2547" s="14">
        <f t="shared" si="159"/>
        <v>42027.13817129629</v>
      </c>
      <c r="T2547" s="14">
        <f t="shared" si="160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0" t="s">
        <v>8323</v>
      </c>
      <c r="R2548" t="s">
        <v>8352</v>
      </c>
      <c r="S2548" s="14">
        <f t="shared" si="159"/>
        <v>41524.858553240738</v>
      </c>
      <c r="T2548" s="14">
        <f t="shared" si="160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0" t="s">
        <v>8323</v>
      </c>
      <c r="R2549" t="s">
        <v>8352</v>
      </c>
      <c r="S2549" s="14">
        <f t="shared" si="159"/>
        <v>40973.773182870369</v>
      </c>
      <c r="T2549" s="14">
        <f t="shared" si="160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0" t="s">
        <v>8323</v>
      </c>
      <c r="R2550" t="s">
        <v>8352</v>
      </c>
      <c r="S2550" s="14">
        <f t="shared" si="159"/>
        <v>42618.625428240746</v>
      </c>
      <c r="T2550" s="14">
        <f t="shared" si="160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0" t="s">
        <v>8323</v>
      </c>
      <c r="R2551" t="s">
        <v>8352</v>
      </c>
      <c r="S2551" s="14">
        <f t="shared" si="159"/>
        <v>41390.757754629631</v>
      </c>
      <c r="T2551" s="14">
        <f t="shared" si="160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0" t="s">
        <v>8323</v>
      </c>
      <c r="R2552" t="s">
        <v>8352</v>
      </c>
      <c r="S2552" s="14">
        <f t="shared" si="159"/>
        <v>42228.634328703702</v>
      </c>
      <c r="T2552" s="14">
        <f t="shared" si="160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0" t="s">
        <v>8323</v>
      </c>
      <c r="R2553" t="s">
        <v>8352</v>
      </c>
      <c r="S2553" s="14">
        <f t="shared" si="159"/>
        <v>40961.252141203702</v>
      </c>
      <c r="T2553" s="14">
        <f t="shared" si="160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0" t="s">
        <v>8323</v>
      </c>
      <c r="R2554" t="s">
        <v>8352</v>
      </c>
      <c r="S2554" s="14">
        <f t="shared" si="159"/>
        <v>42769.809965277775</v>
      </c>
      <c r="T2554" s="14">
        <f t="shared" si="160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0" t="s">
        <v>8323</v>
      </c>
      <c r="R2555" t="s">
        <v>8352</v>
      </c>
      <c r="S2555" s="14">
        <f t="shared" si="159"/>
        <v>41113.199155092596</v>
      </c>
      <c r="T2555" s="14">
        <f t="shared" si="160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0" t="s">
        <v>8323</v>
      </c>
      <c r="R2556" t="s">
        <v>8352</v>
      </c>
      <c r="S2556" s="14">
        <f t="shared" si="159"/>
        <v>42125.078275462962</v>
      </c>
      <c r="T2556" s="14">
        <f t="shared" si="160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0" t="s">
        <v>8323</v>
      </c>
      <c r="R2557" t="s">
        <v>8352</v>
      </c>
      <c r="S2557" s="14">
        <f t="shared" si="159"/>
        <v>41026.655011574076</v>
      </c>
      <c r="T2557" s="14">
        <f t="shared" si="160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0" t="s">
        <v>8323</v>
      </c>
      <c r="R2558" t="s">
        <v>8352</v>
      </c>
      <c r="S2558" s="14">
        <f t="shared" si="159"/>
        <v>41222.991400462961</v>
      </c>
      <c r="T2558" s="14">
        <f t="shared" si="160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0" t="s">
        <v>8323</v>
      </c>
      <c r="R2559" t="s">
        <v>8352</v>
      </c>
      <c r="S2559" s="14">
        <f t="shared" si="159"/>
        <v>41744.745208333334</v>
      </c>
      <c r="T2559" s="14">
        <f t="shared" si="160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0" t="s">
        <v>8323</v>
      </c>
      <c r="R2560" t="s">
        <v>8352</v>
      </c>
      <c r="S2560" s="14">
        <f t="shared" si="159"/>
        <v>42093.860023148154</v>
      </c>
      <c r="T2560" s="14">
        <f t="shared" si="160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0" t="s">
        <v>8323</v>
      </c>
      <c r="R2561" t="s">
        <v>8352</v>
      </c>
      <c r="S2561" s="14">
        <f t="shared" si="159"/>
        <v>40829.873657407406</v>
      </c>
      <c r="T2561" s="14">
        <f t="shared" si="160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58"/>
        <v>143</v>
      </c>
      <c r="Q2562" s="10" t="s">
        <v>8323</v>
      </c>
      <c r="R2562" t="s">
        <v>8352</v>
      </c>
      <c r="S2562" s="14">
        <f t="shared" si="159"/>
        <v>42039.951087962967</v>
      </c>
      <c r="T2562" s="14">
        <f t="shared" si="160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ref="P2563:P2626" si="162">IFERROR(ROUND(E2563/L2563,2),0)</f>
        <v>0</v>
      </c>
      <c r="Q2563" s="10" t="s">
        <v>8334</v>
      </c>
      <c r="R2563" t="s">
        <v>8335</v>
      </c>
      <c r="S2563" s="14">
        <f t="shared" ref="S2563:S2626" si="163">(((J2563/60)/60)/24)+DATE(1970,1,1)</f>
        <v>42260.528807870374</v>
      </c>
      <c r="T2563" s="14">
        <f t="shared" ref="T2563:T2626" si="164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0" t="s">
        <v>8334</v>
      </c>
      <c r="R2564" t="s">
        <v>8335</v>
      </c>
      <c r="S2564" s="14">
        <f t="shared" si="163"/>
        <v>42594.524756944447</v>
      </c>
      <c r="T2564" s="14">
        <f t="shared" si="164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0" t="s">
        <v>8334</v>
      </c>
      <c r="R2565" t="s">
        <v>8335</v>
      </c>
      <c r="S2565" s="14">
        <f t="shared" si="163"/>
        <v>42155.139479166668</v>
      </c>
      <c r="T2565" s="14">
        <f t="shared" si="164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0" t="s">
        <v>8334</v>
      </c>
      <c r="R2566" t="s">
        <v>8335</v>
      </c>
      <c r="S2566" s="14">
        <f t="shared" si="163"/>
        <v>41822.040497685186</v>
      </c>
      <c r="T2566" s="14">
        <f t="shared" si="164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0" t="s">
        <v>8334</v>
      </c>
      <c r="R2567" t="s">
        <v>8335</v>
      </c>
      <c r="S2567" s="14">
        <f t="shared" si="163"/>
        <v>42440.650335648148</v>
      </c>
      <c r="T2567" s="14">
        <f t="shared" si="164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0" t="s">
        <v>8334</v>
      </c>
      <c r="R2568" t="s">
        <v>8335</v>
      </c>
      <c r="S2568" s="14">
        <f t="shared" si="163"/>
        <v>41842.980879629627</v>
      </c>
      <c r="T2568" s="14">
        <f t="shared" si="164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0" t="s">
        <v>8334</v>
      </c>
      <c r="R2569" t="s">
        <v>8335</v>
      </c>
      <c r="S2569" s="14">
        <f t="shared" si="163"/>
        <v>42087.878912037035</v>
      </c>
      <c r="T2569" s="14">
        <f t="shared" si="164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0" t="s">
        <v>8334</v>
      </c>
      <c r="R2570" t="s">
        <v>8335</v>
      </c>
      <c r="S2570" s="14">
        <f t="shared" si="163"/>
        <v>42584.666597222225</v>
      </c>
      <c r="T2570" s="14">
        <f t="shared" si="164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0" t="s">
        <v>8334</v>
      </c>
      <c r="R2571" t="s">
        <v>8335</v>
      </c>
      <c r="S2571" s="14">
        <f t="shared" si="163"/>
        <v>42234.105462962965</v>
      </c>
      <c r="T2571" s="14">
        <f t="shared" si="164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0" t="s">
        <v>8334</v>
      </c>
      <c r="R2572" t="s">
        <v>8335</v>
      </c>
      <c r="S2572" s="14">
        <f t="shared" si="163"/>
        <v>42744.903182870374</v>
      </c>
      <c r="T2572" s="14">
        <f t="shared" si="164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0" t="s">
        <v>8334</v>
      </c>
      <c r="R2573" t="s">
        <v>8335</v>
      </c>
      <c r="S2573" s="14">
        <f t="shared" si="163"/>
        <v>42449.341678240744</v>
      </c>
      <c r="T2573" s="14">
        <f t="shared" si="164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0" t="s">
        <v>8334</v>
      </c>
      <c r="R2574" t="s">
        <v>8335</v>
      </c>
      <c r="S2574" s="14">
        <f t="shared" si="163"/>
        <v>42077.119409722218</v>
      </c>
      <c r="T2574" s="14">
        <f t="shared" si="164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0" t="s">
        <v>8334</v>
      </c>
      <c r="R2575" t="s">
        <v>8335</v>
      </c>
      <c r="S2575" s="14">
        <f t="shared" si="163"/>
        <v>41829.592002314814</v>
      </c>
      <c r="T2575" s="14">
        <f t="shared" si="164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0" t="s">
        <v>8334</v>
      </c>
      <c r="R2576" t="s">
        <v>8335</v>
      </c>
      <c r="S2576" s="14">
        <f t="shared" si="163"/>
        <v>42487.825752314813</v>
      </c>
      <c r="T2576" s="14">
        <f t="shared" si="164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0" t="s">
        <v>8334</v>
      </c>
      <c r="R2577" t="s">
        <v>8335</v>
      </c>
      <c r="S2577" s="14">
        <f t="shared" si="163"/>
        <v>41986.108726851846</v>
      </c>
      <c r="T2577" s="14">
        <f t="shared" si="164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0" t="s">
        <v>8334</v>
      </c>
      <c r="R2578" t="s">
        <v>8335</v>
      </c>
      <c r="S2578" s="14">
        <f t="shared" si="163"/>
        <v>42060.00980324074</v>
      </c>
      <c r="T2578" s="14">
        <f t="shared" si="164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0" t="s">
        <v>8334</v>
      </c>
      <c r="R2579" t="s">
        <v>8335</v>
      </c>
      <c r="S2579" s="14">
        <f t="shared" si="163"/>
        <v>41830.820567129631</v>
      </c>
      <c r="T2579" s="14">
        <f t="shared" si="164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0" t="s">
        <v>8334</v>
      </c>
      <c r="R2580" t="s">
        <v>8335</v>
      </c>
      <c r="S2580" s="14">
        <f t="shared" si="163"/>
        <v>42238.022905092599</v>
      </c>
      <c r="T2580" s="14">
        <f t="shared" si="164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0" t="s">
        <v>8334</v>
      </c>
      <c r="R2581" t="s">
        <v>8335</v>
      </c>
      <c r="S2581" s="14">
        <f t="shared" si="163"/>
        <v>41837.829895833333</v>
      </c>
      <c r="T2581" s="14">
        <f t="shared" si="164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0" t="s">
        <v>8334</v>
      </c>
      <c r="R2582" t="s">
        <v>8335</v>
      </c>
      <c r="S2582" s="14">
        <f t="shared" si="163"/>
        <v>42110.326423611114</v>
      </c>
      <c r="T2582" s="14">
        <f t="shared" si="164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0" t="s">
        <v>8334</v>
      </c>
      <c r="R2583" t="s">
        <v>8335</v>
      </c>
      <c r="S2583" s="14">
        <f t="shared" si="163"/>
        <v>42294.628449074073</v>
      </c>
      <c r="T2583" s="14">
        <f t="shared" si="164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0" t="s">
        <v>8334</v>
      </c>
      <c r="R2584" t="s">
        <v>8335</v>
      </c>
      <c r="S2584" s="14">
        <f t="shared" si="163"/>
        <v>42642.988819444443</v>
      </c>
      <c r="T2584" s="14">
        <f t="shared" si="164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0" t="s">
        <v>8334</v>
      </c>
      <c r="R2585" t="s">
        <v>8335</v>
      </c>
      <c r="S2585" s="14">
        <f t="shared" si="163"/>
        <v>42019.76944444445</v>
      </c>
      <c r="T2585" s="14">
        <f t="shared" si="164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0" t="s">
        <v>8334</v>
      </c>
      <c r="R2586" t="s">
        <v>8335</v>
      </c>
      <c r="S2586" s="14">
        <f t="shared" si="163"/>
        <v>42140.173252314817</v>
      </c>
      <c r="T2586" s="14">
        <f t="shared" si="164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0" t="s">
        <v>8334</v>
      </c>
      <c r="R2587" t="s">
        <v>8335</v>
      </c>
      <c r="S2587" s="14">
        <f t="shared" si="163"/>
        <v>41795.963333333333</v>
      </c>
      <c r="T2587" s="14">
        <f t="shared" si="164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0" t="s">
        <v>8334</v>
      </c>
      <c r="R2588" t="s">
        <v>8335</v>
      </c>
      <c r="S2588" s="14">
        <f t="shared" si="163"/>
        <v>42333.330277777779</v>
      </c>
      <c r="T2588" s="14">
        <f t="shared" si="164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0" t="s">
        <v>8334</v>
      </c>
      <c r="R2589" t="s">
        <v>8335</v>
      </c>
      <c r="S2589" s="14">
        <f t="shared" si="163"/>
        <v>42338.675381944442</v>
      </c>
      <c r="T2589" s="14">
        <f t="shared" si="164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0" t="s">
        <v>8334</v>
      </c>
      <c r="R2590" t="s">
        <v>8335</v>
      </c>
      <c r="S2590" s="14">
        <f t="shared" si="163"/>
        <v>42042.676226851851</v>
      </c>
      <c r="T2590" s="14">
        <f t="shared" si="164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0" t="s">
        <v>8334</v>
      </c>
      <c r="R2591" t="s">
        <v>8335</v>
      </c>
      <c r="S2591" s="14">
        <f t="shared" si="163"/>
        <v>42422.536192129628</v>
      </c>
      <c r="T2591" s="14">
        <f t="shared" si="164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0" t="s">
        <v>8334</v>
      </c>
      <c r="R2592" t="s">
        <v>8335</v>
      </c>
      <c r="S2592" s="14">
        <f t="shared" si="163"/>
        <v>42388.589085648149</v>
      </c>
      <c r="T2592" s="14">
        <f t="shared" si="164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0" t="s">
        <v>8334</v>
      </c>
      <c r="R2593" t="s">
        <v>8335</v>
      </c>
      <c r="S2593" s="14">
        <f t="shared" si="163"/>
        <v>42382.906527777777</v>
      </c>
      <c r="T2593" s="14">
        <f t="shared" si="164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0" t="s">
        <v>8334</v>
      </c>
      <c r="R2594" t="s">
        <v>8335</v>
      </c>
      <c r="S2594" s="14">
        <f t="shared" si="163"/>
        <v>41887.801168981481</v>
      </c>
      <c r="T2594" s="14">
        <f t="shared" si="164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0" t="s">
        <v>8334</v>
      </c>
      <c r="R2595" t="s">
        <v>8335</v>
      </c>
      <c r="S2595" s="14">
        <f t="shared" si="163"/>
        <v>42089.84520833334</v>
      </c>
      <c r="T2595" s="14">
        <f t="shared" si="164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0" t="s">
        <v>8334</v>
      </c>
      <c r="R2596" t="s">
        <v>8335</v>
      </c>
      <c r="S2596" s="14">
        <f t="shared" si="163"/>
        <v>41828.967916666668</v>
      </c>
      <c r="T2596" s="14">
        <f t="shared" si="164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0" t="s">
        <v>8334</v>
      </c>
      <c r="R2597" t="s">
        <v>8335</v>
      </c>
      <c r="S2597" s="14">
        <f t="shared" si="163"/>
        <v>42760.244212962964</v>
      </c>
      <c r="T2597" s="14">
        <f t="shared" si="164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0" t="s">
        <v>8334</v>
      </c>
      <c r="R2598" t="s">
        <v>8335</v>
      </c>
      <c r="S2598" s="14">
        <f t="shared" si="163"/>
        <v>41828.664456018516</v>
      </c>
      <c r="T2598" s="14">
        <f t="shared" si="164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0" t="s">
        <v>8334</v>
      </c>
      <c r="R2599" t="s">
        <v>8335</v>
      </c>
      <c r="S2599" s="14">
        <f t="shared" si="163"/>
        <v>42510.341631944444</v>
      </c>
      <c r="T2599" s="14">
        <f t="shared" si="164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0" t="s">
        <v>8334</v>
      </c>
      <c r="R2600" t="s">
        <v>8335</v>
      </c>
      <c r="S2600" s="14">
        <f t="shared" si="163"/>
        <v>42240.840289351851</v>
      </c>
      <c r="T2600" s="14">
        <f t="shared" si="164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0" t="s">
        <v>8334</v>
      </c>
      <c r="R2601" t="s">
        <v>8335</v>
      </c>
      <c r="S2601" s="14">
        <f t="shared" si="163"/>
        <v>41809.754016203704</v>
      </c>
      <c r="T2601" s="14">
        <f t="shared" si="164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0" t="s">
        <v>8334</v>
      </c>
      <c r="R2602" t="s">
        <v>8335</v>
      </c>
      <c r="S2602" s="14">
        <f t="shared" si="163"/>
        <v>42394.900462962964</v>
      </c>
      <c r="T2602" s="14">
        <f t="shared" si="164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0" t="s">
        <v>8317</v>
      </c>
      <c r="R2603" t="s">
        <v>8353</v>
      </c>
      <c r="S2603" s="14">
        <f t="shared" si="163"/>
        <v>41150.902187499996</v>
      </c>
      <c r="T2603" s="14">
        <f t="shared" si="164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0" t="s">
        <v>8317</v>
      </c>
      <c r="R2604" t="s">
        <v>8353</v>
      </c>
      <c r="S2604" s="14">
        <f t="shared" si="163"/>
        <v>41915.747314814813</v>
      </c>
      <c r="T2604" s="14">
        <f t="shared" si="164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0" t="s">
        <v>8317</v>
      </c>
      <c r="R2605" t="s">
        <v>8353</v>
      </c>
      <c r="S2605" s="14">
        <f t="shared" si="163"/>
        <v>41617.912662037037</v>
      </c>
      <c r="T2605" s="14">
        <f t="shared" si="164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0" t="s">
        <v>8317</v>
      </c>
      <c r="R2606" t="s">
        <v>8353</v>
      </c>
      <c r="S2606" s="14">
        <f t="shared" si="163"/>
        <v>40998.051192129627</v>
      </c>
      <c r="T2606" s="14">
        <f t="shared" si="164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0" t="s">
        <v>8317</v>
      </c>
      <c r="R2607" t="s">
        <v>8353</v>
      </c>
      <c r="S2607" s="14">
        <f t="shared" si="163"/>
        <v>42508.541550925926</v>
      </c>
      <c r="T2607" s="14">
        <f t="shared" si="164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0" t="s">
        <v>8317</v>
      </c>
      <c r="R2608" t="s">
        <v>8353</v>
      </c>
      <c r="S2608" s="14">
        <f t="shared" si="163"/>
        <v>41726.712754629632</v>
      </c>
      <c r="T2608" s="14">
        <f t="shared" si="164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0" t="s">
        <v>8317</v>
      </c>
      <c r="R2609" t="s">
        <v>8353</v>
      </c>
      <c r="S2609" s="14">
        <f t="shared" si="163"/>
        <v>42184.874675925923</v>
      </c>
      <c r="T2609" s="14">
        <f t="shared" si="164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0" t="s">
        <v>8317</v>
      </c>
      <c r="R2610" t="s">
        <v>8353</v>
      </c>
      <c r="S2610" s="14">
        <f t="shared" si="163"/>
        <v>42767.801712962959</v>
      </c>
      <c r="T2610" s="14">
        <f t="shared" si="164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0" t="s">
        <v>8317</v>
      </c>
      <c r="R2611" t="s">
        <v>8353</v>
      </c>
      <c r="S2611" s="14">
        <f t="shared" si="163"/>
        <v>41075.237858796296</v>
      </c>
      <c r="T2611" s="14">
        <f t="shared" si="164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0" t="s">
        <v>8317</v>
      </c>
      <c r="R2612" t="s">
        <v>8353</v>
      </c>
      <c r="S2612" s="14">
        <f t="shared" si="163"/>
        <v>42564.881076388891</v>
      </c>
      <c r="T2612" s="14">
        <f t="shared" si="164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0" t="s">
        <v>8317</v>
      </c>
      <c r="R2613" t="s">
        <v>8353</v>
      </c>
      <c r="S2613" s="14">
        <f t="shared" si="163"/>
        <v>42704.335810185185</v>
      </c>
      <c r="T2613" s="14">
        <f t="shared" si="164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0" t="s">
        <v>8317</v>
      </c>
      <c r="R2614" t="s">
        <v>8353</v>
      </c>
      <c r="S2614" s="14">
        <f t="shared" si="163"/>
        <v>41982.143171296295</v>
      </c>
      <c r="T2614" s="14">
        <f t="shared" si="164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0" t="s">
        <v>8317</v>
      </c>
      <c r="R2615" t="s">
        <v>8353</v>
      </c>
      <c r="S2615" s="14">
        <f t="shared" si="163"/>
        <v>41143.81821759259</v>
      </c>
      <c r="T2615" s="14">
        <f t="shared" si="164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0" t="s">
        <v>8317</v>
      </c>
      <c r="R2616" t="s">
        <v>8353</v>
      </c>
      <c r="S2616" s="14">
        <f t="shared" si="163"/>
        <v>41730.708472222221</v>
      </c>
      <c r="T2616" s="14">
        <f t="shared" si="164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0" t="s">
        <v>8317</v>
      </c>
      <c r="R2617" t="s">
        <v>8353</v>
      </c>
      <c r="S2617" s="14">
        <f t="shared" si="163"/>
        <v>42453.49726851852</v>
      </c>
      <c r="T2617" s="14">
        <f t="shared" si="164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0" t="s">
        <v>8317</v>
      </c>
      <c r="R2618" t="s">
        <v>8353</v>
      </c>
      <c r="S2618" s="14">
        <f t="shared" si="163"/>
        <v>42211.99454861111</v>
      </c>
      <c r="T2618" s="14">
        <f t="shared" si="164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0" t="s">
        <v>8317</v>
      </c>
      <c r="R2619" t="s">
        <v>8353</v>
      </c>
      <c r="S2619" s="14">
        <f t="shared" si="163"/>
        <v>41902.874432870369</v>
      </c>
      <c r="T2619" s="14">
        <f t="shared" si="164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0" t="s">
        <v>8317</v>
      </c>
      <c r="R2620" t="s">
        <v>8353</v>
      </c>
      <c r="S2620" s="14">
        <f t="shared" si="163"/>
        <v>42279.792372685188</v>
      </c>
      <c r="T2620" s="14">
        <f t="shared" si="164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0" t="s">
        <v>8317</v>
      </c>
      <c r="R2621" t="s">
        <v>8353</v>
      </c>
      <c r="S2621" s="14">
        <f t="shared" si="163"/>
        <v>42273.884305555555</v>
      </c>
      <c r="T2621" s="14">
        <f t="shared" si="164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0" t="s">
        <v>8317</v>
      </c>
      <c r="R2622" t="s">
        <v>8353</v>
      </c>
      <c r="S2622" s="14">
        <f t="shared" si="163"/>
        <v>42251.16715277778</v>
      </c>
      <c r="T2622" s="14">
        <f t="shared" si="164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0" t="s">
        <v>8317</v>
      </c>
      <c r="R2623" t="s">
        <v>8353</v>
      </c>
      <c r="S2623" s="14">
        <f t="shared" si="163"/>
        <v>42115.74754629629</v>
      </c>
      <c r="T2623" s="14">
        <f t="shared" si="164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0" t="s">
        <v>8317</v>
      </c>
      <c r="R2624" t="s">
        <v>8353</v>
      </c>
      <c r="S2624" s="14">
        <f t="shared" si="163"/>
        <v>42689.74324074074</v>
      </c>
      <c r="T2624" s="14">
        <f t="shared" si="164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0" t="s">
        <v>8317</v>
      </c>
      <c r="R2625" t="s">
        <v>8353</v>
      </c>
      <c r="S2625" s="14">
        <f t="shared" si="163"/>
        <v>42692.256550925929</v>
      </c>
      <c r="T2625" s="14">
        <f t="shared" si="164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2"/>
        <v>31.82</v>
      </c>
      <c r="Q2626" s="10" t="s">
        <v>8317</v>
      </c>
      <c r="R2626" t="s">
        <v>8353</v>
      </c>
      <c r="S2626" s="14">
        <f t="shared" si="163"/>
        <v>41144.42155092593</v>
      </c>
      <c r="T2626" s="14">
        <f t="shared" si="164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ref="P2627:P2690" si="166">IFERROR(ROUND(E2627/L2627,2),0)</f>
        <v>27.58</v>
      </c>
      <c r="Q2627" s="10" t="s">
        <v>8317</v>
      </c>
      <c r="R2627" t="s">
        <v>8353</v>
      </c>
      <c r="S2627" s="14">
        <f t="shared" ref="S2627:S2690" si="167">(((J2627/60)/60)/24)+DATE(1970,1,1)</f>
        <v>42658.810277777782</v>
      </c>
      <c r="T2627" s="14">
        <f t="shared" ref="T2627:T2690" si="168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0" t="s">
        <v>8317</v>
      </c>
      <c r="R2628" t="s">
        <v>8353</v>
      </c>
      <c r="S2628" s="14">
        <f t="shared" si="167"/>
        <v>42128.628113425926</v>
      </c>
      <c r="T2628" s="14">
        <f t="shared" si="168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0" t="s">
        <v>8317</v>
      </c>
      <c r="R2629" t="s">
        <v>8353</v>
      </c>
      <c r="S2629" s="14">
        <f t="shared" si="167"/>
        <v>42304.829409722224</v>
      </c>
      <c r="T2629" s="14">
        <f t="shared" si="168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0" t="s">
        <v>8317</v>
      </c>
      <c r="R2630" t="s">
        <v>8353</v>
      </c>
      <c r="S2630" s="14">
        <f t="shared" si="167"/>
        <v>41953.966053240743</v>
      </c>
      <c r="T2630" s="14">
        <f t="shared" si="168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0" t="s">
        <v>8317</v>
      </c>
      <c r="R2631" t="s">
        <v>8353</v>
      </c>
      <c r="S2631" s="14">
        <f t="shared" si="167"/>
        <v>42108.538449074069</v>
      </c>
      <c r="T2631" s="14">
        <f t="shared" si="168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0" t="s">
        <v>8317</v>
      </c>
      <c r="R2632" t="s">
        <v>8353</v>
      </c>
      <c r="S2632" s="14">
        <f t="shared" si="167"/>
        <v>42524.105462962965</v>
      </c>
      <c r="T2632" s="14">
        <f t="shared" si="168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0" t="s">
        <v>8317</v>
      </c>
      <c r="R2633" t="s">
        <v>8353</v>
      </c>
      <c r="S2633" s="14">
        <f t="shared" si="167"/>
        <v>42218.169293981482</v>
      </c>
      <c r="T2633" s="14">
        <f t="shared" si="168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0" t="s">
        <v>8317</v>
      </c>
      <c r="R2634" t="s">
        <v>8353</v>
      </c>
      <c r="S2634" s="14">
        <f t="shared" si="167"/>
        <v>42494.061793981484</v>
      </c>
      <c r="T2634" s="14">
        <f t="shared" si="168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0" t="s">
        <v>8317</v>
      </c>
      <c r="R2635" t="s">
        <v>8353</v>
      </c>
      <c r="S2635" s="14">
        <f t="shared" si="167"/>
        <v>41667.823287037041</v>
      </c>
      <c r="T2635" s="14">
        <f t="shared" si="168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0" t="s">
        <v>8317</v>
      </c>
      <c r="R2636" t="s">
        <v>8353</v>
      </c>
      <c r="S2636" s="14">
        <f t="shared" si="167"/>
        <v>42612.656493055561</v>
      </c>
      <c r="T2636" s="14">
        <f t="shared" si="168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0" t="s">
        <v>8317</v>
      </c>
      <c r="R2637" t="s">
        <v>8353</v>
      </c>
      <c r="S2637" s="14">
        <f t="shared" si="167"/>
        <v>42037.950937500005</v>
      </c>
      <c r="T2637" s="14">
        <f t="shared" si="168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0" t="s">
        <v>8317</v>
      </c>
      <c r="R2638" t="s">
        <v>8353</v>
      </c>
      <c r="S2638" s="14">
        <f t="shared" si="167"/>
        <v>42636.614745370374</v>
      </c>
      <c r="T2638" s="14">
        <f t="shared" si="168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0" t="s">
        <v>8317</v>
      </c>
      <c r="R2639" t="s">
        <v>8353</v>
      </c>
      <c r="S2639" s="14">
        <f t="shared" si="167"/>
        <v>42639.549479166672</v>
      </c>
      <c r="T2639" s="14">
        <f t="shared" si="168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0" t="s">
        <v>8317</v>
      </c>
      <c r="R2640" t="s">
        <v>8353</v>
      </c>
      <c r="S2640" s="14">
        <f t="shared" si="167"/>
        <v>41989.913136574076</v>
      </c>
      <c r="T2640" s="14">
        <f t="shared" si="168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0" t="s">
        <v>8317</v>
      </c>
      <c r="R2641" t="s">
        <v>8353</v>
      </c>
      <c r="S2641" s="14">
        <f t="shared" si="167"/>
        <v>42024.86513888889</v>
      </c>
      <c r="T2641" s="14">
        <f t="shared" si="168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0" t="s">
        <v>8317</v>
      </c>
      <c r="R2642" t="s">
        <v>8353</v>
      </c>
      <c r="S2642" s="14">
        <f t="shared" si="167"/>
        <v>42103.160578703704</v>
      </c>
      <c r="T2642" s="14">
        <f t="shared" si="168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0" t="s">
        <v>8317</v>
      </c>
      <c r="R2643" t="s">
        <v>8353</v>
      </c>
      <c r="S2643" s="14">
        <f t="shared" si="167"/>
        <v>41880.827118055553</v>
      </c>
      <c r="T2643" s="14">
        <f t="shared" si="168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0" t="s">
        <v>8317</v>
      </c>
      <c r="R2644" t="s">
        <v>8353</v>
      </c>
      <c r="S2644" s="14">
        <f t="shared" si="167"/>
        <v>42536.246620370366</v>
      </c>
      <c r="T2644" s="14">
        <f t="shared" si="168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0" t="s">
        <v>8317</v>
      </c>
      <c r="R2645" t="s">
        <v>8353</v>
      </c>
      <c r="S2645" s="14">
        <f t="shared" si="167"/>
        <v>42689.582349537035</v>
      </c>
      <c r="T2645" s="14">
        <f t="shared" si="168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0" t="s">
        <v>8317</v>
      </c>
      <c r="R2646" t="s">
        <v>8353</v>
      </c>
      <c r="S2646" s="14">
        <f t="shared" si="167"/>
        <v>42774.792071759264</v>
      </c>
      <c r="T2646" s="14">
        <f t="shared" si="168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0" t="s">
        <v>8317</v>
      </c>
      <c r="R2647" t="s">
        <v>8353</v>
      </c>
      <c r="S2647" s="14">
        <f t="shared" si="167"/>
        <v>41921.842627314814</v>
      </c>
      <c r="T2647" s="14">
        <f t="shared" si="168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0" t="s">
        <v>8317</v>
      </c>
      <c r="R2648" t="s">
        <v>8353</v>
      </c>
      <c r="S2648" s="14">
        <f t="shared" si="167"/>
        <v>42226.313298611116</v>
      </c>
      <c r="T2648" s="14">
        <f t="shared" si="168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0" t="s">
        <v>8317</v>
      </c>
      <c r="R2649" t="s">
        <v>8353</v>
      </c>
      <c r="S2649" s="14">
        <f t="shared" si="167"/>
        <v>42200.261793981481</v>
      </c>
      <c r="T2649" s="14">
        <f t="shared" si="168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0" t="s">
        <v>8317</v>
      </c>
      <c r="R2650" t="s">
        <v>8353</v>
      </c>
      <c r="S2650" s="14">
        <f t="shared" si="167"/>
        <v>42408.714814814812</v>
      </c>
      <c r="T2650" s="14">
        <f t="shared" si="168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0" t="s">
        <v>8317</v>
      </c>
      <c r="R2651" t="s">
        <v>8353</v>
      </c>
      <c r="S2651" s="14">
        <f t="shared" si="167"/>
        <v>42341.99700231482</v>
      </c>
      <c r="T2651" s="14">
        <f t="shared" si="168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0" t="s">
        <v>8317</v>
      </c>
      <c r="R2652" t="s">
        <v>8353</v>
      </c>
      <c r="S2652" s="14">
        <f t="shared" si="167"/>
        <v>42695.624340277776</v>
      </c>
      <c r="T2652" s="14">
        <f t="shared" si="168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0" t="s">
        <v>8317</v>
      </c>
      <c r="R2653" t="s">
        <v>8353</v>
      </c>
      <c r="S2653" s="14">
        <f t="shared" si="167"/>
        <v>42327.805659722217</v>
      </c>
      <c r="T2653" s="14">
        <f t="shared" si="168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0" t="s">
        <v>8317</v>
      </c>
      <c r="R2654" t="s">
        <v>8353</v>
      </c>
      <c r="S2654" s="14">
        <f t="shared" si="167"/>
        <v>41953.158854166672</v>
      </c>
      <c r="T2654" s="14">
        <f t="shared" si="168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0" t="s">
        <v>8317</v>
      </c>
      <c r="R2655" t="s">
        <v>8353</v>
      </c>
      <c r="S2655" s="14">
        <f t="shared" si="167"/>
        <v>41771.651932870373</v>
      </c>
      <c r="T2655" s="14">
        <f t="shared" si="168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0" t="s">
        <v>8317</v>
      </c>
      <c r="R2656" t="s">
        <v>8353</v>
      </c>
      <c r="S2656" s="14">
        <f t="shared" si="167"/>
        <v>42055.600995370376</v>
      </c>
      <c r="T2656" s="14">
        <f t="shared" si="168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0" t="s">
        <v>8317</v>
      </c>
      <c r="R2657" t="s">
        <v>8353</v>
      </c>
      <c r="S2657" s="14">
        <f t="shared" si="167"/>
        <v>42381.866284722222</v>
      </c>
      <c r="T2657" s="14">
        <f t="shared" si="168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0" t="s">
        <v>8317</v>
      </c>
      <c r="R2658" t="s">
        <v>8353</v>
      </c>
      <c r="S2658" s="14">
        <f t="shared" si="167"/>
        <v>42767.688518518517</v>
      </c>
      <c r="T2658" s="14">
        <f t="shared" si="168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0" t="s">
        <v>8317</v>
      </c>
      <c r="R2659" t="s">
        <v>8353</v>
      </c>
      <c r="S2659" s="14">
        <f t="shared" si="167"/>
        <v>42551.928854166668</v>
      </c>
      <c r="T2659" s="14">
        <f t="shared" si="168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0" t="s">
        <v>8317</v>
      </c>
      <c r="R2660" t="s">
        <v>8353</v>
      </c>
      <c r="S2660" s="14">
        <f t="shared" si="167"/>
        <v>42551.884189814817</v>
      </c>
      <c r="T2660" s="14">
        <f t="shared" si="168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0" t="s">
        <v>8317</v>
      </c>
      <c r="R2661" t="s">
        <v>8353</v>
      </c>
      <c r="S2661" s="14">
        <f t="shared" si="167"/>
        <v>42082.069560185191</v>
      </c>
      <c r="T2661" s="14">
        <f t="shared" si="168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0" t="s">
        <v>8317</v>
      </c>
      <c r="R2662" t="s">
        <v>8353</v>
      </c>
      <c r="S2662" s="14">
        <f t="shared" si="167"/>
        <v>42272.713171296295</v>
      </c>
      <c r="T2662" s="14">
        <f t="shared" si="168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0" t="s">
        <v>8317</v>
      </c>
      <c r="R2663" t="s">
        <v>8354</v>
      </c>
      <c r="S2663" s="14">
        <f t="shared" si="167"/>
        <v>41542.958449074074</v>
      </c>
      <c r="T2663" s="14">
        <f t="shared" si="168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0" t="s">
        <v>8317</v>
      </c>
      <c r="R2664" t="s">
        <v>8354</v>
      </c>
      <c r="S2664" s="14">
        <f t="shared" si="167"/>
        <v>42207.746678240743</v>
      </c>
      <c r="T2664" s="14">
        <f t="shared" si="168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0" t="s">
        <v>8317</v>
      </c>
      <c r="R2665" t="s">
        <v>8354</v>
      </c>
      <c r="S2665" s="14">
        <f t="shared" si="167"/>
        <v>42222.622766203705</v>
      </c>
      <c r="T2665" s="14">
        <f t="shared" si="168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0" t="s">
        <v>8317</v>
      </c>
      <c r="R2666" t="s">
        <v>8354</v>
      </c>
      <c r="S2666" s="14">
        <f t="shared" si="167"/>
        <v>42313.02542824074</v>
      </c>
      <c r="T2666" s="14">
        <f t="shared" si="168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0" t="s">
        <v>8317</v>
      </c>
      <c r="R2667" t="s">
        <v>8354</v>
      </c>
      <c r="S2667" s="14">
        <f t="shared" si="167"/>
        <v>42083.895532407405</v>
      </c>
      <c r="T2667" s="14">
        <f t="shared" si="168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0" t="s">
        <v>8317</v>
      </c>
      <c r="R2668" t="s">
        <v>8354</v>
      </c>
      <c r="S2668" s="14">
        <f t="shared" si="167"/>
        <v>42235.764340277776</v>
      </c>
      <c r="T2668" s="14">
        <f t="shared" si="168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0" t="s">
        <v>8317</v>
      </c>
      <c r="R2669" t="s">
        <v>8354</v>
      </c>
      <c r="S2669" s="14">
        <f t="shared" si="167"/>
        <v>42380.926111111112</v>
      </c>
      <c r="T2669" s="14">
        <f t="shared" si="168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0" t="s">
        <v>8317</v>
      </c>
      <c r="R2670" t="s">
        <v>8354</v>
      </c>
      <c r="S2670" s="14">
        <f t="shared" si="167"/>
        <v>42275.588715277772</v>
      </c>
      <c r="T2670" s="14">
        <f t="shared" si="168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0" t="s">
        <v>8317</v>
      </c>
      <c r="R2671" t="s">
        <v>8354</v>
      </c>
      <c r="S2671" s="14">
        <f t="shared" si="167"/>
        <v>42319.035833333335</v>
      </c>
      <c r="T2671" s="14">
        <f t="shared" si="168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0" t="s">
        <v>8317</v>
      </c>
      <c r="R2672" t="s">
        <v>8354</v>
      </c>
      <c r="S2672" s="14">
        <f t="shared" si="167"/>
        <v>41821.020601851851</v>
      </c>
      <c r="T2672" s="14">
        <f t="shared" si="168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0" t="s">
        <v>8317</v>
      </c>
      <c r="R2673" t="s">
        <v>8354</v>
      </c>
      <c r="S2673" s="14">
        <f t="shared" si="167"/>
        <v>41962.749027777783</v>
      </c>
      <c r="T2673" s="14">
        <f t="shared" si="168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0" t="s">
        <v>8317</v>
      </c>
      <c r="R2674" t="s">
        <v>8354</v>
      </c>
      <c r="S2674" s="14">
        <f t="shared" si="167"/>
        <v>42344.884143518517</v>
      </c>
      <c r="T2674" s="14">
        <f t="shared" si="168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0" t="s">
        <v>8317</v>
      </c>
      <c r="R2675" t="s">
        <v>8354</v>
      </c>
      <c r="S2675" s="14">
        <f t="shared" si="167"/>
        <v>41912.541655092595</v>
      </c>
      <c r="T2675" s="14">
        <f t="shared" si="168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0" t="s">
        <v>8317</v>
      </c>
      <c r="R2676" t="s">
        <v>8354</v>
      </c>
      <c r="S2676" s="14">
        <f t="shared" si="167"/>
        <v>42529.632754629631</v>
      </c>
      <c r="T2676" s="14">
        <f t="shared" si="168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0" t="s">
        <v>8317</v>
      </c>
      <c r="R2677" t="s">
        <v>8354</v>
      </c>
      <c r="S2677" s="14">
        <f t="shared" si="167"/>
        <v>41923.857511574075</v>
      </c>
      <c r="T2677" s="14">
        <f t="shared" si="168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0" t="s">
        <v>8317</v>
      </c>
      <c r="R2678" t="s">
        <v>8354</v>
      </c>
      <c r="S2678" s="14">
        <f t="shared" si="167"/>
        <v>42482.624699074076</v>
      </c>
      <c r="T2678" s="14">
        <f t="shared" si="168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0" t="s">
        <v>8317</v>
      </c>
      <c r="R2679" t="s">
        <v>8354</v>
      </c>
      <c r="S2679" s="14">
        <f t="shared" si="167"/>
        <v>41793.029432870368</v>
      </c>
      <c r="T2679" s="14">
        <f t="shared" si="168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0" t="s">
        <v>8317</v>
      </c>
      <c r="R2680" t="s">
        <v>8354</v>
      </c>
      <c r="S2680" s="14">
        <f t="shared" si="167"/>
        <v>42241.798206018517</v>
      </c>
      <c r="T2680" s="14">
        <f t="shared" si="168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0" t="s">
        <v>8317</v>
      </c>
      <c r="R2681" t="s">
        <v>8354</v>
      </c>
      <c r="S2681" s="14">
        <f t="shared" si="167"/>
        <v>42033.001087962963</v>
      </c>
      <c r="T2681" s="14">
        <f t="shared" si="168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0" t="s">
        <v>8317</v>
      </c>
      <c r="R2682" t="s">
        <v>8354</v>
      </c>
      <c r="S2682" s="14">
        <f t="shared" si="167"/>
        <v>42436.211701388893</v>
      </c>
      <c r="T2682" s="14">
        <f t="shared" si="168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0" t="s">
        <v>8334</v>
      </c>
      <c r="R2683" t="s">
        <v>8335</v>
      </c>
      <c r="S2683" s="14">
        <f t="shared" si="167"/>
        <v>41805.895254629628</v>
      </c>
      <c r="T2683" s="14">
        <f t="shared" si="168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0" t="s">
        <v>8334</v>
      </c>
      <c r="R2684" t="s">
        <v>8335</v>
      </c>
      <c r="S2684" s="14">
        <f t="shared" si="167"/>
        <v>41932.871990740743</v>
      </c>
      <c r="T2684" s="14">
        <f t="shared" si="168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0" t="s">
        <v>8334</v>
      </c>
      <c r="R2685" t="s">
        <v>8335</v>
      </c>
      <c r="S2685" s="14">
        <f t="shared" si="167"/>
        <v>42034.75509259259</v>
      </c>
      <c r="T2685" s="14">
        <f t="shared" si="168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0" t="s">
        <v>8334</v>
      </c>
      <c r="R2686" t="s">
        <v>8335</v>
      </c>
      <c r="S2686" s="14">
        <f t="shared" si="167"/>
        <v>41820.914641203701</v>
      </c>
      <c r="T2686" s="14">
        <f t="shared" si="168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0" t="s">
        <v>8334</v>
      </c>
      <c r="R2687" t="s">
        <v>8335</v>
      </c>
      <c r="S2687" s="14">
        <f t="shared" si="167"/>
        <v>42061.69594907407</v>
      </c>
      <c r="T2687" s="14">
        <f t="shared" si="168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0" t="s">
        <v>8334</v>
      </c>
      <c r="R2688" t="s">
        <v>8335</v>
      </c>
      <c r="S2688" s="14">
        <f t="shared" si="167"/>
        <v>41892.974803240737</v>
      </c>
      <c r="T2688" s="14">
        <f t="shared" si="168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0" t="s">
        <v>8334</v>
      </c>
      <c r="R2689" t="s">
        <v>8335</v>
      </c>
      <c r="S2689" s="14">
        <f t="shared" si="167"/>
        <v>42154.64025462963</v>
      </c>
      <c r="T2689" s="14">
        <f t="shared" si="168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6"/>
        <v>5.29</v>
      </c>
      <c r="Q2690" s="10" t="s">
        <v>8334</v>
      </c>
      <c r="R2690" t="s">
        <v>8335</v>
      </c>
      <c r="S2690" s="14">
        <f t="shared" si="167"/>
        <v>42028.118865740747</v>
      </c>
      <c r="T2690" s="14">
        <f t="shared" si="168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ref="P2691:P2754" si="170">IFERROR(ROUND(E2691/L2691,2),0)</f>
        <v>1</v>
      </c>
      <c r="Q2691" s="10" t="s">
        <v>8334</v>
      </c>
      <c r="R2691" t="s">
        <v>8335</v>
      </c>
      <c r="S2691" s="14">
        <f t="shared" ref="S2691:S2754" si="171">(((J2691/60)/60)/24)+DATE(1970,1,1)</f>
        <v>42551.961689814809</v>
      </c>
      <c r="T2691" s="14">
        <f t="shared" ref="T2691:T2754" si="172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0" t="s">
        <v>8334</v>
      </c>
      <c r="R2692" t="s">
        <v>8335</v>
      </c>
      <c r="S2692" s="14">
        <f t="shared" si="171"/>
        <v>42113.105046296296</v>
      </c>
      <c r="T2692" s="14">
        <f t="shared" si="172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0" t="s">
        <v>8334</v>
      </c>
      <c r="R2693" t="s">
        <v>8335</v>
      </c>
      <c r="S2693" s="14">
        <f t="shared" si="171"/>
        <v>42089.724039351851</v>
      </c>
      <c r="T2693" s="14">
        <f t="shared" si="172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0" t="s">
        <v>8334</v>
      </c>
      <c r="R2694" t="s">
        <v>8335</v>
      </c>
      <c r="S2694" s="14">
        <f t="shared" si="171"/>
        <v>42058.334027777775</v>
      </c>
      <c r="T2694" s="14">
        <f t="shared" si="172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0" t="s">
        <v>8334</v>
      </c>
      <c r="R2695" t="s">
        <v>8335</v>
      </c>
      <c r="S2695" s="14">
        <f t="shared" si="171"/>
        <v>41834.138495370367</v>
      </c>
      <c r="T2695" s="14">
        <f t="shared" si="172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0" t="s">
        <v>8334</v>
      </c>
      <c r="R2696" t="s">
        <v>8335</v>
      </c>
      <c r="S2696" s="14">
        <f t="shared" si="171"/>
        <v>41878.140497685185</v>
      </c>
      <c r="T2696" s="14">
        <f t="shared" si="172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0" t="s">
        <v>8334</v>
      </c>
      <c r="R2697" t="s">
        <v>8335</v>
      </c>
      <c r="S2697" s="14">
        <f t="shared" si="171"/>
        <v>42048.181921296295</v>
      </c>
      <c r="T2697" s="14">
        <f t="shared" si="172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0" t="s">
        <v>8334</v>
      </c>
      <c r="R2698" t="s">
        <v>8335</v>
      </c>
      <c r="S2698" s="14">
        <f t="shared" si="171"/>
        <v>41964.844444444447</v>
      </c>
      <c r="T2698" s="14">
        <f t="shared" si="172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0" t="s">
        <v>8334</v>
      </c>
      <c r="R2699" t="s">
        <v>8335</v>
      </c>
      <c r="S2699" s="14">
        <f t="shared" si="171"/>
        <v>42187.940081018518</v>
      </c>
      <c r="T2699" s="14">
        <f t="shared" si="172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0" t="s">
        <v>8334</v>
      </c>
      <c r="R2700" t="s">
        <v>8335</v>
      </c>
      <c r="S2700" s="14">
        <f t="shared" si="171"/>
        <v>41787.898240740738</v>
      </c>
      <c r="T2700" s="14">
        <f t="shared" si="172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0" t="s">
        <v>8334</v>
      </c>
      <c r="R2701" t="s">
        <v>8335</v>
      </c>
      <c r="S2701" s="14">
        <f t="shared" si="171"/>
        <v>41829.896562499998</v>
      </c>
      <c r="T2701" s="14">
        <f t="shared" si="172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0" t="s">
        <v>8334</v>
      </c>
      <c r="R2702" t="s">
        <v>8335</v>
      </c>
      <c r="S2702" s="14">
        <f t="shared" si="171"/>
        <v>41870.87467592593</v>
      </c>
      <c r="T2702" s="14">
        <f t="shared" si="172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0" t="s">
        <v>8315</v>
      </c>
      <c r="R2703" t="s">
        <v>8355</v>
      </c>
      <c r="S2703" s="14">
        <f t="shared" si="171"/>
        <v>42801.774699074071</v>
      </c>
      <c r="T2703" s="14">
        <f t="shared" si="172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0" t="s">
        <v>8315</v>
      </c>
      <c r="R2704" t="s">
        <v>8355</v>
      </c>
      <c r="S2704" s="14">
        <f t="shared" si="171"/>
        <v>42800.801817129628</v>
      </c>
      <c r="T2704" s="14">
        <f t="shared" si="172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0" t="s">
        <v>8315</v>
      </c>
      <c r="R2705" t="s">
        <v>8355</v>
      </c>
      <c r="S2705" s="14">
        <f t="shared" si="171"/>
        <v>42756.690162037034</v>
      </c>
      <c r="T2705" s="14">
        <f t="shared" si="172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0" t="s">
        <v>8315</v>
      </c>
      <c r="R2706" t="s">
        <v>8355</v>
      </c>
      <c r="S2706" s="14">
        <f t="shared" si="171"/>
        <v>42787.862430555557</v>
      </c>
      <c r="T2706" s="14">
        <f t="shared" si="172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0" t="s">
        <v>8315</v>
      </c>
      <c r="R2707" t="s">
        <v>8355</v>
      </c>
      <c r="S2707" s="14">
        <f t="shared" si="171"/>
        <v>42773.916180555556</v>
      </c>
      <c r="T2707" s="14">
        <f t="shared" si="172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0" t="s">
        <v>8315</v>
      </c>
      <c r="R2708" t="s">
        <v>8355</v>
      </c>
      <c r="S2708" s="14">
        <f t="shared" si="171"/>
        <v>41899.294942129629</v>
      </c>
      <c r="T2708" s="14">
        <f t="shared" si="172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0" t="s">
        <v>8315</v>
      </c>
      <c r="R2709" t="s">
        <v>8355</v>
      </c>
      <c r="S2709" s="14">
        <f t="shared" si="171"/>
        <v>41391.782905092594</v>
      </c>
      <c r="T2709" s="14">
        <f t="shared" si="172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0" t="s">
        <v>8315</v>
      </c>
      <c r="R2710" t="s">
        <v>8355</v>
      </c>
      <c r="S2710" s="14">
        <f t="shared" si="171"/>
        <v>42512.698217592595</v>
      </c>
      <c r="T2710" s="14">
        <f t="shared" si="172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0" t="s">
        <v>8315</v>
      </c>
      <c r="R2711" t="s">
        <v>8355</v>
      </c>
      <c r="S2711" s="14">
        <f t="shared" si="171"/>
        <v>42612.149780092594</v>
      </c>
      <c r="T2711" s="14">
        <f t="shared" si="172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0" t="s">
        <v>8315</v>
      </c>
      <c r="R2712" t="s">
        <v>8355</v>
      </c>
      <c r="S2712" s="14">
        <f t="shared" si="171"/>
        <v>41828.229490740741</v>
      </c>
      <c r="T2712" s="14">
        <f t="shared" si="172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0" t="s">
        <v>8315</v>
      </c>
      <c r="R2713" t="s">
        <v>8355</v>
      </c>
      <c r="S2713" s="14">
        <f t="shared" si="171"/>
        <v>41780.745254629634</v>
      </c>
      <c r="T2713" s="14">
        <f t="shared" si="172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0" t="s">
        <v>8315</v>
      </c>
      <c r="R2714" t="s">
        <v>8355</v>
      </c>
      <c r="S2714" s="14">
        <f t="shared" si="171"/>
        <v>41432.062037037038</v>
      </c>
      <c r="T2714" s="14">
        <f t="shared" si="172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0" t="s">
        <v>8315</v>
      </c>
      <c r="R2715" t="s">
        <v>8355</v>
      </c>
      <c r="S2715" s="14">
        <f t="shared" si="171"/>
        <v>42322.653749999998</v>
      </c>
      <c r="T2715" s="14">
        <f t="shared" si="172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0" t="s">
        <v>8315</v>
      </c>
      <c r="R2716" t="s">
        <v>8355</v>
      </c>
      <c r="S2716" s="14">
        <f t="shared" si="171"/>
        <v>42629.655046296291</v>
      </c>
      <c r="T2716" s="14">
        <f t="shared" si="172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0" t="s">
        <v>8315</v>
      </c>
      <c r="R2717" t="s">
        <v>8355</v>
      </c>
      <c r="S2717" s="14">
        <f t="shared" si="171"/>
        <v>42387.398472222223</v>
      </c>
      <c r="T2717" s="14">
        <f t="shared" si="172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0" t="s">
        <v>8315</v>
      </c>
      <c r="R2718" t="s">
        <v>8355</v>
      </c>
      <c r="S2718" s="14">
        <f t="shared" si="171"/>
        <v>42255.333252314813</v>
      </c>
      <c r="T2718" s="14">
        <f t="shared" si="172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0" t="s">
        <v>8315</v>
      </c>
      <c r="R2719" t="s">
        <v>8355</v>
      </c>
      <c r="S2719" s="14">
        <f t="shared" si="171"/>
        <v>41934.914918981485</v>
      </c>
      <c r="T2719" s="14">
        <f t="shared" si="172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0" t="s">
        <v>8315</v>
      </c>
      <c r="R2720" t="s">
        <v>8355</v>
      </c>
      <c r="S2720" s="14">
        <f t="shared" si="171"/>
        <v>42465.596585648149</v>
      </c>
      <c r="T2720" s="14">
        <f t="shared" si="172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0" t="s">
        <v>8315</v>
      </c>
      <c r="R2721" t="s">
        <v>8355</v>
      </c>
      <c r="S2721" s="14">
        <f t="shared" si="171"/>
        <v>42418.031180555554</v>
      </c>
      <c r="T2721" s="14">
        <f t="shared" si="172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0" t="s">
        <v>8315</v>
      </c>
      <c r="R2722" t="s">
        <v>8355</v>
      </c>
      <c r="S2722" s="14">
        <f t="shared" si="171"/>
        <v>42655.465891203698</v>
      </c>
      <c r="T2722" s="14">
        <f t="shared" si="172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0" t="s">
        <v>8317</v>
      </c>
      <c r="R2723" t="s">
        <v>8347</v>
      </c>
      <c r="S2723" s="14">
        <f t="shared" si="171"/>
        <v>41493.543958333335</v>
      </c>
      <c r="T2723" s="14">
        <f t="shared" si="172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0" t="s">
        <v>8317</v>
      </c>
      <c r="R2724" t="s">
        <v>8347</v>
      </c>
      <c r="S2724" s="14">
        <f t="shared" si="171"/>
        <v>42704.857094907406</v>
      </c>
      <c r="T2724" s="14">
        <f t="shared" si="172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0" t="s">
        <v>8317</v>
      </c>
      <c r="R2725" t="s">
        <v>8347</v>
      </c>
      <c r="S2725" s="14">
        <f t="shared" si="171"/>
        <v>41944.83898148148</v>
      </c>
      <c r="T2725" s="14">
        <f t="shared" si="172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0" t="s">
        <v>8317</v>
      </c>
      <c r="R2726" t="s">
        <v>8347</v>
      </c>
      <c r="S2726" s="14">
        <f t="shared" si="171"/>
        <v>42199.32707175926</v>
      </c>
      <c r="T2726" s="14">
        <f t="shared" si="172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0" t="s">
        <v>8317</v>
      </c>
      <c r="R2727" t="s">
        <v>8347</v>
      </c>
      <c r="S2727" s="14">
        <f t="shared" si="171"/>
        <v>42745.744618055556</v>
      </c>
      <c r="T2727" s="14">
        <f t="shared" si="172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0" t="s">
        <v>8317</v>
      </c>
      <c r="R2728" t="s">
        <v>8347</v>
      </c>
      <c r="S2728" s="14">
        <f t="shared" si="171"/>
        <v>42452.579988425925</v>
      </c>
      <c r="T2728" s="14">
        <f t="shared" si="172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0" t="s">
        <v>8317</v>
      </c>
      <c r="R2729" t="s">
        <v>8347</v>
      </c>
      <c r="S2729" s="14">
        <f t="shared" si="171"/>
        <v>42198.676655092597</v>
      </c>
      <c r="T2729" s="14">
        <f t="shared" si="172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0" t="s">
        <v>8317</v>
      </c>
      <c r="R2730" t="s">
        <v>8347</v>
      </c>
      <c r="S2730" s="14">
        <f t="shared" si="171"/>
        <v>42333.59993055556</v>
      </c>
      <c r="T2730" s="14">
        <f t="shared" si="172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0" t="s">
        <v>8317</v>
      </c>
      <c r="R2731" t="s">
        <v>8347</v>
      </c>
      <c r="S2731" s="14">
        <f t="shared" si="171"/>
        <v>42095.240706018521</v>
      </c>
      <c r="T2731" s="14">
        <f t="shared" si="172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0" t="s">
        <v>8317</v>
      </c>
      <c r="R2732" t="s">
        <v>8347</v>
      </c>
      <c r="S2732" s="14">
        <f t="shared" si="171"/>
        <v>41351.541377314818</v>
      </c>
      <c r="T2732" s="14">
        <f t="shared" si="172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0" t="s">
        <v>8317</v>
      </c>
      <c r="R2733" t="s">
        <v>8347</v>
      </c>
      <c r="S2733" s="14">
        <f t="shared" si="171"/>
        <v>41872.525717592594</v>
      </c>
      <c r="T2733" s="14">
        <f t="shared" si="172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0" t="s">
        <v>8317</v>
      </c>
      <c r="R2734" t="s">
        <v>8347</v>
      </c>
      <c r="S2734" s="14">
        <f t="shared" si="171"/>
        <v>41389.808194444442</v>
      </c>
      <c r="T2734" s="14">
        <f t="shared" si="172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0" t="s">
        <v>8317</v>
      </c>
      <c r="R2735" t="s">
        <v>8347</v>
      </c>
      <c r="S2735" s="14">
        <f t="shared" si="171"/>
        <v>42044.272847222222</v>
      </c>
      <c r="T2735" s="14">
        <f t="shared" si="172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0" t="s">
        <v>8317</v>
      </c>
      <c r="R2736" t="s">
        <v>8347</v>
      </c>
      <c r="S2736" s="14">
        <f t="shared" si="171"/>
        <v>42626.668888888889</v>
      </c>
      <c r="T2736" s="14">
        <f t="shared" si="172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0" t="s">
        <v>8317</v>
      </c>
      <c r="R2737" t="s">
        <v>8347</v>
      </c>
      <c r="S2737" s="14">
        <f t="shared" si="171"/>
        <v>41316.120949074073</v>
      </c>
      <c r="T2737" s="14">
        <f t="shared" si="172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0" t="s">
        <v>8317</v>
      </c>
      <c r="R2738" t="s">
        <v>8347</v>
      </c>
      <c r="S2738" s="14">
        <f t="shared" si="171"/>
        <v>41722.666354166664</v>
      </c>
      <c r="T2738" s="14">
        <f t="shared" si="172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0" t="s">
        <v>8317</v>
      </c>
      <c r="R2739" t="s">
        <v>8347</v>
      </c>
      <c r="S2739" s="14">
        <f t="shared" si="171"/>
        <v>41611.917673611111</v>
      </c>
      <c r="T2739" s="14">
        <f t="shared" si="172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0" t="s">
        <v>8317</v>
      </c>
      <c r="R2740" t="s">
        <v>8347</v>
      </c>
      <c r="S2740" s="14">
        <f t="shared" si="171"/>
        <v>42620.143564814818</v>
      </c>
      <c r="T2740" s="14">
        <f t="shared" si="172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0" t="s">
        <v>8317</v>
      </c>
      <c r="R2741" t="s">
        <v>8347</v>
      </c>
      <c r="S2741" s="14">
        <f t="shared" si="171"/>
        <v>41719.887928240743</v>
      </c>
      <c r="T2741" s="14">
        <f t="shared" si="172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0" t="s">
        <v>8317</v>
      </c>
      <c r="R2742" t="s">
        <v>8347</v>
      </c>
      <c r="S2742" s="14">
        <f t="shared" si="171"/>
        <v>42045.031851851847</v>
      </c>
      <c r="T2742" s="14">
        <f t="shared" si="172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0" t="s">
        <v>8320</v>
      </c>
      <c r="R2743" t="s">
        <v>8356</v>
      </c>
      <c r="S2743" s="14">
        <f t="shared" si="171"/>
        <v>41911.657430555555</v>
      </c>
      <c r="T2743" s="14">
        <f t="shared" si="172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0" t="s">
        <v>8320</v>
      </c>
      <c r="R2744" t="s">
        <v>8356</v>
      </c>
      <c r="S2744" s="14">
        <f t="shared" si="171"/>
        <v>41030.719756944447</v>
      </c>
      <c r="T2744" s="14">
        <f t="shared" si="172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0" t="s">
        <v>8320</v>
      </c>
      <c r="R2745" t="s">
        <v>8356</v>
      </c>
      <c r="S2745" s="14">
        <f t="shared" si="171"/>
        <v>42632.328784722224</v>
      </c>
      <c r="T2745" s="14">
        <f t="shared" si="172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0" t="s">
        <v>8320</v>
      </c>
      <c r="R2746" t="s">
        <v>8356</v>
      </c>
      <c r="S2746" s="14">
        <f t="shared" si="171"/>
        <v>40938.062476851854</v>
      </c>
      <c r="T2746" s="14">
        <f t="shared" si="172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0" t="s">
        <v>8320</v>
      </c>
      <c r="R2747" t="s">
        <v>8356</v>
      </c>
      <c r="S2747" s="14">
        <f t="shared" si="171"/>
        <v>41044.988055555557</v>
      </c>
      <c r="T2747" s="14">
        <f t="shared" si="172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0" t="s">
        <v>8320</v>
      </c>
      <c r="R2748" t="s">
        <v>8356</v>
      </c>
      <c r="S2748" s="14">
        <f t="shared" si="171"/>
        <v>41850.781377314815</v>
      </c>
      <c r="T2748" s="14">
        <f t="shared" si="172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0" t="s">
        <v>8320</v>
      </c>
      <c r="R2749" t="s">
        <v>8356</v>
      </c>
      <c r="S2749" s="14">
        <f t="shared" si="171"/>
        <v>41044.64811342593</v>
      </c>
      <c r="T2749" s="14">
        <f t="shared" si="172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0" t="s">
        <v>8320</v>
      </c>
      <c r="R2750" t="s">
        <v>8356</v>
      </c>
      <c r="S2750" s="14">
        <f t="shared" si="171"/>
        <v>42585.7106712963</v>
      </c>
      <c r="T2750" s="14">
        <f t="shared" si="172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0" t="s">
        <v>8320</v>
      </c>
      <c r="R2751" t="s">
        <v>8356</v>
      </c>
      <c r="S2751" s="14">
        <f t="shared" si="171"/>
        <v>42068.799039351856</v>
      </c>
      <c r="T2751" s="14">
        <f t="shared" si="172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0" t="s">
        <v>8320</v>
      </c>
      <c r="R2752" t="s">
        <v>8356</v>
      </c>
      <c r="S2752" s="14">
        <f t="shared" si="171"/>
        <v>41078.899826388886</v>
      </c>
      <c r="T2752" s="14">
        <f t="shared" si="172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0" t="s">
        <v>8320</v>
      </c>
      <c r="R2753" t="s">
        <v>8356</v>
      </c>
      <c r="S2753" s="14">
        <f t="shared" si="171"/>
        <v>41747.887060185189</v>
      </c>
      <c r="T2753" s="14">
        <f t="shared" si="172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0"/>
        <v>39.29</v>
      </c>
      <c r="Q2754" s="10" t="s">
        <v>8320</v>
      </c>
      <c r="R2754" t="s">
        <v>8356</v>
      </c>
      <c r="S2754" s="14">
        <f t="shared" si="171"/>
        <v>40855.765092592592</v>
      </c>
      <c r="T2754" s="14">
        <f t="shared" si="172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ref="P2755:P2818" si="174">IFERROR(ROUND(E2755/L2755,2),0)</f>
        <v>47.5</v>
      </c>
      <c r="Q2755" s="10" t="s">
        <v>8320</v>
      </c>
      <c r="R2755" t="s">
        <v>8356</v>
      </c>
      <c r="S2755" s="14">
        <f t="shared" ref="S2755:S2818" si="175">(((J2755/60)/60)/24)+DATE(1970,1,1)</f>
        <v>41117.900729166664</v>
      </c>
      <c r="T2755" s="14">
        <f t="shared" ref="T2755:T2818" si="176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0" t="s">
        <v>8320</v>
      </c>
      <c r="R2756" t="s">
        <v>8356</v>
      </c>
      <c r="S2756" s="14">
        <f t="shared" si="175"/>
        <v>41863.636006944449</v>
      </c>
      <c r="T2756" s="14">
        <f t="shared" si="176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0" t="s">
        <v>8320</v>
      </c>
      <c r="R2757" t="s">
        <v>8356</v>
      </c>
      <c r="S2757" s="14">
        <f t="shared" si="175"/>
        <v>42072.790821759263</v>
      </c>
      <c r="T2757" s="14">
        <f t="shared" si="176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0" t="s">
        <v>8320</v>
      </c>
      <c r="R2758" t="s">
        <v>8356</v>
      </c>
      <c r="S2758" s="14">
        <f t="shared" si="175"/>
        <v>41620.90047453704</v>
      </c>
      <c r="T2758" s="14">
        <f t="shared" si="176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0" t="s">
        <v>8320</v>
      </c>
      <c r="R2759" t="s">
        <v>8356</v>
      </c>
      <c r="S2759" s="14">
        <f t="shared" si="175"/>
        <v>42573.65662037037</v>
      </c>
      <c r="T2759" s="14">
        <f t="shared" si="176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0" t="s">
        <v>8320</v>
      </c>
      <c r="R2760" t="s">
        <v>8356</v>
      </c>
      <c r="S2760" s="14">
        <f t="shared" si="175"/>
        <v>42639.441932870366</v>
      </c>
      <c r="T2760" s="14">
        <f t="shared" si="176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0" t="s">
        <v>8320</v>
      </c>
      <c r="R2761" t="s">
        <v>8356</v>
      </c>
      <c r="S2761" s="14">
        <f t="shared" si="175"/>
        <v>42524.36650462963</v>
      </c>
      <c r="T2761" s="14">
        <f t="shared" si="176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0" t="s">
        <v>8320</v>
      </c>
      <c r="R2762" t="s">
        <v>8356</v>
      </c>
      <c r="S2762" s="14">
        <f t="shared" si="175"/>
        <v>41415.461319444446</v>
      </c>
      <c r="T2762" s="14">
        <f t="shared" si="176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0" t="s">
        <v>8320</v>
      </c>
      <c r="R2763" t="s">
        <v>8356</v>
      </c>
      <c r="S2763" s="14">
        <f t="shared" si="175"/>
        <v>41247.063576388886</v>
      </c>
      <c r="T2763" s="14">
        <f t="shared" si="176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0" t="s">
        <v>8320</v>
      </c>
      <c r="R2764" t="s">
        <v>8356</v>
      </c>
      <c r="S2764" s="14">
        <f t="shared" si="175"/>
        <v>40927.036979166667</v>
      </c>
      <c r="T2764" s="14">
        <f t="shared" si="176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0" t="s">
        <v>8320</v>
      </c>
      <c r="R2765" t="s">
        <v>8356</v>
      </c>
      <c r="S2765" s="14">
        <f t="shared" si="175"/>
        <v>41373.579675925925</v>
      </c>
      <c r="T2765" s="14">
        <f t="shared" si="176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0" t="s">
        <v>8320</v>
      </c>
      <c r="R2766" t="s">
        <v>8356</v>
      </c>
      <c r="S2766" s="14">
        <f t="shared" si="175"/>
        <v>41030.292025462964</v>
      </c>
      <c r="T2766" s="14">
        <f t="shared" si="176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0" t="s">
        <v>8320</v>
      </c>
      <c r="R2767" t="s">
        <v>8356</v>
      </c>
      <c r="S2767" s="14">
        <f t="shared" si="175"/>
        <v>41194.579027777778</v>
      </c>
      <c r="T2767" s="14">
        <f t="shared" si="176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0" t="s">
        <v>8320</v>
      </c>
      <c r="R2768" t="s">
        <v>8356</v>
      </c>
      <c r="S2768" s="14">
        <f t="shared" si="175"/>
        <v>40736.668032407404</v>
      </c>
      <c r="T2768" s="14">
        <f t="shared" si="176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0" t="s">
        <v>8320</v>
      </c>
      <c r="R2769" t="s">
        <v>8356</v>
      </c>
      <c r="S2769" s="14">
        <f t="shared" si="175"/>
        <v>42172.958912037036</v>
      </c>
      <c r="T2769" s="14">
        <f t="shared" si="176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0" t="s">
        <v>8320</v>
      </c>
      <c r="R2770" t="s">
        <v>8356</v>
      </c>
      <c r="S2770" s="14">
        <f t="shared" si="175"/>
        <v>40967.614849537036</v>
      </c>
      <c r="T2770" s="14">
        <f t="shared" si="176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0" t="s">
        <v>8320</v>
      </c>
      <c r="R2771" t="s">
        <v>8356</v>
      </c>
      <c r="S2771" s="14">
        <f t="shared" si="175"/>
        <v>41745.826273148145</v>
      </c>
      <c r="T2771" s="14">
        <f t="shared" si="176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0" t="s">
        <v>8320</v>
      </c>
      <c r="R2772" t="s">
        <v>8356</v>
      </c>
      <c r="S2772" s="14">
        <f t="shared" si="175"/>
        <v>41686.705208333333</v>
      </c>
      <c r="T2772" s="14">
        <f t="shared" si="176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0" t="s">
        <v>8320</v>
      </c>
      <c r="R2773" t="s">
        <v>8356</v>
      </c>
      <c r="S2773" s="14">
        <f t="shared" si="175"/>
        <v>41257.531712962962</v>
      </c>
      <c r="T2773" s="14">
        <f t="shared" si="176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0" t="s">
        <v>8320</v>
      </c>
      <c r="R2774" t="s">
        <v>8356</v>
      </c>
      <c r="S2774" s="14">
        <f t="shared" si="175"/>
        <v>41537.869143518517</v>
      </c>
      <c r="T2774" s="14">
        <f t="shared" si="176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0" t="s">
        <v>8320</v>
      </c>
      <c r="R2775" t="s">
        <v>8356</v>
      </c>
      <c r="S2775" s="14">
        <f t="shared" si="175"/>
        <v>42474.86482638889</v>
      </c>
      <c r="T2775" s="14">
        <f t="shared" si="176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0" t="s">
        <v>8320</v>
      </c>
      <c r="R2776" t="s">
        <v>8356</v>
      </c>
      <c r="S2776" s="14">
        <f t="shared" si="175"/>
        <v>41311.126481481479</v>
      </c>
      <c r="T2776" s="14">
        <f t="shared" si="176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0" t="s">
        <v>8320</v>
      </c>
      <c r="R2777" t="s">
        <v>8356</v>
      </c>
      <c r="S2777" s="14">
        <f t="shared" si="175"/>
        <v>40863.013356481482</v>
      </c>
      <c r="T2777" s="14">
        <f t="shared" si="176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0" t="s">
        <v>8320</v>
      </c>
      <c r="R2778" t="s">
        <v>8356</v>
      </c>
      <c r="S2778" s="14">
        <f t="shared" si="175"/>
        <v>42136.297175925924</v>
      </c>
      <c r="T2778" s="14">
        <f t="shared" si="176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0" t="s">
        <v>8320</v>
      </c>
      <c r="R2779" t="s">
        <v>8356</v>
      </c>
      <c r="S2779" s="14">
        <f t="shared" si="175"/>
        <v>42172.669027777782</v>
      </c>
      <c r="T2779" s="14">
        <f t="shared" si="176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0" t="s">
        <v>8320</v>
      </c>
      <c r="R2780" t="s">
        <v>8356</v>
      </c>
      <c r="S2780" s="14">
        <f t="shared" si="175"/>
        <v>41846.978078703702</v>
      </c>
      <c r="T2780" s="14">
        <f t="shared" si="176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0" t="s">
        <v>8320</v>
      </c>
      <c r="R2781" t="s">
        <v>8356</v>
      </c>
      <c r="S2781" s="14">
        <f t="shared" si="175"/>
        <v>42300.585891203707</v>
      </c>
      <c r="T2781" s="14">
        <f t="shared" si="176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0" t="s">
        <v>8320</v>
      </c>
      <c r="R2782" t="s">
        <v>8356</v>
      </c>
      <c r="S2782" s="14">
        <f t="shared" si="175"/>
        <v>42774.447777777779</v>
      </c>
      <c r="T2782" s="14">
        <f t="shared" si="176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0" t="s">
        <v>8315</v>
      </c>
      <c r="R2783" t="s">
        <v>8316</v>
      </c>
      <c r="S2783" s="14">
        <f t="shared" si="175"/>
        <v>42018.94159722222</v>
      </c>
      <c r="T2783" s="14">
        <f t="shared" si="176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0" t="s">
        <v>8315</v>
      </c>
      <c r="R2784" t="s">
        <v>8316</v>
      </c>
      <c r="S2784" s="14">
        <f t="shared" si="175"/>
        <v>42026.924976851849</v>
      </c>
      <c r="T2784" s="14">
        <f t="shared" si="176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0" t="s">
        <v>8315</v>
      </c>
      <c r="R2785" t="s">
        <v>8316</v>
      </c>
      <c r="S2785" s="14">
        <f t="shared" si="175"/>
        <v>42103.535254629634</v>
      </c>
      <c r="T2785" s="14">
        <f t="shared" si="176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0" t="s">
        <v>8315</v>
      </c>
      <c r="R2786" t="s">
        <v>8316</v>
      </c>
      <c r="S2786" s="14">
        <f t="shared" si="175"/>
        <v>41920.787534722222</v>
      </c>
      <c r="T2786" s="14">
        <f t="shared" si="176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0" t="s">
        <v>8315</v>
      </c>
      <c r="R2787" t="s">
        <v>8316</v>
      </c>
      <c r="S2787" s="14">
        <f t="shared" si="175"/>
        <v>42558.189432870371</v>
      </c>
      <c r="T2787" s="14">
        <f t="shared" si="176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0" t="s">
        <v>8315</v>
      </c>
      <c r="R2788" t="s">
        <v>8316</v>
      </c>
      <c r="S2788" s="14">
        <f t="shared" si="175"/>
        <v>41815.569212962961</v>
      </c>
      <c r="T2788" s="14">
        <f t="shared" si="176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0" t="s">
        <v>8315</v>
      </c>
      <c r="R2789" t="s">
        <v>8316</v>
      </c>
      <c r="S2789" s="14">
        <f t="shared" si="175"/>
        <v>41808.198518518519</v>
      </c>
      <c r="T2789" s="14">
        <f t="shared" si="176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0" t="s">
        <v>8315</v>
      </c>
      <c r="R2790" t="s">
        <v>8316</v>
      </c>
      <c r="S2790" s="14">
        <f t="shared" si="175"/>
        <v>42550.701886574068</v>
      </c>
      <c r="T2790" s="14">
        <f t="shared" si="176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0" t="s">
        <v>8315</v>
      </c>
      <c r="R2791" t="s">
        <v>8316</v>
      </c>
      <c r="S2791" s="14">
        <f t="shared" si="175"/>
        <v>42056.013124999998</v>
      </c>
      <c r="T2791" s="14">
        <f t="shared" si="176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0" t="s">
        <v>8315</v>
      </c>
      <c r="R2792" t="s">
        <v>8316</v>
      </c>
      <c r="S2792" s="14">
        <f t="shared" si="175"/>
        <v>42016.938692129625</v>
      </c>
      <c r="T2792" s="14">
        <f t="shared" si="176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0" t="s">
        <v>8315</v>
      </c>
      <c r="R2793" t="s">
        <v>8316</v>
      </c>
      <c r="S2793" s="14">
        <f t="shared" si="175"/>
        <v>42591.899988425925</v>
      </c>
      <c r="T2793" s="14">
        <f t="shared" si="176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0" t="s">
        <v>8315</v>
      </c>
      <c r="R2794" t="s">
        <v>8316</v>
      </c>
      <c r="S2794" s="14">
        <f t="shared" si="175"/>
        <v>42183.231006944443</v>
      </c>
      <c r="T2794" s="14">
        <f t="shared" si="176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0" t="s">
        <v>8315</v>
      </c>
      <c r="R2795" t="s">
        <v>8316</v>
      </c>
      <c r="S2795" s="14">
        <f t="shared" si="175"/>
        <v>42176.419039351851</v>
      </c>
      <c r="T2795" s="14">
        <f t="shared" si="176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0" t="s">
        <v>8315</v>
      </c>
      <c r="R2796" t="s">
        <v>8316</v>
      </c>
      <c r="S2796" s="14">
        <f t="shared" si="175"/>
        <v>42416.691655092596</v>
      </c>
      <c r="T2796" s="14">
        <f t="shared" si="176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0" t="s">
        <v>8315</v>
      </c>
      <c r="R2797" t="s">
        <v>8316</v>
      </c>
      <c r="S2797" s="14">
        <f t="shared" si="175"/>
        <v>41780.525937500002</v>
      </c>
      <c r="T2797" s="14">
        <f t="shared" si="176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0" t="s">
        <v>8315</v>
      </c>
      <c r="R2798" t="s">
        <v>8316</v>
      </c>
      <c r="S2798" s="14">
        <f t="shared" si="175"/>
        <v>41795.528101851851</v>
      </c>
      <c r="T2798" s="14">
        <f t="shared" si="176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0" t="s">
        <v>8315</v>
      </c>
      <c r="R2799" t="s">
        <v>8316</v>
      </c>
      <c r="S2799" s="14">
        <f t="shared" si="175"/>
        <v>41798.94027777778</v>
      </c>
      <c r="T2799" s="14">
        <f t="shared" si="176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0" t="s">
        <v>8315</v>
      </c>
      <c r="R2800" t="s">
        <v>8316</v>
      </c>
      <c r="S2800" s="14">
        <f t="shared" si="175"/>
        <v>42201.675011574072</v>
      </c>
      <c r="T2800" s="14">
        <f t="shared" si="176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0" t="s">
        <v>8315</v>
      </c>
      <c r="R2801" t="s">
        <v>8316</v>
      </c>
      <c r="S2801" s="14">
        <f t="shared" si="175"/>
        <v>42507.264699074076</v>
      </c>
      <c r="T2801" s="14">
        <f t="shared" si="176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0" t="s">
        <v>8315</v>
      </c>
      <c r="R2802" t="s">
        <v>8316</v>
      </c>
      <c r="S2802" s="14">
        <f t="shared" si="175"/>
        <v>41948.552847222221</v>
      </c>
      <c r="T2802" s="14">
        <f t="shared" si="176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0" t="s">
        <v>8315</v>
      </c>
      <c r="R2803" t="s">
        <v>8316</v>
      </c>
      <c r="S2803" s="14">
        <f t="shared" si="175"/>
        <v>41900.243159722224</v>
      </c>
      <c r="T2803" s="14">
        <f t="shared" si="176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0" t="s">
        <v>8315</v>
      </c>
      <c r="R2804" t="s">
        <v>8316</v>
      </c>
      <c r="S2804" s="14">
        <f t="shared" si="175"/>
        <v>42192.64707175926</v>
      </c>
      <c r="T2804" s="14">
        <f t="shared" si="176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0" t="s">
        <v>8315</v>
      </c>
      <c r="R2805" t="s">
        <v>8316</v>
      </c>
      <c r="S2805" s="14">
        <f t="shared" si="175"/>
        <v>42158.065694444449</v>
      </c>
      <c r="T2805" s="14">
        <f t="shared" si="176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0" t="s">
        <v>8315</v>
      </c>
      <c r="R2806" t="s">
        <v>8316</v>
      </c>
      <c r="S2806" s="14">
        <f t="shared" si="175"/>
        <v>41881.453587962962</v>
      </c>
      <c r="T2806" s="14">
        <f t="shared" si="176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0" t="s">
        <v>8315</v>
      </c>
      <c r="R2807" t="s">
        <v>8316</v>
      </c>
      <c r="S2807" s="14">
        <f t="shared" si="175"/>
        <v>42213.505474537036</v>
      </c>
      <c r="T2807" s="14">
        <f t="shared" si="176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0" t="s">
        <v>8315</v>
      </c>
      <c r="R2808" t="s">
        <v>8316</v>
      </c>
      <c r="S2808" s="14">
        <f t="shared" si="175"/>
        <v>42185.267245370371</v>
      </c>
      <c r="T2808" s="14">
        <f t="shared" si="176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0" t="s">
        <v>8315</v>
      </c>
      <c r="R2809" t="s">
        <v>8316</v>
      </c>
      <c r="S2809" s="14">
        <f t="shared" si="175"/>
        <v>42154.873124999998</v>
      </c>
      <c r="T2809" s="14">
        <f t="shared" si="176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0" t="s">
        <v>8315</v>
      </c>
      <c r="R2810" t="s">
        <v>8316</v>
      </c>
      <c r="S2810" s="14">
        <f t="shared" si="175"/>
        <v>42208.84646990741</v>
      </c>
      <c r="T2810" s="14">
        <f t="shared" si="176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0" t="s">
        <v>8315</v>
      </c>
      <c r="R2811" t="s">
        <v>8316</v>
      </c>
      <c r="S2811" s="14">
        <f t="shared" si="175"/>
        <v>42451.496817129635</v>
      </c>
      <c r="T2811" s="14">
        <f t="shared" si="176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0" t="s">
        <v>8315</v>
      </c>
      <c r="R2812" t="s">
        <v>8316</v>
      </c>
      <c r="S2812" s="14">
        <f t="shared" si="175"/>
        <v>41759.13962962963</v>
      </c>
      <c r="T2812" s="14">
        <f t="shared" si="176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0" t="s">
        <v>8315</v>
      </c>
      <c r="R2813" t="s">
        <v>8316</v>
      </c>
      <c r="S2813" s="14">
        <f t="shared" si="175"/>
        <v>42028.496562500004</v>
      </c>
      <c r="T2813" s="14">
        <f t="shared" si="176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0" t="s">
        <v>8315</v>
      </c>
      <c r="R2814" t="s">
        <v>8316</v>
      </c>
      <c r="S2814" s="14">
        <f t="shared" si="175"/>
        <v>42054.74418981481</v>
      </c>
      <c r="T2814" s="14">
        <f t="shared" si="176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0" t="s">
        <v>8315</v>
      </c>
      <c r="R2815" t="s">
        <v>8316</v>
      </c>
      <c r="S2815" s="14">
        <f t="shared" si="175"/>
        <v>42693.742604166662</v>
      </c>
      <c r="T2815" s="14">
        <f t="shared" si="176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0" t="s">
        <v>8315</v>
      </c>
      <c r="R2816" t="s">
        <v>8316</v>
      </c>
      <c r="S2816" s="14">
        <f t="shared" si="175"/>
        <v>42103.399479166663</v>
      </c>
      <c r="T2816" s="14">
        <f t="shared" si="176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0" t="s">
        <v>8315</v>
      </c>
      <c r="R2817" t="s">
        <v>8316</v>
      </c>
      <c r="S2817" s="14">
        <f t="shared" si="175"/>
        <v>42559.776724537034</v>
      </c>
      <c r="T2817" s="14">
        <f t="shared" si="176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4"/>
        <v>25.13</v>
      </c>
      <c r="Q2818" s="10" t="s">
        <v>8315</v>
      </c>
      <c r="R2818" t="s">
        <v>8316</v>
      </c>
      <c r="S2818" s="14">
        <f t="shared" si="175"/>
        <v>42188.467499999999</v>
      </c>
      <c r="T2818" s="14">
        <f t="shared" si="176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ref="P2819:P2882" si="178">IFERROR(ROUND(E2819/L2819,2),0)</f>
        <v>23.64</v>
      </c>
      <c r="Q2819" s="10" t="s">
        <v>8315</v>
      </c>
      <c r="R2819" t="s">
        <v>8316</v>
      </c>
      <c r="S2819" s="14">
        <f t="shared" ref="S2819:S2882" si="179">(((J2819/60)/60)/24)+DATE(1970,1,1)</f>
        <v>42023.634976851856</v>
      </c>
      <c r="T2819" s="14">
        <f t="shared" ref="T2819:T2882" si="180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0" t="s">
        <v>8315</v>
      </c>
      <c r="R2820" t="s">
        <v>8316</v>
      </c>
      <c r="S2820" s="14">
        <f t="shared" si="179"/>
        <v>42250.598217592589</v>
      </c>
      <c r="T2820" s="14">
        <f t="shared" si="180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0" t="s">
        <v>8315</v>
      </c>
      <c r="R2821" t="s">
        <v>8316</v>
      </c>
      <c r="S2821" s="14">
        <f t="shared" si="179"/>
        <v>42139.525567129633</v>
      </c>
      <c r="T2821" s="14">
        <f t="shared" si="180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0" t="s">
        <v>8315</v>
      </c>
      <c r="R2822" t="s">
        <v>8316</v>
      </c>
      <c r="S2822" s="14">
        <f t="shared" si="179"/>
        <v>42401.610983796301</v>
      </c>
      <c r="T2822" s="14">
        <f t="shared" si="180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0" t="s">
        <v>8315</v>
      </c>
      <c r="R2823" t="s">
        <v>8316</v>
      </c>
      <c r="S2823" s="14">
        <f t="shared" si="179"/>
        <v>41875.922858796301</v>
      </c>
      <c r="T2823" s="14">
        <f t="shared" si="180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0" t="s">
        <v>8315</v>
      </c>
      <c r="R2824" t="s">
        <v>8316</v>
      </c>
      <c r="S2824" s="14">
        <f t="shared" si="179"/>
        <v>42060.683935185181</v>
      </c>
      <c r="T2824" s="14">
        <f t="shared" si="180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0" t="s">
        <v>8315</v>
      </c>
      <c r="R2825" t="s">
        <v>8316</v>
      </c>
      <c r="S2825" s="14">
        <f t="shared" si="179"/>
        <v>42067.011643518519</v>
      </c>
      <c r="T2825" s="14">
        <f t="shared" si="180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0" t="s">
        <v>8315</v>
      </c>
      <c r="R2826" t="s">
        <v>8316</v>
      </c>
      <c r="S2826" s="14">
        <f t="shared" si="179"/>
        <v>42136.270787037036</v>
      </c>
      <c r="T2826" s="14">
        <f t="shared" si="180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0" t="s">
        <v>8315</v>
      </c>
      <c r="R2827" t="s">
        <v>8316</v>
      </c>
      <c r="S2827" s="14">
        <f t="shared" si="179"/>
        <v>42312.792662037042</v>
      </c>
      <c r="T2827" s="14">
        <f t="shared" si="180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0" t="s">
        <v>8315</v>
      </c>
      <c r="R2828" t="s">
        <v>8316</v>
      </c>
      <c r="S2828" s="14">
        <f t="shared" si="179"/>
        <v>42171.034861111111</v>
      </c>
      <c r="T2828" s="14">
        <f t="shared" si="180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0" t="s">
        <v>8315</v>
      </c>
      <c r="R2829" t="s">
        <v>8316</v>
      </c>
      <c r="S2829" s="14">
        <f t="shared" si="179"/>
        <v>42494.683634259258</v>
      </c>
      <c r="T2829" s="14">
        <f t="shared" si="180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0" t="s">
        <v>8315</v>
      </c>
      <c r="R2830" t="s">
        <v>8316</v>
      </c>
      <c r="S2830" s="14">
        <f t="shared" si="179"/>
        <v>42254.264687499999</v>
      </c>
      <c r="T2830" s="14">
        <f t="shared" si="180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0" t="s">
        <v>8315</v>
      </c>
      <c r="R2831" t="s">
        <v>8316</v>
      </c>
      <c r="S2831" s="14">
        <f t="shared" si="179"/>
        <v>42495.434236111112</v>
      </c>
      <c r="T2831" s="14">
        <f t="shared" si="180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0" t="s">
        <v>8315</v>
      </c>
      <c r="R2832" t="s">
        <v>8316</v>
      </c>
      <c r="S2832" s="14">
        <f t="shared" si="179"/>
        <v>41758.839675925927</v>
      </c>
      <c r="T2832" s="14">
        <f t="shared" si="180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0" t="s">
        <v>8315</v>
      </c>
      <c r="R2833" t="s">
        <v>8316</v>
      </c>
      <c r="S2833" s="14">
        <f t="shared" si="179"/>
        <v>42171.824884259258</v>
      </c>
      <c r="T2833" s="14">
        <f t="shared" si="180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0" t="s">
        <v>8315</v>
      </c>
      <c r="R2834" t="s">
        <v>8316</v>
      </c>
      <c r="S2834" s="14">
        <f t="shared" si="179"/>
        <v>41938.709421296298</v>
      </c>
      <c r="T2834" s="14">
        <f t="shared" si="180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0" t="s">
        <v>8315</v>
      </c>
      <c r="R2835" t="s">
        <v>8316</v>
      </c>
      <c r="S2835" s="14">
        <f t="shared" si="179"/>
        <v>42268.127696759257</v>
      </c>
      <c r="T2835" s="14">
        <f t="shared" si="180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0" t="s">
        <v>8315</v>
      </c>
      <c r="R2836" t="s">
        <v>8316</v>
      </c>
      <c r="S2836" s="14">
        <f t="shared" si="179"/>
        <v>42019.959837962961</v>
      </c>
      <c r="T2836" s="14">
        <f t="shared" si="180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0" t="s">
        <v>8315</v>
      </c>
      <c r="R2837" t="s">
        <v>8316</v>
      </c>
      <c r="S2837" s="14">
        <f t="shared" si="179"/>
        <v>42313.703900462962</v>
      </c>
      <c r="T2837" s="14">
        <f t="shared" si="180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0" t="s">
        <v>8315</v>
      </c>
      <c r="R2838" t="s">
        <v>8316</v>
      </c>
      <c r="S2838" s="14">
        <f t="shared" si="179"/>
        <v>42746.261782407411</v>
      </c>
      <c r="T2838" s="14">
        <f t="shared" si="180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0" t="s">
        <v>8315</v>
      </c>
      <c r="R2839" t="s">
        <v>8316</v>
      </c>
      <c r="S2839" s="14">
        <f t="shared" si="179"/>
        <v>42307.908379629633</v>
      </c>
      <c r="T2839" s="14">
        <f t="shared" si="180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0" t="s">
        <v>8315</v>
      </c>
      <c r="R2840" t="s">
        <v>8316</v>
      </c>
      <c r="S2840" s="14">
        <f t="shared" si="179"/>
        <v>41842.607592592591</v>
      </c>
      <c r="T2840" s="14">
        <f t="shared" si="180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0" t="s">
        <v>8315</v>
      </c>
      <c r="R2841" t="s">
        <v>8316</v>
      </c>
      <c r="S2841" s="14">
        <f t="shared" si="179"/>
        <v>41853.240208333329</v>
      </c>
      <c r="T2841" s="14">
        <f t="shared" si="180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0" t="s">
        <v>8315</v>
      </c>
      <c r="R2842" t="s">
        <v>8316</v>
      </c>
      <c r="S2842" s="14">
        <f t="shared" si="179"/>
        <v>42060.035636574074</v>
      </c>
      <c r="T2842" s="14">
        <f t="shared" si="180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0" t="s">
        <v>8315</v>
      </c>
      <c r="R2843" t="s">
        <v>8316</v>
      </c>
      <c r="S2843" s="14">
        <f t="shared" si="179"/>
        <v>42291.739548611105</v>
      </c>
      <c r="T2843" s="14">
        <f t="shared" si="180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0" t="s">
        <v>8315</v>
      </c>
      <c r="R2844" t="s">
        <v>8316</v>
      </c>
      <c r="S2844" s="14">
        <f t="shared" si="179"/>
        <v>41784.952488425923</v>
      </c>
      <c r="T2844" s="14">
        <f t="shared" si="180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0" t="s">
        <v>8315</v>
      </c>
      <c r="R2845" t="s">
        <v>8316</v>
      </c>
      <c r="S2845" s="14">
        <f t="shared" si="179"/>
        <v>42492.737847222219</v>
      </c>
      <c r="T2845" s="14">
        <f t="shared" si="180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0" t="s">
        <v>8315</v>
      </c>
      <c r="R2846" t="s">
        <v>8316</v>
      </c>
      <c r="S2846" s="14">
        <f t="shared" si="179"/>
        <v>42709.546064814815</v>
      </c>
      <c r="T2846" s="14">
        <f t="shared" si="180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0" t="s">
        <v>8315</v>
      </c>
      <c r="R2847" t="s">
        <v>8316</v>
      </c>
      <c r="S2847" s="14">
        <f t="shared" si="179"/>
        <v>42103.016585648147</v>
      </c>
      <c r="T2847" s="14">
        <f t="shared" si="180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0" t="s">
        <v>8315</v>
      </c>
      <c r="R2848" t="s">
        <v>8316</v>
      </c>
      <c r="S2848" s="14">
        <f t="shared" si="179"/>
        <v>42108.692060185189</v>
      </c>
      <c r="T2848" s="14">
        <f t="shared" si="180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0" t="s">
        <v>8315</v>
      </c>
      <c r="R2849" t="s">
        <v>8316</v>
      </c>
      <c r="S2849" s="14">
        <f t="shared" si="179"/>
        <v>42453.806307870371</v>
      </c>
      <c r="T2849" s="14">
        <f t="shared" si="180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0" t="s">
        <v>8315</v>
      </c>
      <c r="R2850" t="s">
        <v>8316</v>
      </c>
      <c r="S2850" s="14">
        <f t="shared" si="179"/>
        <v>42123.648831018523</v>
      </c>
      <c r="T2850" s="14">
        <f t="shared" si="180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0" t="s">
        <v>8315</v>
      </c>
      <c r="R2851" t="s">
        <v>8316</v>
      </c>
      <c r="S2851" s="14">
        <f t="shared" si="179"/>
        <v>42453.428240740745</v>
      </c>
      <c r="T2851" s="14">
        <f t="shared" si="180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0" t="s">
        <v>8315</v>
      </c>
      <c r="R2852" t="s">
        <v>8316</v>
      </c>
      <c r="S2852" s="14">
        <f t="shared" si="179"/>
        <v>41858.007071759261</v>
      </c>
      <c r="T2852" s="14">
        <f t="shared" si="180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0" t="s">
        <v>8315</v>
      </c>
      <c r="R2853" t="s">
        <v>8316</v>
      </c>
      <c r="S2853" s="14">
        <f t="shared" si="179"/>
        <v>42390.002650462964</v>
      </c>
      <c r="T2853" s="14">
        <f t="shared" si="180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0" t="s">
        <v>8315</v>
      </c>
      <c r="R2854" t="s">
        <v>8316</v>
      </c>
      <c r="S2854" s="14">
        <f t="shared" si="179"/>
        <v>41781.045173611114</v>
      </c>
      <c r="T2854" s="14">
        <f t="shared" si="180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0" t="s">
        <v>8315</v>
      </c>
      <c r="R2855" t="s">
        <v>8316</v>
      </c>
      <c r="S2855" s="14">
        <f t="shared" si="179"/>
        <v>41836.190937499996</v>
      </c>
      <c r="T2855" s="14">
        <f t="shared" si="180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0" t="s">
        <v>8315</v>
      </c>
      <c r="R2856" t="s">
        <v>8316</v>
      </c>
      <c r="S2856" s="14">
        <f t="shared" si="179"/>
        <v>42111.71665509259</v>
      </c>
      <c r="T2856" s="14">
        <f t="shared" si="180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0" t="s">
        <v>8315</v>
      </c>
      <c r="R2857" t="s">
        <v>8316</v>
      </c>
      <c r="S2857" s="14">
        <f t="shared" si="179"/>
        <v>42370.007766203707</v>
      </c>
      <c r="T2857" s="14">
        <f t="shared" si="180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0" t="s">
        <v>8315</v>
      </c>
      <c r="R2858" t="s">
        <v>8316</v>
      </c>
      <c r="S2858" s="14">
        <f t="shared" si="179"/>
        <v>42165.037581018521</v>
      </c>
      <c r="T2858" s="14">
        <f t="shared" si="180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0" t="s">
        <v>8315</v>
      </c>
      <c r="R2859" t="s">
        <v>8316</v>
      </c>
      <c r="S2859" s="14">
        <f t="shared" si="179"/>
        <v>42726.920081018514</v>
      </c>
      <c r="T2859" s="14">
        <f t="shared" si="180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0" t="s">
        <v>8315</v>
      </c>
      <c r="R2860" t="s">
        <v>8316</v>
      </c>
      <c r="S2860" s="14">
        <f t="shared" si="179"/>
        <v>41954.545081018514</v>
      </c>
      <c r="T2860" s="14">
        <f t="shared" si="180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0" t="s">
        <v>8315</v>
      </c>
      <c r="R2861" t="s">
        <v>8316</v>
      </c>
      <c r="S2861" s="14">
        <f t="shared" si="179"/>
        <v>42233.362314814818</v>
      </c>
      <c r="T2861" s="14">
        <f t="shared" si="180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0" t="s">
        <v>8315</v>
      </c>
      <c r="R2862" t="s">
        <v>8316</v>
      </c>
      <c r="S2862" s="14">
        <f t="shared" si="179"/>
        <v>42480.800648148142</v>
      </c>
      <c r="T2862" s="14">
        <f t="shared" si="180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0" t="s">
        <v>8315</v>
      </c>
      <c r="R2863" t="s">
        <v>8316</v>
      </c>
      <c r="S2863" s="14">
        <f t="shared" si="179"/>
        <v>42257.590833333335</v>
      </c>
      <c r="T2863" s="14">
        <f t="shared" si="180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0" t="s">
        <v>8315</v>
      </c>
      <c r="R2864" t="s">
        <v>8316</v>
      </c>
      <c r="S2864" s="14">
        <f t="shared" si="179"/>
        <v>41784.789687500001</v>
      </c>
      <c r="T2864" s="14">
        <f t="shared" si="180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0" t="s">
        <v>8315</v>
      </c>
      <c r="R2865" t="s">
        <v>8316</v>
      </c>
      <c r="S2865" s="14">
        <f t="shared" si="179"/>
        <v>41831.675034722226</v>
      </c>
      <c r="T2865" s="14">
        <f t="shared" si="180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0" t="s">
        <v>8315</v>
      </c>
      <c r="R2866" t="s">
        <v>8316</v>
      </c>
      <c r="S2866" s="14">
        <f t="shared" si="179"/>
        <v>42172.613506944443</v>
      </c>
      <c r="T2866" s="14">
        <f t="shared" si="180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0" t="s">
        <v>8315</v>
      </c>
      <c r="R2867" t="s">
        <v>8316</v>
      </c>
      <c r="S2867" s="14">
        <f t="shared" si="179"/>
        <v>41950.114108796297</v>
      </c>
      <c r="T2867" s="14">
        <f t="shared" si="180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0" t="s">
        <v>8315</v>
      </c>
      <c r="R2868" t="s">
        <v>8316</v>
      </c>
      <c r="S2868" s="14">
        <f t="shared" si="179"/>
        <v>42627.955104166671</v>
      </c>
      <c r="T2868" s="14">
        <f t="shared" si="180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0" t="s">
        <v>8315</v>
      </c>
      <c r="R2869" t="s">
        <v>8316</v>
      </c>
      <c r="S2869" s="14">
        <f t="shared" si="179"/>
        <v>42531.195277777777</v>
      </c>
      <c r="T2869" s="14">
        <f t="shared" si="180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0" t="s">
        <v>8315</v>
      </c>
      <c r="R2870" t="s">
        <v>8316</v>
      </c>
      <c r="S2870" s="14">
        <f t="shared" si="179"/>
        <v>42618.827013888891</v>
      </c>
      <c r="T2870" s="14">
        <f t="shared" si="180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0" t="s">
        <v>8315</v>
      </c>
      <c r="R2871" t="s">
        <v>8316</v>
      </c>
      <c r="S2871" s="14">
        <f t="shared" si="179"/>
        <v>42540.593530092592</v>
      </c>
      <c r="T2871" s="14">
        <f t="shared" si="180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0" t="s">
        <v>8315</v>
      </c>
      <c r="R2872" t="s">
        <v>8316</v>
      </c>
      <c r="S2872" s="14">
        <f t="shared" si="179"/>
        <v>41746.189409722225</v>
      </c>
      <c r="T2872" s="14">
        <f t="shared" si="180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0" t="s">
        <v>8315</v>
      </c>
      <c r="R2873" t="s">
        <v>8316</v>
      </c>
      <c r="S2873" s="14">
        <f t="shared" si="179"/>
        <v>41974.738576388889</v>
      </c>
      <c r="T2873" s="14">
        <f t="shared" si="180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0" t="s">
        <v>8315</v>
      </c>
      <c r="R2874" t="s">
        <v>8316</v>
      </c>
      <c r="S2874" s="14">
        <f t="shared" si="179"/>
        <v>42115.11618055556</v>
      </c>
      <c r="T2874" s="14">
        <f t="shared" si="180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0" t="s">
        <v>8315</v>
      </c>
      <c r="R2875" t="s">
        <v>8316</v>
      </c>
      <c r="S2875" s="14">
        <f t="shared" si="179"/>
        <v>42002.817488425921</v>
      </c>
      <c r="T2875" s="14">
        <f t="shared" si="180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0" t="s">
        <v>8315</v>
      </c>
      <c r="R2876" t="s">
        <v>8316</v>
      </c>
      <c r="S2876" s="14">
        <f t="shared" si="179"/>
        <v>42722.84474537037</v>
      </c>
      <c r="T2876" s="14">
        <f t="shared" si="180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0" t="s">
        <v>8315</v>
      </c>
      <c r="R2877" t="s">
        <v>8316</v>
      </c>
      <c r="S2877" s="14">
        <f t="shared" si="179"/>
        <v>42465.128391203703</v>
      </c>
      <c r="T2877" s="14">
        <f t="shared" si="180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0" t="s">
        <v>8315</v>
      </c>
      <c r="R2878" t="s">
        <v>8316</v>
      </c>
      <c r="S2878" s="14">
        <f t="shared" si="179"/>
        <v>42171.743969907402</v>
      </c>
      <c r="T2878" s="14">
        <f t="shared" si="180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0" t="s">
        <v>8315</v>
      </c>
      <c r="R2879" t="s">
        <v>8316</v>
      </c>
      <c r="S2879" s="14">
        <f t="shared" si="179"/>
        <v>42672.955138888887</v>
      </c>
      <c r="T2879" s="14">
        <f t="shared" si="180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0" t="s">
        <v>8315</v>
      </c>
      <c r="R2880" t="s">
        <v>8316</v>
      </c>
      <c r="S2880" s="14">
        <f t="shared" si="179"/>
        <v>42128.615682870368</v>
      </c>
      <c r="T2880" s="14">
        <f t="shared" si="180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0" t="s">
        <v>8315</v>
      </c>
      <c r="R2881" t="s">
        <v>8316</v>
      </c>
      <c r="S2881" s="14">
        <f t="shared" si="179"/>
        <v>42359.725243055553</v>
      </c>
      <c r="T2881" s="14">
        <f t="shared" si="180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s="10" t="s">
        <v>8315</v>
      </c>
      <c r="R2882" t="s">
        <v>8316</v>
      </c>
      <c r="S2882" s="14">
        <f t="shared" si="179"/>
        <v>42192.905694444446</v>
      </c>
      <c r="T2882" s="14">
        <f t="shared" si="180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ref="P2883:P2946" si="182">IFERROR(ROUND(E2883/L2883,2),0)</f>
        <v>0</v>
      </c>
      <c r="Q2883" s="10" t="s">
        <v>8315</v>
      </c>
      <c r="R2883" t="s">
        <v>8316</v>
      </c>
      <c r="S2883" s="14">
        <f t="shared" ref="S2883:S2946" si="183">(((J2883/60)/60)/24)+DATE(1970,1,1)</f>
        <v>41916.597638888888</v>
      </c>
      <c r="T2883" s="14">
        <f t="shared" ref="T2883:T2946" si="184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0" t="s">
        <v>8315</v>
      </c>
      <c r="R2884" t="s">
        <v>8316</v>
      </c>
      <c r="S2884" s="14">
        <f t="shared" si="183"/>
        <v>42461.596273148149</v>
      </c>
      <c r="T2884" s="14">
        <f t="shared" si="184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0" t="s">
        <v>8315</v>
      </c>
      <c r="R2885" t="s">
        <v>8316</v>
      </c>
      <c r="S2885" s="14">
        <f t="shared" si="183"/>
        <v>42370.90320601852</v>
      </c>
      <c r="T2885" s="14">
        <f t="shared" si="184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0" t="s">
        <v>8315</v>
      </c>
      <c r="R2886" t="s">
        <v>8316</v>
      </c>
      <c r="S2886" s="14">
        <f t="shared" si="183"/>
        <v>41948.727256944447</v>
      </c>
      <c r="T2886" s="14">
        <f t="shared" si="184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0" t="s">
        <v>8315</v>
      </c>
      <c r="R2887" t="s">
        <v>8316</v>
      </c>
      <c r="S2887" s="14">
        <f t="shared" si="183"/>
        <v>42047.07640046296</v>
      </c>
      <c r="T2887" s="14">
        <f t="shared" si="184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0" t="s">
        <v>8315</v>
      </c>
      <c r="R2888" t="s">
        <v>8316</v>
      </c>
      <c r="S2888" s="14">
        <f t="shared" si="183"/>
        <v>42261.632916666669</v>
      </c>
      <c r="T2888" s="14">
        <f t="shared" si="184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0" t="s">
        <v>8315</v>
      </c>
      <c r="R2889" t="s">
        <v>8316</v>
      </c>
      <c r="S2889" s="14">
        <f t="shared" si="183"/>
        <v>41985.427361111113</v>
      </c>
      <c r="T2889" s="14">
        <f t="shared" si="184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0" t="s">
        <v>8315</v>
      </c>
      <c r="R2890" t="s">
        <v>8316</v>
      </c>
      <c r="S2890" s="14">
        <f t="shared" si="183"/>
        <v>41922.535185185188</v>
      </c>
      <c r="T2890" s="14">
        <f t="shared" si="184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0" t="s">
        <v>8315</v>
      </c>
      <c r="R2891" t="s">
        <v>8316</v>
      </c>
      <c r="S2891" s="14">
        <f t="shared" si="183"/>
        <v>41850.863252314812</v>
      </c>
      <c r="T2891" s="14">
        <f t="shared" si="184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0" t="s">
        <v>8315</v>
      </c>
      <c r="R2892" t="s">
        <v>8316</v>
      </c>
      <c r="S2892" s="14">
        <f t="shared" si="183"/>
        <v>41831.742962962962</v>
      </c>
      <c r="T2892" s="14">
        <f t="shared" si="184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0" t="s">
        <v>8315</v>
      </c>
      <c r="R2893" t="s">
        <v>8316</v>
      </c>
      <c r="S2893" s="14">
        <f t="shared" si="183"/>
        <v>42415.883425925931</v>
      </c>
      <c r="T2893" s="14">
        <f t="shared" si="184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0" t="s">
        <v>8315</v>
      </c>
      <c r="R2894" t="s">
        <v>8316</v>
      </c>
      <c r="S2894" s="14">
        <f t="shared" si="183"/>
        <v>41869.714166666665</v>
      </c>
      <c r="T2894" s="14">
        <f t="shared" si="184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0" t="s">
        <v>8315</v>
      </c>
      <c r="R2895" t="s">
        <v>8316</v>
      </c>
      <c r="S2895" s="14">
        <f t="shared" si="183"/>
        <v>41953.773090277777</v>
      </c>
      <c r="T2895" s="14">
        <f t="shared" si="184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0" t="s">
        <v>8315</v>
      </c>
      <c r="R2896" t="s">
        <v>8316</v>
      </c>
      <c r="S2896" s="14">
        <f t="shared" si="183"/>
        <v>42037.986284722225</v>
      </c>
      <c r="T2896" s="14">
        <f t="shared" si="184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0" t="s">
        <v>8315</v>
      </c>
      <c r="R2897" t="s">
        <v>8316</v>
      </c>
      <c r="S2897" s="14">
        <f t="shared" si="183"/>
        <v>41811.555462962962</v>
      </c>
      <c r="T2897" s="14">
        <f t="shared" si="184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0" t="s">
        <v>8315</v>
      </c>
      <c r="R2898" t="s">
        <v>8316</v>
      </c>
      <c r="S2898" s="14">
        <f t="shared" si="183"/>
        <v>42701.908807870372</v>
      </c>
      <c r="T2898" s="14">
        <f t="shared" si="184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0" t="s">
        <v>8315</v>
      </c>
      <c r="R2899" t="s">
        <v>8316</v>
      </c>
      <c r="S2899" s="14">
        <f t="shared" si="183"/>
        <v>42258.646504629629</v>
      </c>
      <c r="T2899" s="14">
        <f t="shared" si="184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0" t="s">
        <v>8315</v>
      </c>
      <c r="R2900" t="s">
        <v>8316</v>
      </c>
      <c r="S2900" s="14">
        <f t="shared" si="183"/>
        <v>42278.664965277778</v>
      </c>
      <c r="T2900" s="14">
        <f t="shared" si="184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0" t="s">
        <v>8315</v>
      </c>
      <c r="R2901" t="s">
        <v>8316</v>
      </c>
      <c r="S2901" s="14">
        <f t="shared" si="183"/>
        <v>42515.078217592592</v>
      </c>
      <c r="T2901" s="14">
        <f t="shared" si="184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0" t="s">
        <v>8315</v>
      </c>
      <c r="R2902" t="s">
        <v>8316</v>
      </c>
      <c r="S2902" s="14">
        <f t="shared" si="183"/>
        <v>41830.234166666669</v>
      </c>
      <c r="T2902" s="14">
        <f t="shared" si="184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0" t="s">
        <v>8315</v>
      </c>
      <c r="R2903" t="s">
        <v>8316</v>
      </c>
      <c r="S2903" s="14">
        <f t="shared" si="183"/>
        <v>41982.904386574075</v>
      </c>
      <c r="T2903" s="14">
        <f t="shared" si="184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0" t="s">
        <v>8315</v>
      </c>
      <c r="R2904" t="s">
        <v>8316</v>
      </c>
      <c r="S2904" s="14">
        <f t="shared" si="183"/>
        <v>42210.439768518518</v>
      </c>
      <c r="T2904" s="14">
        <f t="shared" si="184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0" t="s">
        <v>8315</v>
      </c>
      <c r="R2905" t="s">
        <v>8316</v>
      </c>
      <c r="S2905" s="14">
        <f t="shared" si="183"/>
        <v>42196.166874999995</v>
      </c>
      <c r="T2905" s="14">
        <f t="shared" si="184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0" t="s">
        <v>8315</v>
      </c>
      <c r="R2906" t="s">
        <v>8316</v>
      </c>
      <c r="S2906" s="14">
        <f t="shared" si="183"/>
        <v>41940.967951388891</v>
      </c>
      <c r="T2906" s="14">
        <f t="shared" si="184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0" t="s">
        <v>8315</v>
      </c>
      <c r="R2907" t="s">
        <v>8316</v>
      </c>
      <c r="S2907" s="14">
        <f t="shared" si="183"/>
        <v>42606.056863425925</v>
      </c>
      <c r="T2907" s="14">
        <f t="shared" si="184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0" t="s">
        <v>8315</v>
      </c>
      <c r="R2908" t="s">
        <v>8316</v>
      </c>
      <c r="S2908" s="14">
        <f t="shared" si="183"/>
        <v>42199.648912037039</v>
      </c>
      <c r="T2908" s="14">
        <f t="shared" si="184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0" t="s">
        <v>8315</v>
      </c>
      <c r="R2909" t="s">
        <v>8316</v>
      </c>
      <c r="S2909" s="14">
        <f t="shared" si="183"/>
        <v>42444.877743055549</v>
      </c>
      <c r="T2909" s="14">
        <f t="shared" si="184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0" t="s">
        <v>8315</v>
      </c>
      <c r="R2910" t="s">
        <v>8316</v>
      </c>
      <c r="S2910" s="14">
        <f t="shared" si="183"/>
        <v>42499.731701388882</v>
      </c>
      <c r="T2910" s="14">
        <f t="shared" si="184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0" t="s">
        <v>8315</v>
      </c>
      <c r="R2911" t="s">
        <v>8316</v>
      </c>
      <c r="S2911" s="14">
        <f t="shared" si="183"/>
        <v>41929.266215277778</v>
      </c>
      <c r="T2911" s="14">
        <f t="shared" si="184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0" t="s">
        <v>8315</v>
      </c>
      <c r="R2912" t="s">
        <v>8316</v>
      </c>
      <c r="S2912" s="14">
        <f t="shared" si="183"/>
        <v>42107.841284722221</v>
      </c>
      <c r="T2912" s="14">
        <f t="shared" si="184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0" t="s">
        <v>8315</v>
      </c>
      <c r="R2913" t="s">
        <v>8316</v>
      </c>
      <c r="S2913" s="14">
        <f t="shared" si="183"/>
        <v>42142.768819444449</v>
      </c>
      <c r="T2913" s="14">
        <f t="shared" si="184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0" t="s">
        <v>8315</v>
      </c>
      <c r="R2914" t="s">
        <v>8316</v>
      </c>
      <c r="S2914" s="14">
        <f t="shared" si="183"/>
        <v>42354.131643518514</v>
      </c>
      <c r="T2914" s="14">
        <f t="shared" si="184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0" t="s">
        <v>8315</v>
      </c>
      <c r="R2915" t="s">
        <v>8316</v>
      </c>
      <c r="S2915" s="14">
        <f t="shared" si="183"/>
        <v>41828.922905092593</v>
      </c>
      <c r="T2915" s="14">
        <f t="shared" si="184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0" t="s">
        <v>8315</v>
      </c>
      <c r="R2916" t="s">
        <v>8316</v>
      </c>
      <c r="S2916" s="14">
        <f t="shared" si="183"/>
        <v>42017.907337962963</v>
      </c>
      <c r="T2916" s="14">
        <f t="shared" si="184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0" t="s">
        <v>8315</v>
      </c>
      <c r="R2917" t="s">
        <v>8316</v>
      </c>
      <c r="S2917" s="14">
        <f t="shared" si="183"/>
        <v>42415.398032407407</v>
      </c>
      <c r="T2917" s="14">
        <f t="shared" si="184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0" t="s">
        <v>8315</v>
      </c>
      <c r="R2918" t="s">
        <v>8316</v>
      </c>
      <c r="S2918" s="14">
        <f t="shared" si="183"/>
        <v>41755.476724537039</v>
      </c>
      <c r="T2918" s="14">
        <f t="shared" si="184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0" t="s">
        <v>8315</v>
      </c>
      <c r="R2919" t="s">
        <v>8316</v>
      </c>
      <c r="S2919" s="14">
        <f t="shared" si="183"/>
        <v>42245.234340277777</v>
      </c>
      <c r="T2919" s="14">
        <f t="shared" si="184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0" t="s">
        <v>8315</v>
      </c>
      <c r="R2920" t="s">
        <v>8316</v>
      </c>
      <c r="S2920" s="14">
        <f t="shared" si="183"/>
        <v>42278.629710648151</v>
      </c>
      <c r="T2920" s="14">
        <f t="shared" si="184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0" t="s">
        <v>8315</v>
      </c>
      <c r="R2921" t="s">
        <v>8316</v>
      </c>
      <c r="S2921" s="14">
        <f t="shared" si="183"/>
        <v>41826.61954861111</v>
      </c>
      <c r="T2921" s="14">
        <f t="shared" si="184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0" t="s">
        <v>8315</v>
      </c>
      <c r="R2922" t="s">
        <v>8316</v>
      </c>
      <c r="S2922" s="14">
        <f t="shared" si="183"/>
        <v>42058.792476851857</v>
      </c>
      <c r="T2922" s="14">
        <f t="shared" si="184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0" t="s">
        <v>8315</v>
      </c>
      <c r="R2923" t="s">
        <v>8357</v>
      </c>
      <c r="S2923" s="14">
        <f t="shared" si="183"/>
        <v>41877.886620370373</v>
      </c>
      <c r="T2923" s="14">
        <f t="shared" si="184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0" t="s">
        <v>8315</v>
      </c>
      <c r="R2924" t="s">
        <v>8357</v>
      </c>
      <c r="S2924" s="14">
        <f t="shared" si="183"/>
        <v>42097.874155092592</v>
      </c>
      <c r="T2924" s="14">
        <f t="shared" si="184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0" t="s">
        <v>8315</v>
      </c>
      <c r="R2925" t="s">
        <v>8357</v>
      </c>
      <c r="S2925" s="14">
        <f t="shared" si="183"/>
        <v>42013.15253472222</v>
      </c>
      <c r="T2925" s="14">
        <f t="shared" si="184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0" t="s">
        <v>8315</v>
      </c>
      <c r="R2926" t="s">
        <v>8357</v>
      </c>
      <c r="S2926" s="14">
        <f t="shared" si="183"/>
        <v>42103.556828703702</v>
      </c>
      <c r="T2926" s="14">
        <f t="shared" si="184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0" t="s">
        <v>8315</v>
      </c>
      <c r="R2927" t="s">
        <v>8357</v>
      </c>
      <c r="S2927" s="14">
        <f t="shared" si="183"/>
        <v>41863.584120370368</v>
      </c>
      <c r="T2927" s="14">
        <f t="shared" si="184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0" t="s">
        <v>8315</v>
      </c>
      <c r="R2928" t="s">
        <v>8357</v>
      </c>
      <c r="S2928" s="14">
        <f t="shared" si="183"/>
        <v>42044.765960648147</v>
      </c>
      <c r="T2928" s="14">
        <f t="shared" si="184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0" t="s">
        <v>8315</v>
      </c>
      <c r="R2929" t="s">
        <v>8357</v>
      </c>
      <c r="S2929" s="14">
        <f t="shared" si="183"/>
        <v>41806.669317129628</v>
      </c>
      <c r="T2929" s="14">
        <f t="shared" si="184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0" t="s">
        <v>8315</v>
      </c>
      <c r="R2930" t="s">
        <v>8357</v>
      </c>
      <c r="S2930" s="14">
        <f t="shared" si="183"/>
        <v>42403.998217592598</v>
      </c>
      <c r="T2930" s="14">
        <f t="shared" si="184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0" t="s">
        <v>8315</v>
      </c>
      <c r="R2931" t="s">
        <v>8357</v>
      </c>
      <c r="S2931" s="14">
        <f t="shared" si="183"/>
        <v>41754.564328703702</v>
      </c>
      <c r="T2931" s="14">
        <f t="shared" si="184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0" t="s">
        <v>8315</v>
      </c>
      <c r="R2932" t="s">
        <v>8357</v>
      </c>
      <c r="S2932" s="14">
        <f t="shared" si="183"/>
        <v>42101.584074074075</v>
      </c>
      <c r="T2932" s="14">
        <f t="shared" si="184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0" t="s">
        <v>8315</v>
      </c>
      <c r="R2933" t="s">
        <v>8357</v>
      </c>
      <c r="S2933" s="14">
        <f t="shared" si="183"/>
        <v>41872.291238425925</v>
      </c>
      <c r="T2933" s="14">
        <f t="shared" si="184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0" t="s">
        <v>8315</v>
      </c>
      <c r="R2934" t="s">
        <v>8357</v>
      </c>
      <c r="S2934" s="14">
        <f t="shared" si="183"/>
        <v>42025.164780092593</v>
      </c>
      <c r="T2934" s="14">
        <f t="shared" si="184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0" t="s">
        <v>8315</v>
      </c>
      <c r="R2935" t="s">
        <v>8357</v>
      </c>
      <c r="S2935" s="14">
        <f t="shared" si="183"/>
        <v>42495.956631944442</v>
      </c>
      <c r="T2935" s="14">
        <f t="shared" si="184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0" t="s">
        <v>8315</v>
      </c>
      <c r="R2936" t="s">
        <v>8357</v>
      </c>
      <c r="S2936" s="14">
        <f t="shared" si="183"/>
        <v>41775.636157407411</v>
      </c>
      <c r="T2936" s="14">
        <f t="shared" si="184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0" t="s">
        <v>8315</v>
      </c>
      <c r="R2937" t="s">
        <v>8357</v>
      </c>
      <c r="S2937" s="14">
        <f t="shared" si="183"/>
        <v>42553.583425925928</v>
      </c>
      <c r="T2937" s="14">
        <f t="shared" si="184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0" t="s">
        <v>8315</v>
      </c>
      <c r="R2938" t="s">
        <v>8357</v>
      </c>
      <c r="S2938" s="14">
        <f t="shared" si="183"/>
        <v>41912.650729166664</v>
      </c>
      <c r="T2938" s="14">
        <f t="shared" si="184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0" t="s">
        <v>8315</v>
      </c>
      <c r="R2939" t="s">
        <v>8357</v>
      </c>
      <c r="S2939" s="14">
        <f t="shared" si="183"/>
        <v>41803.457326388889</v>
      </c>
      <c r="T2939" s="14">
        <f t="shared" si="184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0" t="s">
        <v>8315</v>
      </c>
      <c r="R2940" t="s">
        <v>8357</v>
      </c>
      <c r="S2940" s="14">
        <f t="shared" si="183"/>
        <v>42004.703865740739</v>
      </c>
      <c r="T2940" s="14">
        <f t="shared" si="184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0" t="s">
        <v>8315</v>
      </c>
      <c r="R2941" t="s">
        <v>8357</v>
      </c>
      <c r="S2941" s="14">
        <f t="shared" si="183"/>
        <v>41845.809166666666</v>
      </c>
      <c r="T2941" s="14">
        <f t="shared" si="184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0" t="s">
        <v>8315</v>
      </c>
      <c r="R2942" t="s">
        <v>8357</v>
      </c>
      <c r="S2942" s="14">
        <f t="shared" si="183"/>
        <v>41982.773356481484</v>
      </c>
      <c r="T2942" s="14">
        <f t="shared" si="184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0" t="s">
        <v>8315</v>
      </c>
      <c r="R2943" t="s">
        <v>8355</v>
      </c>
      <c r="S2943" s="14">
        <f t="shared" si="183"/>
        <v>42034.960127314815</v>
      </c>
      <c r="T2943" s="14">
        <f t="shared" si="184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0" t="s">
        <v>8315</v>
      </c>
      <c r="R2944" t="s">
        <v>8355</v>
      </c>
      <c r="S2944" s="14">
        <f t="shared" si="183"/>
        <v>42334.803923611107</v>
      </c>
      <c r="T2944" s="14">
        <f t="shared" si="184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0" t="s">
        <v>8315</v>
      </c>
      <c r="R2945" t="s">
        <v>8355</v>
      </c>
      <c r="S2945" s="14">
        <f t="shared" si="183"/>
        <v>42077.129398148143</v>
      </c>
      <c r="T2945" s="14">
        <f t="shared" si="184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2"/>
        <v>100</v>
      </c>
      <c r="Q2946" s="10" t="s">
        <v>8315</v>
      </c>
      <c r="R2946" t="s">
        <v>8355</v>
      </c>
      <c r="S2946" s="14">
        <f t="shared" si="183"/>
        <v>42132.9143287037</v>
      </c>
      <c r="T2946" s="14">
        <f t="shared" si="184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ref="P2947:P3010" si="186">IFERROR(ROUND(E2947/L2947,2),0)</f>
        <v>0</v>
      </c>
      <c r="Q2947" s="10" t="s">
        <v>8315</v>
      </c>
      <c r="R2947" t="s">
        <v>8355</v>
      </c>
      <c r="S2947" s="14">
        <f t="shared" ref="S2947:S3010" si="187">(((J2947/60)/60)/24)+DATE(1970,1,1)</f>
        <v>42118.139583333337</v>
      </c>
      <c r="T2947" s="14">
        <f t="shared" ref="T2947:T3010" si="188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0" t="s">
        <v>8315</v>
      </c>
      <c r="R2948" t="s">
        <v>8355</v>
      </c>
      <c r="S2948" s="14">
        <f t="shared" si="187"/>
        <v>42567.531157407408</v>
      </c>
      <c r="T2948" s="14">
        <f t="shared" si="188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0" t="s">
        <v>8315</v>
      </c>
      <c r="R2949" t="s">
        <v>8355</v>
      </c>
      <c r="S2949" s="14">
        <f t="shared" si="187"/>
        <v>42649.562118055561</v>
      </c>
      <c r="T2949" s="14">
        <f t="shared" si="188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0" t="s">
        <v>8315</v>
      </c>
      <c r="R2950" t="s">
        <v>8355</v>
      </c>
      <c r="S2950" s="14">
        <f t="shared" si="187"/>
        <v>42097.649224537032</v>
      </c>
      <c r="T2950" s="14">
        <f t="shared" si="188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0" t="s">
        <v>8315</v>
      </c>
      <c r="R2951" t="s">
        <v>8355</v>
      </c>
      <c r="S2951" s="14">
        <f t="shared" si="187"/>
        <v>42297.823113425926</v>
      </c>
      <c r="T2951" s="14">
        <f t="shared" si="188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0" t="s">
        <v>8315</v>
      </c>
      <c r="R2952" t="s">
        <v>8355</v>
      </c>
      <c r="S2952" s="14">
        <f t="shared" si="187"/>
        <v>42362.36518518519</v>
      </c>
      <c r="T2952" s="14">
        <f t="shared" si="188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0" t="s">
        <v>8315</v>
      </c>
      <c r="R2953" t="s">
        <v>8355</v>
      </c>
      <c r="S2953" s="14">
        <f t="shared" si="187"/>
        <v>41872.802928240737</v>
      </c>
      <c r="T2953" s="14">
        <f t="shared" si="188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0" t="s">
        <v>8315</v>
      </c>
      <c r="R2954" t="s">
        <v>8355</v>
      </c>
      <c r="S2954" s="14">
        <f t="shared" si="187"/>
        <v>42628.690266203703</v>
      </c>
      <c r="T2954" s="14">
        <f t="shared" si="188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0" t="s">
        <v>8315</v>
      </c>
      <c r="R2955" t="s">
        <v>8355</v>
      </c>
      <c r="S2955" s="14">
        <f t="shared" si="187"/>
        <v>42255.791909722218</v>
      </c>
      <c r="T2955" s="14">
        <f t="shared" si="188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0" t="s">
        <v>8315</v>
      </c>
      <c r="R2956" t="s">
        <v>8355</v>
      </c>
      <c r="S2956" s="14">
        <f t="shared" si="187"/>
        <v>42790.583368055552</v>
      </c>
      <c r="T2956" s="14">
        <f t="shared" si="188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0" t="s">
        <v>8315</v>
      </c>
      <c r="R2957" t="s">
        <v>8355</v>
      </c>
      <c r="S2957" s="14">
        <f t="shared" si="187"/>
        <v>42141.741307870368</v>
      </c>
      <c r="T2957" s="14">
        <f t="shared" si="188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0" t="s">
        <v>8315</v>
      </c>
      <c r="R2958" t="s">
        <v>8355</v>
      </c>
      <c r="S2958" s="14">
        <f t="shared" si="187"/>
        <v>42464.958912037036</v>
      </c>
      <c r="T2958" s="14">
        <f t="shared" si="188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0" t="s">
        <v>8315</v>
      </c>
      <c r="R2959" t="s">
        <v>8355</v>
      </c>
      <c r="S2959" s="14">
        <f t="shared" si="187"/>
        <v>42031.011249999996</v>
      </c>
      <c r="T2959" s="14">
        <f t="shared" si="188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0" t="s">
        <v>8315</v>
      </c>
      <c r="R2960" t="s">
        <v>8355</v>
      </c>
      <c r="S2960" s="14">
        <f t="shared" si="187"/>
        <v>42438.779131944444</v>
      </c>
      <c r="T2960" s="14">
        <f t="shared" si="188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0" t="s">
        <v>8315</v>
      </c>
      <c r="R2961" t="s">
        <v>8355</v>
      </c>
      <c r="S2961" s="14">
        <f t="shared" si="187"/>
        <v>42498.008391203708</v>
      </c>
      <c r="T2961" s="14">
        <f t="shared" si="188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0" t="s">
        <v>8315</v>
      </c>
      <c r="R2962" t="s">
        <v>8355</v>
      </c>
      <c r="S2962" s="14">
        <f t="shared" si="187"/>
        <v>41863.757210648146</v>
      </c>
      <c r="T2962" s="14">
        <f t="shared" si="188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0" t="s">
        <v>8315</v>
      </c>
      <c r="R2963" t="s">
        <v>8316</v>
      </c>
      <c r="S2963" s="14">
        <f t="shared" si="187"/>
        <v>42061.212488425925</v>
      </c>
      <c r="T2963" s="14">
        <f t="shared" si="188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0" t="s">
        <v>8315</v>
      </c>
      <c r="R2964" t="s">
        <v>8316</v>
      </c>
      <c r="S2964" s="14">
        <f t="shared" si="187"/>
        <v>42036.24428240741</v>
      </c>
      <c r="T2964" s="14">
        <f t="shared" si="188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0" t="s">
        <v>8315</v>
      </c>
      <c r="R2965" t="s">
        <v>8316</v>
      </c>
      <c r="S2965" s="14">
        <f t="shared" si="187"/>
        <v>42157.470185185186</v>
      </c>
      <c r="T2965" s="14">
        <f t="shared" si="188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0" t="s">
        <v>8315</v>
      </c>
      <c r="R2966" t="s">
        <v>8316</v>
      </c>
      <c r="S2966" s="14">
        <f t="shared" si="187"/>
        <v>41827.909942129627</v>
      </c>
      <c r="T2966" s="14">
        <f t="shared" si="188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0" t="s">
        <v>8315</v>
      </c>
      <c r="R2967" t="s">
        <v>8316</v>
      </c>
      <c r="S2967" s="14">
        <f t="shared" si="187"/>
        <v>42162.729548611111</v>
      </c>
      <c r="T2967" s="14">
        <f t="shared" si="188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0" t="s">
        <v>8315</v>
      </c>
      <c r="R2968" t="s">
        <v>8316</v>
      </c>
      <c r="S2968" s="14">
        <f t="shared" si="187"/>
        <v>42233.738564814819</v>
      </c>
      <c r="T2968" s="14">
        <f t="shared" si="188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0" t="s">
        <v>8315</v>
      </c>
      <c r="R2969" t="s">
        <v>8316</v>
      </c>
      <c r="S2969" s="14">
        <f t="shared" si="187"/>
        <v>42042.197824074072</v>
      </c>
      <c r="T2969" s="14">
        <f t="shared" si="188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0" t="s">
        <v>8315</v>
      </c>
      <c r="R2970" t="s">
        <v>8316</v>
      </c>
      <c r="S2970" s="14">
        <f t="shared" si="187"/>
        <v>42585.523842592593</v>
      </c>
      <c r="T2970" s="14">
        <f t="shared" si="188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0" t="s">
        <v>8315</v>
      </c>
      <c r="R2971" t="s">
        <v>8316</v>
      </c>
      <c r="S2971" s="14">
        <f t="shared" si="187"/>
        <v>42097.786493055552</v>
      </c>
      <c r="T2971" s="14">
        <f t="shared" si="188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0" t="s">
        <v>8315</v>
      </c>
      <c r="R2972" t="s">
        <v>8316</v>
      </c>
      <c r="S2972" s="14">
        <f t="shared" si="187"/>
        <v>41808.669571759259</v>
      </c>
      <c r="T2972" s="14">
        <f t="shared" si="188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0" t="s">
        <v>8315</v>
      </c>
      <c r="R2973" t="s">
        <v>8316</v>
      </c>
      <c r="S2973" s="14">
        <f t="shared" si="187"/>
        <v>41852.658310185187</v>
      </c>
      <c r="T2973" s="14">
        <f t="shared" si="188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0" t="s">
        <v>8315</v>
      </c>
      <c r="R2974" t="s">
        <v>8316</v>
      </c>
      <c r="S2974" s="14">
        <f t="shared" si="187"/>
        <v>42694.110185185185</v>
      </c>
      <c r="T2974" s="14">
        <f t="shared" si="188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0" t="s">
        <v>8315</v>
      </c>
      <c r="R2975" t="s">
        <v>8316</v>
      </c>
      <c r="S2975" s="14">
        <f t="shared" si="187"/>
        <v>42341.818379629629</v>
      </c>
      <c r="T2975" s="14">
        <f t="shared" si="188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0" t="s">
        <v>8315</v>
      </c>
      <c r="R2976" t="s">
        <v>8316</v>
      </c>
      <c r="S2976" s="14">
        <f t="shared" si="187"/>
        <v>41880.061006944445</v>
      </c>
      <c r="T2976" s="14">
        <f t="shared" si="188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0" t="s">
        <v>8315</v>
      </c>
      <c r="R2977" t="s">
        <v>8316</v>
      </c>
      <c r="S2977" s="14">
        <f t="shared" si="187"/>
        <v>41941.683865740742</v>
      </c>
      <c r="T2977" s="14">
        <f t="shared" si="188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0" t="s">
        <v>8315</v>
      </c>
      <c r="R2978" t="s">
        <v>8316</v>
      </c>
      <c r="S2978" s="14">
        <f t="shared" si="187"/>
        <v>42425.730671296296</v>
      </c>
      <c r="T2978" s="14">
        <f t="shared" si="188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0" t="s">
        <v>8315</v>
      </c>
      <c r="R2979" t="s">
        <v>8316</v>
      </c>
      <c r="S2979" s="14">
        <f t="shared" si="187"/>
        <v>42026.88118055556</v>
      </c>
      <c r="T2979" s="14">
        <f t="shared" si="188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0" t="s">
        <v>8315</v>
      </c>
      <c r="R2980" t="s">
        <v>8316</v>
      </c>
      <c r="S2980" s="14">
        <f t="shared" si="187"/>
        <v>41922.640590277777</v>
      </c>
      <c r="T2980" s="14">
        <f t="shared" si="188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0" t="s">
        <v>8315</v>
      </c>
      <c r="R2981" t="s">
        <v>8316</v>
      </c>
      <c r="S2981" s="14">
        <f t="shared" si="187"/>
        <v>41993.824340277773</v>
      </c>
      <c r="T2981" s="14">
        <f t="shared" si="188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0" t="s">
        <v>8315</v>
      </c>
      <c r="R2982" t="s">
        <v>8316</v>
      </c>
      <c r="S2982" s="14">
        <f t="shared" si="187"/>
        <v>42219.915856481486</v>
      </c>
      <c r="T2982" s="14">
        <f t="shared" si="188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0" t="s">
        <v>8315</v>
      </c>
      <c r="R2983" t="s">
        <v>8355</v>
      </c>
      <c r="S2983" s="14">
        <f t="shared" si="187"/>
        <v>42225.559675925921</v>
      </c>
      <c r="T2983" s="14">
        <f t="shared" si="188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0" t="s">
        <v>8315</v>
      </c>
      <c r="R2984" t="s">
        <v>8355</v>
      </c>
      <c r="S2984" s="14">
        <f t="shared" si="187"/>
        <v>42381.686840277776</v>
      </c>
      <c r="T2984" s="14">
        <f t="shared" si="188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0" t="s">
        <v>8315</v>
      </c>
      <c r="R2985" t="s">
        <v>8355</v>
      </c>
      <c r="S2985" s="14">
        <f t="shared" si="187"/>
        <v>41894.632361111115</v>
      </c>
      <c r="T2985" s="14">
        <f t="shared" si="188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0" t="s">
        <v>8315</v>
      </c>
      <c r="R2986" t="s">
        <v>8355</v>
      </c>
      <c r="S2986" s="14">
        <f t="shared" si="187"/>
        <v>42576.278715277775</v>
      </c>
      <c r="T2986" s="14">
        <f t="shared" si="188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0" t="s">
        <v>8315</v>
      </c>
      <c r="R2987" t="s">
        <v>8355</v>
      </c>
      <c r="S2987" s="14">
        <f t="shared" si="187"/>
        <v>42654.973703703698</v>
      </c>
      <c r="T2987" s="14">
        <f t="shared" si="188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0" t="s">
        <v>8315</v>
      </c>
      <c r="R2988" t="s">
        <v>8355</v>
      </c>
      <c r="S2988" s="14">
        <f t="shared" si="187"/>
        <v>42431.500069444446</v>
      </c>
      <c r="T2988" s="14">
        <f t="shared" si="188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0" t="s">
        <v>8315</v>
      </c>
      <c r="R2989" t="s">
        <v>8355</v>
      </c>
      <c r="S2989" s="14">
        <f t="shared" si="187"/>
        <v>42627.307303240741</v>
      </c>
      <c r="T2989" s="14">
        <f t="shared" si="188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0" t="s">
        <v>8315</v>
      </c>
      <c r="R2990" t="s">
        <v>8355</v>
      </c>
      <c r="S2990" s="14">
        <f t="shared" si="187"/>
        <v>42511.362048611118</v>
      </c>
      <c r="T2990" s="14">
        <f t="shared" si="188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0" t="s">
        <v>8315</v>
      </c>
      <c r="R2991" t="s">
        <v>8355</v>
      </c>
      <c r="S2991" s="14">
        <f t="shared" si="187"/>
        <v>42337.02039351852</v>
      </c>
      <c r="T2991" s="14">
        <f t="shared" si="188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0" t="s">
        <v>8315</v>
      </c>
      <c r="R2992" t="s">
        <v>8355</v>
      </c>
      <c r="S2992" s="14">
        <f t="shared" si="187"/>
        <v>42341.57430555555</v>
      </c>
      <c r="T2992" s="14">
        <f t="shared" si="188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0" t="s">
        <v>8315</v>
      </c>
      <c r="R2993" t="s">
        <v>8355</v>
      </c>
      <c r="S2993" s="14">
        <f t="shared" si="187"/>
        <v>42740.837152777778</v>
      </c>
      <c r="T2993" s="14">
        <f t="shared" si="188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0" t="s">
        <v>8315</v>
      </c>
      <c r="R2994" t="s">
        <v>8355</v>
      </c>
      <c r="S2994" s="14">
        <f t="shared" si="187"/>
        <v>42622.767476851848</v>
      </c>
      <c r="T2994" s="14">
        <f t="shared" si="188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0" t="s">
        <v>8315</v>
      </c>
      <c r="R2995" t="s">
        <v>8355</v>
      </c>
      <c r="S2995" s="14">
        <f t="shared" si="187"/>
        <v>42390.838738425926</v>
      </c>
      <c r="T2995" s="14">
        <f t="shared" si="188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0" t="s">
        <v>8315</v>
      </c>
      <c r="R2996" t="s">
        <v>8355</v>
      </c>
      <c r="S2996" s="14">
        <f t="shared" si="187"/>
        <v>41885.478842592594</v>
      </c>
      <c r="T2996" s="14">
        <f t="shared" si="188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0" t="s">
        <v>8315</v>
      </c>
      <c r="R2997" t="s">
        <v>8355</v>
      </c>
      <c r="S2997" s="14">
        <f t="shared" si="187"/>
        <v>42724.665173611109</v>
      </c>
      <c r="T2997" s="14">
        <f t="shared" si="188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0" t="s">
        <v>8315</v>
      </c>
      <c r="R2998" t="s">
        <v>8355</v>
      </c>
      <c r="S2998" s="14">
        <f t="shared" si="187"/>
        <v>42090.912500000006</v>
      </c>
      <c r="T2998" s="14">
        <f t="shared" si="188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0" t="s">
        <v>8315</v>
      </c>
      <c r="R2999" t="s">
        <v>8355</v>
      </c>
      <c r="S2999" s="14">
        <f t="shared" si="187"/>
        <v>42775.733715277776</v>
      </c>
      <c r="T2999" s="14">
        <f t="shared" si="188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0" t="s">
        <v>8315</v>
      </c>
      <c r="R3000" t="s">
        <v>8355</v>
      </c>
      <c r="S3000" s="14">
        <f t="shared" si="187"/>
        <v>41778.193622685183</v>
      </c>
      <c r="T3000" s="14">
        <f t="shared" si="188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0" t="s">
        <v>8315</v>
      </c>
      <c r="R3001" t="s">
        <v>8355</v>
      </c>
      <c r="S3001" s="14">
        <f t="shared" si="187"/>
        <v>42780.740277777775</v>
      </c>
      <c r="T3001" s="14">
        <f t="shared" si="188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0" t="s">
        <v>8315</v>
      </c>
      <c r="R3002" t="s">
        <v>8355</v>
      </c>
      <c r="S3002" s="14">
        <f t="shared" si="187"/>
        <v>42752.827199074076</v>
      </c>
      <c r="T3002" s="14">
        <f t="shared" si="188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0" t="s">
        <v>8315</v>
      </c>
      <c r="R3003" t="s">
        <v>8355</v>
      </c>
      <c r="S3003" s="14">
        <f t="shared" si="187"/>
        <v>42534.895625000005</v>
      </c>
      <c r="T3003" s="14">
        <f t="shared" si="188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0" t="s">
        <v>8315</v>
      </c>
      <c r="R3004" t="s">
        <v>8355</v>
      </c>
      <c r="S3004" s="14">
        <f t="shared" si="187"/>
        <v>41239.83625</v>
      </c>
      <c r="T3004" s="14">
        <f t="shared" si="188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0" t="s">
        <v>8315</v>
      </c>
      <c r="R3005" t="s">
        <v>8355</v>
      </c>
      <c r="S3005" s="14">
        <f t="shared" si="187"/>
        <v>42398.849259259259</v>
      </c>
      <c r="T3005" s="14">
        <f t="shared" si="188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0" t="s">
        <v>8315</v>
      </c>
      <c r="R3006" t="s">
        <v>8355</v>
      </c>
      <c r="S3006" s="14">
        <f t="shared" si="187"/>
        <v>41928.881064814814</v>
      </c>
      <c r="T3006" s="14">
        <f t="shared" si="188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0" t="s">
        <v>8315</v>
      </c>
      <c r="R3007" t="s">
        <v>8355</v>
      </c>
      <c r="S3007" s="14">
        <f t="shared" si="187"/>
        <v>41888.674826388888</v>
      </c>
      <c r="T3007" s="14">
        <f t="shared" si="188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0" t="s">
        <v>8315</v>
      </c>
      <c r="R3008" t="s">
        <v>8355</v>
      </c>
      <c r="S3008" s="14">
        <f t="shared" si="187"/>
        <v>41957.756840277783</v>
      </c>
      <c r="T3008" s="14">
        <f t="shared" si="188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0" t="s">
        <v>8315</v>
      </c>
      <c r="R3009" t="s">
        <v>8355</v>
      </c>
      <c r="S3009" s="14">
        <f t="shared" si="187"/>
        <v>42098.216238425928</v>
      </c>
      <c r="T3009" s="14">
        <f t="shared" si="188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6"/>
        <v>116.73</v>
      </c>
      <c r="Q3010" s="10" t="s">
        <v>8315</v>
      </c>
      <c r="R3010" t="s">
        <v>8355</v>
      </c>
      <c r="S3010" s="14">
        <f t="shared" si="187"/>
        <v>42360.212025462963</v>
      </c>
      <c r="T3010" s="14">
        <f t="shared" si="188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ref="P3011:P3074" si="190">IFERROR(ROUND(E3011/L3011,2),0)</f>
        <v>233.9</v>
      </c>
      <c r="Q3011" s="10" t="s">
        <v>8315</v>
      </c>
      <c r="R3011" t="s">
        <v>8355</v>
      </c>
      <c r="S3011" s="14">
        <f t="shared" ref="S3011:S3074" si="191">(((J3011/60)/60)/24)+DATE(1970,1,1)</f>
        <v>41939.569907407407</v>
      </c>
      <c r="T3011" s="14">
        <f t="shared" ref="T3011:T3074" si="192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0" t="s">
        <v>8315</v>
      </c>
      <c r="R3012" t="s">
        <v>8355</v>
      </c>
      <c r="S3012" s="14">
        <f t="shared" si="191"/>
        <v>41996.832395833335</v>
      </c>
      <c r="T3012" s="14">
        <f t="shared" si="192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0" t="s">
        <v>8315</v>
      </c>
      <c r="R3013" t="s">
        <v>8355</v>
      </c>
      <c r="S3013" s="14">
        <f t="shared" si="191"/>
        <v>42334.468935185185</v>
      </c>
      <c r="T3013" s="14">
        <f t="shared" si="192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0" t="s">
        <v>8315</v>
      </c>
      <c r="R3014" t="s">
        <v>8355</v>
      </c>
      <c r="S3014" s="14">
        <f t="shared" si="191"/>
        <v>42024.702893518523</v>
      </c>
      <c r="T3014" s="14">
        <f t="shared" si="192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0" t="s">
        <v>8315</v>
      </c>
      <c r="R3015" t="s">
        <v>8355</v>
      </c>
      <c r="S3015" s="14">
        <f t="shared" si="191"/>
        <v>42146.836215277777</v>
      </c>
      <c r="T3015" s="14">
        <f t="shared" si="192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0" t="s">
        <v>8315</v>
      </c>
      <c r="R3016" t="s">
        <v>8355</v>
      </c>
      <c r="S3016" s="14">
        <f t="shared" si="191"/>
        <v>41920.123611111114</v>
      </c>
      <c r="T3016" s="14">
        <f t="shared" si="192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0" t="s">
        <v>8315</v>
      </c>
      <c r="R3017" t="s">
        <v>8355</v>
      </c>
      <c r="S3017" s="14">
        <f t="shared" si="191"/>
        <v>41785.72729166667</v>
      </c>
      <c r="T3017" s="14">
        <f t="shared" si="192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0" t="s">
        <v>8315</v>
      </c>
      <c r="R3018" t="s">
        <v>8355</v>
      </c>
      <c r="S3018" s="14">
        <f t="shared" si="191"/>
        <v>41778.548055555555</v>
      </c>
      <c r="T3018" s="14">
        <f t="shared" si="192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0" t="s">
        <v>8315</v>
      </c>
      <c r="R3019" t="s">
        <v>8355</v>
      </c>
      <c r="S3019" s="14">
        <f t="shared" si="191"/>
        <v>41841.850034722222</v>
      </c>
      <c r="T3019" s="14">
        <f t="shared" si="192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0" t="s">
        <v>8315</v>
      </c>
      <c r="R3020" t="s">
        <v>8355</v>
      </c>
      <c r="S3020" s="14">
        <f t="shared" si="191"/>
        <v>42163.29833333334</v>
      </c>
      <c r="T3020" s="14">
        <f t="shared" si="192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0" t="s">
        <v>8315</v>
      </c>
      <c r="R3021" t="s">
        <v>8355</v>
      </c>
      <c r="S3021" s="14">
        <f t="shared" si="191"/>
        <v>41758.833564814813</v>
      </c>
      <c r="T3021" s="14">
        <f t="shared" si="192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0" t="s">
        <v>8315</v>
      </c>
      <c r="R3022" t="s">
        <v>8355</v>
      </c>
      <c r="S3022" s="14">
        <f t="shared" si="191"/>
        <v>42170.846446759257</v>
      </c>
      <c r="T3022" s="14">
        <f t="shared" si="192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0" t="s">
        <v>8315</v>
      </c>
      <c r="R3023" t="s">
        <v>8355</v>
      </c>
      <c r="S3023" s="14">
        <f t="shared" si="191"/>
        <v>42660.618854166663</v>
      </c>
      <c r="T3023" s="14">
        <f t="shared" si="192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0" t="s">
        <v>8315</v>
      </c>
      <c r="R3024" t="s">
        <v>8355</v>
      </c>
      <c r="S3024" s="14">
        <f t="shared" si="191"/>
        <v>42564.95380787037</v>
      </c>
      <c r="T3024" s="14">
        <f t="shared" si="192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0" t="s">
        <v>8315</v>
      </c>
      <c r="R3025" t="s">
        <v>8355</v>
      </c>
      <c r="S3025" s="14">
        <f t="shared" si="191"/>
        <v>42121.675763888896</v>
      </c>
      <c r="T3025" s="14">
        <f t="shared" si="192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0" t="s">
        <v>8315</v>
      </c>
      <c r="R3026" t="s">
        <v>8355</v>
      </c>
      <c r="S3026" s="14">
        <f t="shared" si="191"/>
        <v>41158.993923611109</v>
      </c>
      <c r="T3026" s="14">
        <f t="shared" si="192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0" t="s">
        <v>8315</v>
      </c>
      <c r="R3027" t="s">
        <v>8355</v>
      </c>
      <c r="S3027" s="14">
        <f t="shared" si="191"/>
        <v>41761.509409722225</v>
      </c>
      <c r="T3027" s="14">
        <f t="shared" si="192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0" t="s">
        <v>8315</v>
      </c>
      <c r="R3028" t="s">
        <v>8355</v>
      </c>
      <c r="S3028" s="14">
        <f t="shared" si="191"/>
        <v>42783.459398148145</v>
      </c>
      <c r="T3028" s="14">
        <f t="shared" si="192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0" t="s">
        <v>8315</v>
      </c>
      <c r="R3029" t="s">
        <v>8355</v>
      </c>
      <c r="S3029" s="14">
        <f t="shared" si="191"/>
        <v>42053.704293981486</v>
      </c>
      <c r="T3029" s="14">
        <f t="shared" si="192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0" t="s">
        <v>8315</v>
      </c>
      <c r="R3030" t="s">
        <v>8355</v>
      </c>
      <c r="S3030" s="14">
        <f t="shared" si="191"/>
        <v>42567.264178240745</v>
      </c>
      <c r="T3030" s="14">
        <f t="shared" si="192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0" t="s">
        <v>8315</v>
      </c>
      <c r="R3031" t="s">
        <v>8355</v>
      </c>
      <c r="S3031" s="14">
        <f t="shared" si="191"/>
        <v>41932.708877314813</v>
      </c>
      <c r="T3031" s="14">
        <f t="shared" si="192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0" t="s">
        <v>8315</v>
      </c>
      <c r="R3032" t="s">
        <v>8355</v>
      </c>
      <c r="S3032" s="14">
        <f t="shared" si="191"/>
        <v>42233.747349537036</v>
      </c>
      <c r="T3032" s="14">
        <f t="shared" si="192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0" t="s">
        <v>8315</v>
      </c>
      <c r="R3033" t="s">
        <v>8355</v>
      </c>
      <c r="S3033" s="14">
        <f t="shared" si="191"/>
        <v>42597.882488425923</v>
      </c>
      <c r="T3033" s="14">
        <f t="shared" si="192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0" t="s">
        <v>8315</v>
      </c>
      <c r="R3034" t="s">
        <v>8355</v>
      </c>
      <c r="S3034" s="14">
        <f t="shared" si="191"/>
        <v>42228.044664351852</v>
      </c>
      <c r="T3034" s="14">
        <f t="shared" si="192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0" t="s">
        <v>8315</v>
      </c>
      <c r="R3035" t="s">
        <v>8355</v>
      </c>
      <c r="S3035" s="14">
        <f t="shared" si="191"/>
        <v>42570.110243055555</v>
      </c>
      <c r="T3035" s="14">
        <f t="shared" si="192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0" t="s">
        <v>8315</v>
      </c>
      <c r="R3036" t="s">
        <v>8355</v>
      </c>
      <c r="S3036" s="14">
        <f t="shared" si="191"/>
        <v>42644.535358796296</v>
      </c>
      <c r="T3036" s="14">
        <f t="shared" si="192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0" t="s">
        <v>8315</v>
      </c>
      <c r="R3037" t="s">
        <v>8355</v>
      </c>
      <c r="S3037" s="14">
        <f t="shared" si="191"/>
        <v>41368.560289351852</v>
      </c>
      <c r="T3037" s="14">
        <f t="shared" si="192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0" t="s">
        <v>8315</v>
      </c>
      <c r="R3038" t="s">
        <v>8355</v>
      </c>
      <c r="S3038" s="14">
        <f t="shared" si="191"/>
        <v>41466.785231481481</v>
      </c>
      <c r="T3038" s="14">
        <f t="shared" si="192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0" t="s">
        <v>8315</v>
      </c>
      <c r="R3039" t="s">
        <v>8355</v>
      </c>
      <c r="S3039" s="14">
        <f t="shared" si="191"/>
        <v>40378.893206018518</v>
      </c>
      <c r="T3039" s="14">
        <f t="shared" si="192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0" t="s">
        <v>8315</v>
      </c>
      <c r="R3040" t="s">
        <v>8355</v>
      </c>
      <c r="S3040" s="14">
        <f t="shared" si="191"/>
        <v>42373.252280092594</v>
      </c>
      <c r="T3040" s="14">
        <f t="shared" si="192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0" t="s">
        <v>8315</v>
      </c>
      <c r="R3041" t="s">
        <v>8355</v>
      </c>
      <c r="S3041" s="14">
        <f t="shared" si="191"/>
        <v>41610.794421296298</v>
      </c>
      <c r="T3041" s="14">
        <f t="shared" si="192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0" t="s">
        <v>8315</v>
      </c>
      <c r="R3042" t="s">
        <v>8355</v>
      </c>
      <c r="S3042" s="14">
        <f t="shared" si="191"/>
        <v>42177.791909722218</v>
      </c>
      <c r="T3042" s="14">
        <f t="shared" si="192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0" t="s">
        <v>8315</v>
      </c>
      <c r="R3043" t="s">
        <v>8355</v>
      </c>
      <c r="S3043" s="14">
        <f t="shared" si="191"/>
        <v>42359.868611111116</v>
      </c>
      <c r="T3043" s="14">
        <f t="shared" si="192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0" t="s">
        <v>8315</v>
      </c>
      <c r="R3044" t="s">
        <v>8355</v>
      </c>
      <c r="S3044" s="14">
        <f t="shared" si="191"/>
        <v>42253.688043981485</v>
      </c>
      <c r="T3044" s="14">
        <f t="shared" si="192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0" t="s">
        <v>8315</v>
      </c>
      <c r="R3045" t="s">
        <v>8355</v>
      </c>
      <c r="S3045" s="14">
        <f t="shared" si="191"/>
        <v>42083.070590277777</v>
      </c>
      <c r="T3045" s="14">
        <f t="shared" si="192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0" t="s">
        <v>8315</v>
      </c>
      <c r="R3046" t="s">
        <v>8355</v>
      </c>
      <c r="S3046" s="14">
        <f t="shared" si="191"/>
        <v>42387.7268287037</v>
      </c>
      <c r="T3046" s="14">
        <f t="shared" si="192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0" t="s">
        <v>8315</v>
      </c>
      <c r="R3047" t="s">
        <v>8355</v>
      </c>
      <c r="S3047" s="14">
        <f t="shared" si="191"/>
        <v>41843.155729166669</v>
      </c>
      <c r="T3047" s="14">
        <f t="shared" si="192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0" t="s">
        <v>8315</v>
      </c>
      <c r="R3048" t="s">
        <v>8355</v>
      </c>
      <c r="S3048" s="14">
        <f t="shared" si="191"/>
        <v>41862.803078703706</v>
      </c>
      <c r="T3048" s="14">
        <f t="shared" si="192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0" t="s">
        <v>8315</v>
      </c>
      <c r="R3049" t="s">
        <v>8355</v>
      </c>
      <c r="S3049" s="14">
        <f t="shared" si="191"/>
        <v>42443.989050925928</v>
      </c>
      <c r="T3049" s="14">
        <f t="shared" si="192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0" t="s">
        <v>8315</v>
      </c>
      <c r="R3050" t="s">
        <v>8355</v>
      </c>
      <c r="S3050" s="14">
        <f t="shared" si="191"/>
        <v>41975.901180555549</v>
      </c>
      <c r="T3050" s="14">
        <f t="shared" si="192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0" t="s">
        <v>8315</v>
      </c>
      <c r="R3051" t="s">
        <v>8355</v>
      </c>
      <c r="S3051" s="14">
        <f t="shared" si="191"/>
        <v>42139.014525462961</v>
      </c>
      <c r="T3051" s="14">
        <f t="shared" si="192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0" t="s">
        <v>8315</v>
      </c>
      <c r="R3052" t="s">
        <v>8355</v>
      </c>
      <c r="S3052" s="14">
        <f t="shared" si="191"/>
        <v>42465.16851851852</v>
      </c>
      <c r="T3052" s="14">
        <f t="shared" si="192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0" t="s">
        <v>8315</v>
      </c>
      <c r="R3053" t="s">
        <v>8355</v>
      </c>
      <c r="S3053" s="14">
        <f t="shared" si="191"/>
        <v>42744.416030092587</v>
      </c>
      <c r="T3053" s="14">
        <f t="shared" si="192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0" t="s">
        <v>8315</v>
      </c>
      <c r="R3054" t="s">
        <v>8355</v>
      </c>
      <c r="S3054" s="14">
        <f t="shared" si="191"/>
        <v>42122.670069444444</v>
      </c>
      <c r="T3054" s="14">
        <f t="shared" si="192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0" t="s">
        <v>8315</v>
      </c>
      <c r="R3055" t="s">
        <v>8355</v>
      </c>
      <c r="S3055" s="14">
        <f t="shared" si="191"/>
        <v>41862.761724537035</v>
      </c>
      <c r="T3055" s="14">
        <f t="shared" si="192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0" t="s">
        <v>8315</v>
      </c>
      <c r="R3056" t="s">
        <v>8355</v>
      </c>
      <c r="S3056" s="14">
        <f t="shared" si="191"/>
        <v>42027.832800925928</v>
      </c>
      <c r="T3056" s="14">
        <f t="shared" si="192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0" t="s">
        <v>8315</v>
      </c>
      <c r="R3057" t="s">
        <v>8355</v>
      </c>
      <c r="S3057" s="14">
        <f t="shared" si="191"/>
        <v>41953.95821759259</v>
      </c>
      <c r="T3057" s="14">
        <f t="shared" si="192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0" t="s">
        <v>8315</v>
      </c>
      <c r="R3058" t="s">
        <v>8355</v>
      </c>
      <c r="S3058" s="14">
        <f t="shared" si="191"/>
        <v>41851.636388888888</v>
      </c>
      <c r="T3058" s="14">
        <f t="shared" si="192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0" t="s">
        <v>8315</v>
      </c>
      <c r="R3059" t="s">
        <v>8355</v>
      </c>
      <c r="S3059" s="14">
        <f t="shared" si="191"/>
        <v>42433.650590277779</v>
      </c>
      <c r="T3059" s="14">
        <f t="shared" si="192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0" t="s">
        <v>8315</v>
      </c>
      <c r="R3060" t="s">
        <v>8355</v>
      </c>
      <c r="S3060" s="14">
        <f t="shared" si="191"/>
        <v>42460.374305555553</v>
      </c>
      <c r="T3060" s="14">
        <f t="shared" si="192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0" t="s">
        <v>8315</v>
      </c>
      <c r="R3061" t="s">
        <v>8355</v>
      </c>
      <c r="S3061" s="14">
        <f t="shared" si="191"/>
        <v>41829.935717592591</v>
      </c>
      <c r="T3061" s="14">
        <f t="shared" si="192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0" t="s">
        <v>8315</v>
      </c>
      <c r="R3062" t="s">
        <v>8355</v>
      </c>
      <c r="S3062" s="14">
        <f t="shared" si="191"/>
        <v>42245.274699074071</v>
      </c>
      <c r="T3062" s="14">
        <f t="shared" si="192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0" t="s">
        <v>8315</v>
      </c>
      <c r="R3063" t="s">
        <v>8355</v>
      </c>
      <c r="S3063" s="14">
        <f t="shared" si="191"/>
        <v>41834.784120370372</v>
      </c>
      <c r="T3063" s="14">
        <f t="shared" si="192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0" t="s">
        <v>8315</v>
      </c>
      <c r="R3064" t="s">
        <v>8355</v>
      </c>
      <c r="S3064" s="14">
        <f t="shared" si="191"/>
        <v>42248.535787037035</v>
      </c>
      <c r="T3064" s="14">
        <f t="shared" si="192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0" t="s">
        <v>8315</v>
      </c>
      <c r="R3065" t="s">
        <v>8355</v>
      </c>
      <c r="S3065" s="14">
        <f t="shared" si="191"/>
        <v>42630.922893518517</v>
      </c>
      <c r="T3065" s="14">
        <f t="shared" si="192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0" t="s">
        <v>8315</v>
      </c>
      <c r="R3066" t="s">
        <v>8355</v>
      </c>
      <c r="S3066" s="14">
        <f t="shared" si="191"/>
        <v>42299.130162037036</v>
      </c>
      <c r="T3066" s="14">
        <f t="shared" si="192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0" t="s">
        <v>8315</v>
      </c>
      <c r="R3067" t="s">
        <v>8355</v>
      </c>
      <c r="S3067" s="14">
        <f t="shared" si="191"/>
        <v>41825.055231481485</v>
      </c>
      <c r="T3067" s="14">
        <f t="shared" si="192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0" t="s">
        <v>8315</v>
      </c>
      <c r="R3068" t="s">
        <v>8355</v>
      </c>
      <c r="S3068" s="14">
        <f t="shared" si="191"/>
        <v>42531.228437500002</v>
      </c>
      <c r="T3068" s="14">
        <f t="shared" si="192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0" t="s">
        <v>8315</v>
      </c>
      <c r="R3069" t="s">
        <v>8355</v>
      </c>
      <c r="S3069" s="14">
        <f t="shared" si="191"/>
        <v>42226.938414351855</v>
      </c>
      <c r="T3069" s="14">
        <f t="shared" si="192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0" t="s">
        <v>8315</v>
      </c>
      <c r="R3070" t="s">
        <v>8355</v>
      </c>
      <c r="S3070" s="14">
        <f t="shared" si="191"/>
        <v>42263.691574074073</v>
      </c>
      <c r="T3070" s="14">
        <f t="shared" si="192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0" t="s">
        <v>8315</v>
      </c>
      <c r="R3071" t="s">
        <v>8355</v>
      </c>
      <c r="S3071" s="14">
        <f t="shared" si="191"/>
        <v>41957.833726851852</v>
      </c>
      <c r="T3071" s="14">
        <f t="shared" si="192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0" t="s">
        <v>8315</v>
      </c>
      <c r="R3072" t="s">
        <v>8355</v>
      </c>
      <c r="S3072" s="14">
        <f t="shared" si="191"/>
        <v>42690.733437499999</v>
      </c>
      <c r="T3072" s="14">
        <f t="shared" si="192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0" t="s">
        <v>8315</v>
      </c>
      <c r="R3073" t="s">
        <v>8355</v>
      </c>
      <c r="S3073" s="14">
        <f t="shared" si="191"/>
        <v>42097.732418981483</v>
      </c>
      <c r="T3073" s="14">
        <f t="shared" si="192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0"/>
        <v>1</v>
      </c>
      <c r="Q3074" s="10" t="s">
        <v>8315</v>
      </c>
      <c r="R3074" t="s">
        <v>8355</v>
      </c>
      <c r="S3074" s="14">
        <f t="shared" si="191"/>
        <v>42658.690532407403</v>
      </c>
      <c r="T3074" s="14">
        <f t="shared" si="192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ref="P3075:P3138" si="194">IFERROR(ROUND(E3075/L3075,2),0)</f>
        <v>92.14</v>
      </c>
      <c r="Q3075" s="10" t="s">
        <v>8315</v>
      </c>
      <c r="R3075" t="s">
        <v>8355</v>
      </c>
      <c r="S3075" s="14">
        <f t="shared" ref="S3075:S3138" si="195">(((J3075/60)/60)/24)+DATE(1970,1,1)</f>
        <v>42111.684027777781</v>
      </c>
      <c r="T3075" s="14">
        <f t="shared" ref="T3075:T3138" si="196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0" t="s">
        <v>8315</v>
      </c>
      <c r="R3076" t="s">
        <v>8355</v>
      </c>
      <c r="S3076" s="14">
        <f t="shared" si="195"/>
        <v>42409.571284722217</v>
      </c>
      <c r="T3076" s="14">
        <f t="shared" si="196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0" t="s">
        <v>8315</v>
      </c>
      <c r="R3077" t="s">
        <v>8355</v>
      </c>
      <c r="S3077" s="14">
        <f t="shared" si="195"/>
        <v>42551.102314814809</v>
      </c>
      <c r="T3077" s="14">
        <f t="shared" si="196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0" t="s">
        <v>8315</v>
      </c>
      <c r="R3078" t="s">
        <v>8355</v>
      </c>
      <c r="S3078" s="14">
        <f t="shared" si="195"/>
        <v>42226.651886574073</v>
      </c>
      <c r="T3078" s="14">
        <f t="shared" si="196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0" t="s">
        <v>8315</v>
      </c>
      <c r="R3079" t="s">
        <v>8355</v>
      </c>
      <c r="S3079" s="14">
        <f t="shared" si="195"/>
        <v>42766.956921296296</v>
      </c>
      <c r="T3079" s="14">
        <f t="shared" si="196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0" t="s">
        <v>8315</v>
      </c>
      <c r="R3080" t="s">
        <v>8355</v>
      </c>
      <c r="S3080" s="14">
        <f t="shared" si="195"/>
        <v>42031.138831018514</v>
      </c>
      <c r="T3080" s="14">
        <f t="shared" si="196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0" t="s">
        <v>8315</v>
      </c>
      <c r="R3081" t="s">
        <v>8355</v>
      </c>
      <c r="S3081" s="14">
        <f t="shared" si="195"/>
        <v>42055.713368055556</v>
      </c>
      <c r="T3081" s="14">
        <f t="shared" si="196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0" t="s">
        <v>8315</v>
      </c>
      <c r="R3082" t="s">
        <v>8355</v>
      </c>
      <c r="S3082" s="14">
        <f t="shared" si="195"/>
        <v>41940.028287037036</v>
      </c>
      <c r="T3082" s="14">
        <f t="shared" si="196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0" t="s">
        <v>8315</v>
      </c>
      <c r="R3083" t="s">
        <v>8355</v>
      </c>
      <c r="S3083" s="14">
        <f t="shared" si="195"/>
        <v>42237.181608796294</v>
      </c>
      <c r="T3083" s="14">
        <f t="shared" si="196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0" t="s">
        <v>8315</v>
      </c>
      <c r="R3084" t="s">
        <v>8355</v>
      </c>
      <c r="S3084" s="14">
        <f t="shared" si="195"/>
        <v>42293.922986111109</v>
      </c>
      <c r="T3084" s="14">
        <f t="shared" si="196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0" t="s">
        <v>8315</v>
      </c>
      <c r="R3085" t="s">
        <v>8355</v>
      </c>
      <c r="S3085" s="14">
        <f t="shared" si="195"/>
        <v>41853.563402777778</v>
      </c>
      <c r="T3085" s="14">
        <f t="shared" si="196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0" t="s">
        <v>8315</v>
      </c>
      <c r="R3086" t="s">
        <v>8355</v>
      </c>
      <c r="S3086" s="14">
        <f t="shared" si="195"/>
        <v>42100.723738425921</v>
      </c>
      <c r="T3086" s="14">
        <f t="shared" si="196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0" t="s">
        <v>8315</v>
      </c>
      <c r="R3087" t="s">
        <v>8355</v>
      </c>
      <c r="S3087" s="14">
        <f t="shared" si="195"/>
        <v>42246.883784722217</v>
      </c>
      <c r="T3087" s="14">
        <f t="shared" si="196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0" t="s">
        <v>8315</v>
      </c>
      <c r="R3088" t="s">
        <v>8355</v>
      </c>
      <c r="S3088" s="14">
        <f t="shared" si="195"/>
        <v>42173.67082175926</v>
      </c>
      <c r="T3088" s="14">
        <f t="shared" si="196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0" t="s">
        <v>8315</v>
      </c>
      <c r="R3089" t="s">
        <v>8355</v>
      </c>
      <c r="S3089" s="14">
        <f t="shared" si="195"/>
        <v>42665.150347222225</v>
      </c>
      <c r="T3089" s="14">
        <f t="shared" si="196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0" t="s">
        <v>8315</v>
      </c>
      <c r="R3090" t="s">
        <v>8355</v>
      </c>
      <c r="S3090" s="14">
        <f t="shared" si="195"/>
        <v>41981.57230324074</v>
      </c>
      <c r="T3090" s="14">
        <f t="shared" si="196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0" t="s">
        <v>8315</v>
      </c>
      <c r="R3091" t="s">
        <v>8355</v>
      </c>
      <c r="S3091" s="14">
        <f t="shared" si="195"/>
        <v>42528.542627314819</v>
      </c>
      <c r="T3091" s="14">
        <f t="shared" si="196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0" t="s">
        <v>8315</v>
      </c>
      <c r="R3092" t="s">
        <v>8355</v>
      </c>
      <c r="S3092" s="14">
        <f t="shared" si="195"/>
        <v>42065.818807870368</v>
      </c>
      <c r="T3092" s="14">
        <f t="shared" si="196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0" t="s">
        <v>8315</v>
      </c>
      <c r="R3093" t="s">
        <v>8355</v>
      </c>
      <c r="S3093" s="14">
        <f t="shared" si="195"/>
        <v>42566.948414351849</v>
      </c>
      <c r="T3093" s="14">
        <f t="shared" si="196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0" t="s">
        <v>8315</v>
      </c>
      <c r="R3094" t="s">
        <v>8355</v>
      </c>
      <c r="S3094" s="14">
        <f t="shared" si="195"/>
        <v>42255.619351851856</v>
      </c>
      <c r="T3094" s="14">
        <f t="shared" si="196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0" t="s">
        <v>8315</v>
      </c>
      <c r="R3095" t="s">
        <v>8355</v>
      </c>
      <c r="S3095" s="14">
        <f t="shared" si="195"/>
        <v>41760.909039351849</v>
      </c>
      <c r="T3095" s="14">
        <f t="shared" si="196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0" t="s">
        <v>8315</v>
      </c>
      <c r="R3096" t="s">
        <v>8355</v>
      </c>
      <c r="S3096" s="14">
        <f t="shared" si="195"/>
        <v>42207.795787037037</v>
      </c>
      <c r="T3096" s="14">
        <f t="shared" si="196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0" t="s">
        <v>8315</v>
      </c>
      <c r="R3097" t="s">
        <v>8355</v>
      </c>
      <c r="S3097" s="14">
        <f t="shared" si="195"/>
        <v>42523.025231481486</v>
      </c>
      <c r="T3097" s="14">
        <f t="shared" si="196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0" t="s">
        <v>8315</v>
      </c>
      <c r="R3098" t="s">
        <v>8355</v>
      </c>
      <c r="S3098" s="14">
        <f t="shared" si="195"/>
        <v>42114.825532407413</v>
      </c>
      <c r="T3098" s="14">
        <f t="shared" si="196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0" t="s">
        <v>8315</v>
      </c>
      <c r="R3099" t="s">
        <v>8355</v>
      </c>
      <c r="S3099" s="14">
        <f t="shared" si="195"/>
        <v>42629.503483796296</v>
      </c>
      <c r="T3099" s="14">
        <f t="shared" si="196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0" t="s">
        <v>8315</v>
      </c>
      <c r="R3100" t="s">
        <v>8355</v>
      </c>
      <c r="S3100" s="14">
        <f t="shared" si="195"/>
        <v>42359.792233796295</v>
      </c>
      <c r="T3100" s="14">
        <f t="shared" si="196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0" t="s">
        <v>8315</v>
      </c>
      <c r="R3101" t="s">
        <v>8355</v>
      </c>
      <c r="S3101" s="14">
        <f t="shared" si="195"/>
        <v>42382.189710648148</v>
      </c>
      <c r="T3101" s="14">
        <f t="shared" si="196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0" t="s">
        <v>8315</v>
      </c>
      <c r="R3102" t="s">
        <v>8355</v>
      </c>
      <c r="S3102" s="14">
        <f t="shared" si="195"/>
        <v>41902.622395833336</v>
      </c>
      <c r="T3102" s="14">
        <f t="shared" si="196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0" t="s">
        <v>8315</v>
      </c>
      <c r="R3103" t="s">
        <v>8355</v>
      </c>
      <c r="S3103" s="14">
        <f t="shared" si="195"/>
        <v>42171.383530092593</v>
      </c>
      <c r="T3103" s="14">
        <f t="shared" si="196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0" t="s">
        <v>8315</v>
      </c>
      <c r="R3104" t="s">
        <v>8355</v>
      </c>
      <c r="S3104" s="14">
        <f t="shared" si="195"/>
        <v>42555.340486111112</v>
      </c>
      <c r="T3104" s="14">
        <f t="shared" si="196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0" t="s">
        <v>8315</v>
      </c>
      <c r="R3105" t="s">
        <v>8355</v>
      </c>
      <c r="S3105" s="14">
        <f t="shared" si="195"/>
        <v>42107.156319444446</v>
      </c>
      <c r="T3105" s="14">
        <f t="shared" si="196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0" t="s">
        <v>8315</v>
      </c>
      <c r="R3106" t="s">
        <v>8355</v>
      </c>
      <c r="S3106" s="14">
        <f t="shared" si="195"/>
        <v>42006.908692129626</v>
      </c>
      <c r="T3106" s="14">
        <f t="shared" si="196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0" t="s">
        <v>8315</v>
      </c>
      <c r="R3107" t="s">
        <v>8355</v>
      </c>
      <c r="S3107" s="14">
        <f t="shared" si="195"/>
        <v>41876.718935185185</v>
      </c>
      <c r="T3107" s="14">
        <f t="shared" si="196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0" t="s">
        <v>8315</v>
      </c>
      <c r="R3108" t="s">
        <v>8355</v>
      </c>
      <c r="S3108" s="14">
        <f t="shared" si="195"/>
        <v>42241.429120370376</v>
      </c>
      <c r="T3108" s="14">
        <f t="shared" si="196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0" t="s">
        <v>8315</v>
      </c>
      <c r="R3109" t="s">
        <v>8355</v>
      </c>
      <c r="S3109" s="14">
        <f t="shared" si="195"/>
        <v>42128.814247685179</v>
      </c>
      <c r="T3109" s="14">
        <f t="shared" si="196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0" t="s">
        <v>8315</v>
      </c>
      <c r="R3110" t="s">
        <v>8355</v>
      </c>
      <c r="S3110" s="14">
        <f t="shared" si="195"/>
        <v>42062.680486111116</v>
      </c>
      <c r="T3110" s="14">
        <f t="shared" si="196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0" t="s">
        <v>8315</v>
      </c>
      <c r="R3111" t="s">
        <v>8355</v>
      </c>
      <c r="S3111" s="14">
        <f t="shared" si="195"/>
        <v>41844.125115740739</v>
      </c>
      <c r="T3111" s="14">
        <f t="shared" si="196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0" t="s">
        <v>8315</v>
      </c>
      <c r="R3112" t="s">
        <v>8355</v>
      </c>
      <c r="S3112" s="14">
        <f t="shared" si="195"/>
        <v>42745.031469907408</v>
      </c>
      <c r="T3112" s="14">
        <f t="shared" si="196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0" t="s">
        <v>8315</v>
      </c>
      <c r="R3113" t="s">
        <v>8355</v>
      </c>
      <c r="S3113" s="14">
        <f t="shared" si="195"/>
        <v>41885.595138888886</v>
      </c>
      <c r="T3113" s="14">
        <f t="shared" si="196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0" t="s">
        <v>8315</v>
      </c>
      <c r="R3114" t="s">
        <v>8355</v>
      </c>
      <c r="S3114" s="14">
        <f t="shared" si="195"/>
        <v>42615.121921296297</v>
      </c>
      <c r="T3114" s="14">
        <f t="shared" si="196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0" t="s">
        <v>8315</v>
      </c>
      <c r="R3115" t="s">
        <v>8355</v>
      </c>
      <c r="S3115" s="14">
        <f t="shared" si="195"/>
        <v>42081.731273148151</v>
      </c>
      <c r="T3115" s="14">
        <f t="shared" si="196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0" t="s">
        <v>8315</v>
      </c>
      <c r="R3116" t="s">
        <v>8355</v>
      </c>
      <c r="S3116" s="14">
        <f t="shared" si="195"/>
        <v>41843.632523148146</v>
      </c>
      <c r="T3116" s="14">
        <f t="shared" si="196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0" t="s">
        <v>8315</v>
      </c>
      <c r="R3117" t="s">
        <v>8355</v>
      </c>
      <c r="S3117" s="14">
        <f t="shared" si="195"/>
        <v>42496.447071759263</v>
      </c>
      <c r="T3117" s="14">
        <f t="shared" si="196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0" t="s">
        <v>8315</v>
      </c>
      <c r="R3118" t="s">
        <v>8355</v>
      </c>
      <c r="S3118" s="14">
        <f t="shared" si="195"/>
        <v>42081.515335648146</v>
      </c>
      <c r="T3118" s="14">
        <f t="shared" si="196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0" t="s">
        <v>8315</v>
      </c>
      <c r="R3119" t="s">
        <v>8355</v>
      </c>
      <c r="S3119" s="14">
        <f t="shared" si="195"/>
        <v>42509.374537037031</v>
      </c>
      <c r="T3119" s="14">
        <f t="shared" si="196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0" t="s">
        <v>8315</v>
      </c>
      <c r="R3120" t="s">
        <v>8355</v>
      </c>
      <c r="S3120" s="14">
        <f t="shared" si="195"/>
        <v>42534.649571759262</v>
      </c>
      <c r="T3120" s="14">
        <f t="shared" si="196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0" t="s">
        <v>8315</v>
      </c>
      <c r="R3121" t="s">
        <v>8355</v>
      </c>
      <c r="S3121" s="14">
        <f t="shared" si="195"/>
        <v>42060.04550925926</v>
      </c>
      <c r="T3121" s="14">
        <f t="shared" si="196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0" t="s">
        <v>8315</v>
      </c>
      <c r="R3122" t="s">
        <v>8355</v>
      </c>
      <c r="S3122" s="14">
        <f t="shared" si="195"/>
        <v>42435.942083333335</v>
      </c>
      <c r="T3122" s="14">
        <f t="shared" si="196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0" t="s">
        <v>8315</v>
      </c>
      <c r="R3123" t="s">
        <v>8355</v>
      </c>
      <c r="S3123" s="14">
        <f t="shared" si="195"/>
        <v>41848.679803240739</v>
      </c>
      <c r="T3123" s="14">
        <f t="shared" si="196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0" t="s">
        <v>8315</v>
      </c>
      <c r="R3124" t="s">
        <v>8355</v>
      </c>
      <c r="S3124" s="14">
        <f t="shared" si="195"/>
        <v>42678.932083333333</v>
      </c>
      <c r="T3124" s="14">
        <f t="shared" si="196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0" t="s">
        <v>8315</v>
      </c>
      <c r="R3125" t="s">
        <v>8355</v>
      </c>
      <c r="S3125" s="14">
        <f t="shared" si="195"/>
        <v>42530.993032407408</v>
      </c>
      <c r="T3125" s="14">
        <f t="shared" si="196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0" t="s">
        <v>8315</v>
      </c>
      <c r="R3126" t="s">
        <v>8355</v>
      </c>
      <c r="S3126" s="14">
        <f t="shared" si="195"/>
        <v>41977.780104166668</v>
      </c>
      <c r="T3126" s="14">
        <f t="shared" si="196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0" t="s">
        <v>8315</v>
      </c>
      <c r="R3127" t="s">
        <v>8355</v>
      </c>
      <c r="S3127" s="14">
        <f t="shared" si="195"/>
        <v>42346.20685185185</v>
      </c>
      <c r="T3127" s="14">
        <f t="shared" si="196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0" t="s">
        <v>8315</v>
      </c>
      <c r="R3128" t="s">
        <v>8355</v>
      </c>
      <c r="S3128" s="14">
        <f t="shared" si="195"/>
        <v>42427.01807870371</v>
      </c>
      <c r="T3128" s="14">
        <f t="shared" si="196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0" t="s">
        <v>8315</v>
      </c>
      <c r="R3129" t="s">
        <v>8355</v>
      </c>
      <c r="S3129" s="14">
        <f t="shared" si="195"/>
        <v>42034.856817129628</v>
      </c>
      <c r="T3129" s="14">
        <f t="shared" si="196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0" t="s">
        <v>8315</v>
      </c>
      <c r="R3130" t="s">
        <v>8316</v>
      </c>
      <c r="S3130" s="14">
        <f t="shared" si="195"/>
        <v>42780.825706018513</v>
      </c>
      <c r="T3130" s="14">
        <f t="shared" si="196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0" t="s">
        <v>8315</v>
      </c>
      <c r="R3131" t="s">
        <v>8316</v>
      </c>
      <c r="S3131" s="14">
        <f t="shared" si="195"/>
        <v>42803.842812499999</v>
      </c>
      <c r="T3131" s="14">
        <f t="shared" si="196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0" t="s">
        <v>8315</v>
      </c>
      <c r="R3132" t="s">
        <v>8316</v>
      </c>
      <c r="S3132" s="14">
        <f t="shared" si="195"/>
        <v>42808.640231481477</v>
      </c>
      <c r="T3132" s="14">
        <f t="shared" si="196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0" t="s">
        <v>8315</v>
      </c>
      <c r="R3133" t="s">
        <v>8316</v>
      </c>
      <c r="S3133" s="14">
        <f t="shared" si="195"/>
        <v>42803.579224537039</v>
      </c>
      <c r="T3133" s="14">
        <f t="shared" si="196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0" t="s">
        <v>8315</v>
      </c>
      <c r="R3134" t="s">
        <v>8316</v>
      </c>
      <c r="S3134" s="14">
        <f t="shared" si="195"/>
        <v>42786.350231481483</v>
      </c>
      <c r="T3134" s="14">
        <f t="shared" si="196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0" t="s">
        <v>8315</v>
      </c>
      <c r="R3135" t="s">
        <v>8316</v>
      </c>
      <c r="S3135" s="14">
        <f t="shared" si="195"/>
        <v>42788.565208333333</v>
      </c>
      <c r="T3135" s="14">
        <f t="shared" si="196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0" t="s">
        <v>8315</v>
      </c>
      <c r="R3136" t="s">
        <v>8316</v>
      </c>
      <c r="S3136" s="14">
        <f t="shared" si="195"/>
        <v>42800.720127314817</v>
      </c>
      <c r="T3136" s="14">
        <f t="shared" si="196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0" t="s">
        <v>8315</v>
      </c>
      <c r="R3137" t="s">
        <v>8316</v>
      </c>
      <c r="S3137" s="14">
        <f t="shared" si="195"/>
        <v>42807.151863425926</v>
      </c>
      <c r="T3137" s="14">
        <f t="shared" si="196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4"/>
        <v>29.05</v>
      </c>
      <c r="Q3138" s="10" t="s">
        <v>8315</v>
      </c>
      <c r="R3138" t="s">
        <v>8316</v>
      </c>
      <c r="S3138" s="14">
        <f t="shared" si="195"/>
        <v>42789.462430555555</v>
      </c>
      <c r="T3138" s="14">
        <f t="shared" si="196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ref="P3139:P3202" si="198">IFERROR(ROUND(E3139/L3139,2),0)</f>
        <v>50</v>
      </c>
      <c r="Q3139" s="10" t="s">
        <v>8315</v>
      </c>
      <c r="R3139" t="s">
        <v>8316</v>
      </c>
      <c r="S3139" s="14">
        <f t="shared" ref="S3139:S3202" si="199">(((J3139/60)/60)/24)+DATE(1970,1,1)</f>
        <v>42807.885057870371</v>
      </c>
      <c r="T3139" s="14">
        <f t="shared" ref="T3139:T3202" si="200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0" t="s">
        <v>8315</v>
      </c>
      <c r="R3140" t="s">
        <v>8316</v>
      </c>
      <c r="S3140" s="14">
        <f t="shared" si="199"/>
        <v>42809.645914351851</v>
      </c>
      <c r="T3140" s="14">
        <f t="shared" si="200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0" t="s">
        <v>8315</v>
      </c>
      <c r="R3141" t="s">
        <v>8316</v>
      </c>
      <c r="S3141" s="14">
        <f t="shared" si="199"/>
        <v>42785.270370370374</v>
      </c>
      <c r="T3141" s="14">
        <f t="shared" si="200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0" t="s">
        <v>8315</v>
      </c>
      <c r="R3142" t="s">
        <v>8316</v>
      </c>
      <c r="S3142" s="14">
        <f t="shared" si="199"/>
        <v>42802.718784722223</v>
      </c>
      <c r="T3142" s="14">
        <f t="shared" si="200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0" t="s">
        <v>8315</v>
      </c>
      <c r="R3143" t="s">
        <v>8316</v>
      </c>
      <c r="S3143" s="14">
        <f t="shared" si="199"/>
        <v>42800.753333333334</v>
      </c>
      <c r="T3143" s="14">
        <f t="shared" si="200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0" t="s">
        <v>8315</v>
      </c>
      <c r="R3144" t="s">
        <v>8316</v>
      </c>
      <c r="S3144" s="14">
        <f t="shared" si="199"/>
        <v>42783.513182870374</v>
      </c>
      <c r="T3144" s="14">
        <f t="shared" si="200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0" t="s">
        <v>8315</v>
      </c>
      <c r="R3145" t="s">
        <v>8316</v>
      </c>
      <c r="S3145" s="14">
        <f t="shared" si="199"/>
        <v>42808.358287037037</v>
      </c>
      <c r="T3145" s="14">
        <f t="shared" si="200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0" t="s">
        <v>8315</v>
      </c>
      <c r="R3146" t="s">
        <v>8316</v>
      </c>
      <c r="S3146" s="14">
        <f t="shared" si="199"/>
        <v>42796.538275462968</v>
      </c>
      <c r="T3146" s="14">
        <f t="shared" si="200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0" t="s">
        <v>8315</v>
      </c>
      <c r="R3147" t="s">
        <v>8316</v>
      </c>
      <c r="S3147" s="14">
        <f t="shared" si="199"/>
        <v>42762.040902777779</v>
      </c>
      <c r="T3147" s="14">
        <f t="shared" si="200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0" t="s">
        <v>8315</v>
      </c>
      <c r="R3148" t="s">
        <v>8316</v>
      </c>
      <c r="S3148" s="14">
        <f t="shared" si="199"/>
        <v>42796.682476851856</v>
      </c>
      <c r="T3148" s="14">
        <f t="shared" si="200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0" t="s">
        <v>8315</v>
      </c>
      <c r="R3149" t="s">
        <v>8316</v>
      </c>
      <c r="S3149" s="14">
        <f t="shared" si="199"/>
        <v>41909.969386574077</v>
      </c>
      <c r="T3149" s="14">
        <f t="shared" si="200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0" t="s">
        <v>8315</v>
      </c>
      <c r="R3150" t="s">
        <v>8316</v>
      </c>
      <c r="S3150" s="14">
        <f t="shared" si="199"/>
        <v>41891.665324074071</v>
      </c>
      <c r="T3150" s="14">
        <f t="shared" si="200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0" t="s">
        <v>8315</v>
      </c>
      <c r="R3151" t="s">
        <v>8316</v>
      </c>
      <c r="S3151" s="14">
        <f t="shared" si="199"/>
        <v>41226.017361111109</v>
      </c>
      <c r="T3151" s="14">
        <f t="shared" si="200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0" t="s">
        <v>8315</v>
      </c>
      <c r="R3152" t="s">
        <v>8316</v>
      </c>
      <c r="S3152" s="14">
        <f t="shared" si="199"/>
        <v>40478.263923611114</v>
      </c>
      <c r="T3152" s="14">
        <f t="shared" si="200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0" t="s">
        <v>8315</v>
      </c>
      <c r="R3153" t="s">
        <v>8316</v>
      </c>
      <c r="S3153" s="14">
        <f t="shared" si="199"/>
        <v>41862.83997685185</v>
      </c>
      <c r="T3153" s="14">
        <f t="shared" si="200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0" t="s">
        <v>8315</v>
      </c>
      <c r="R3154" t="s">
        <v>8316</v>
      </c>
      <c r="S3154" s="14">
        <f t="shared" si="199"/>
        <v>41550.867673611108</v>
      </c>
      <c r="T3154" s="14">
        <f t="shared" si="200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0" t="s">
        <v>8315</v>
      </c>
      <c r="R3155" t="s">
        <v>8316</v>
      </c>
      <c r="S3155" s="14">
        <f t="shared" si="199"/>
        <v>40633.154363425929</v>
      </c>
      <c r="T3155" s="14">
        <f t="shared" si="200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0" t="s">
        <v>8315</v>
      </c>
      <c r="R3156" t="s">
        <v>8316</v>
      </c>
      <c r="S3156" s="14">
        <f t="shared" si="199"/>
        <v>40970.875671296293</v>
      </c>
      <c r="T3156" s="14">
        <f t="shared" si="200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0" t="s">
        <v>8315</v>
      </c>
      <c r="R3157" t="s">
        <v>8316</v>
      </c>
      <c r="S3157" s="14">
        <f t="shared" si="199"/>
        <v>41233.499131944445</v>
      </c>
      <c r="T3157" s="14">
        <f t="shared" si="200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0" t="s">
        <v>8315</v>
      </c>
      <c r="R3158" t="s">
        <v>8316</v>
      </c>
      <c r="S3158" s="14">
        <f t="shared" si="199"/>
        <v>41026.953055555554</v>
      </c>
      <c r="T3158" s="14">
        <f t="shared" si="200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0" t="s">
        <v>8315</v>
      </c>
      <c r="R3159" t="s">
        <v>8316</v>
      </c>
      <c r="S3159" s="14">
        <f t="shared" si="199"/>
        <v>41829.788252314815</v>
      </c>
      <c r="T3159" s="14">
        <f t="shared" si="200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0" t="s">
        <v>8315</v>
      </c>
      <c r="R3160" t="s">
        <v>8316</v>
      </c>
      <c r="S3160" s="14">
        <f t="shared" si="199"/>
        <v>41447.839722222219</v>
      </c>
      <c r="T3160" s="14">
        <f t="shared" si="200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0" t="s">
        <v>8315</v>
      </c>
      <c r="R3161" t="s">
        <v>8316</v>
      </c>
      <c r="S3161" s="14">
        <f t="shared" si="199"/>
        <v>40884.066678240742</v>
      </c>
      <c r="T3161" s="14">
        <f t="shared" si="200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0" t="s">
        <v>8315</v>
      </c>
      <c r="R3162" t="s">
        <v>8316</v>
      </c>
      <c r="S3162" s="14">
        <f t="shared" si="199"/>
        <v>41841.26489583333</v>
      </c>
      <c r="T3162" s="14">
        <f t="shared" si="200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0" t="s">
        <v>8315</v>
      </c>
      <c r="R3163" t="s">
        <v>8316</v>
      </c>
      <c r="S3163" s="14">
        <f t="shared" si="199"/>
        <v>41897.536134259259</v>
      </c>
      <c r="T3163" s="14">
        <f t="shared" si="200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0" t="s">
        <v>8315</v>
      </c>
      <c r="R3164" t="s">
        <v>8316</v>
      </c>
      <c r="S3164" s="14">
        <f t="shared" si="199"/>
        <v>41799.685902777775</v>
      </c>
      <c r="T3164" s="14">
        <f t="shared" si="200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0" t="s">
        <v>8315</v>
      </c>
      <c r="R3165" t="s">
        <v>8316</v>
      </c>
      <c r="S3165" s="14">
        <f t="shared" si="199"/>
        <v>41775.753761574073</v>
      </c>
      <c r="T3165" s="14">
        <f t="shared" si="200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0" t="s">
        <v>8315</v>
      </c>
      <c r="R3166" t="s">
        <v>8316</v>
      </c>
      <c r="S3166" s="14">
        <f t="shared" si="199"/>
        <v>41766.80572916667</v>
      </c>
      <c r="T3166" s="14">
        <f t="shared" si="200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0" t="s">
        <v>8315</v>
      </c>
      <c r="R3167" t="s">
        <v>8316</v>
      </c>
      <c r="S3167" s="14">
        <f t="shared" si="199"/>
        <v>40644.159259259257</v>
      </c>
      <c r="T3167" s="14">
        <f t="shared" si="200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0" t="s">
        <v>8315</v>
      </c>
      <c r="R3168" t="s">
        <v>8316</v>
      </c>
      <c r="S3168" s="14">
        <f t="shared" si="199"/>
        <v>41940.69158564815</v>
      </c>
      <c r="T3168" s="14">
        <f t="shared" si="200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0" t="s">
        <v>8315</v>
      </c>
      <c r="R3169" t="s">
        <v>8316</v>
      </c>
      <c r="S3169" s="14">
        <f t="shared" si="199"/>
        <v>41839.175706018519</v>
      </c>
      <c r="T3169" s="14">
        <f t="shared" si="200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0" t="s">
        <v>8315</v>
      </c>
      <c r="R3170" t="s">
        <v>8316</v>
      </c>
      <c r="S3170" s="14">
        <f t="shared" si="199"/>
        <v>41772.105937500004</v>
      </c>
      <c r="T3170" s="14">
        <f t="shared" si="200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0" t="s">
        <v>8315</v>
      </c>
      <c r="R3171" t="s">
        <v>8316</v>
      </c>
      <c r="S3171" s="14">
        <f t="shared" si="199"/>
        <v>41591.737974537034</v>
      </c>
      <c r="T3171" s="14">
        <f t="shared" si="200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0" t="s">
        <v>8315</v>
      </c>
      <c r="R3172" t="s">
        <v>8316</v>
      </c>
      <c r="S3172" s="14">
        <f t="shared" si="199"/>
        <v>41789.080370370371</v>
      </c>
      <c r="T3172" s="14">
        <f t="shared" si="200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0" t="s">
        <v>8315</v>
      </c>
      <c r="R3173" t="s">
        <v>8316</v>
      </c>
      <c r="S3173" s="14">
        <f t="shared" si="199"/>
        <v>42466.608310185184</v>
      </c>
      <c r="T3173" s="14">
        <f t="shared" si="200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0" t="s">
        <v>8315</v>
      </c>
      <c r="R3174" t="s">
        <v>8316</v>
      </c>
      <c r="S3174" s="14">
        <f t="shared" si="199"/>
        <v>40923.729953703703</v>
      </c>
      <c r="T3174" s="14">
        <f t="shared" si="200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0" t="s">
        <v>8315</v>
      </c>
      <c r="R3175" t="s">
        <v>8316</v>
      </c>
      <c r="S3175" s="14">
        <f t="shared" si="199"/>
        <v>41878.878379629627</v>
      </c>
      <c r="T3175" s="14">
        <f t="shared" si="200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0" t="s">
        <v>8315</v>
      </c>
      <c r="R3176" t="s">
        <v>8316</v>
      </c>
      <c r="S3176" s="14">
        <f t="shared" si="199"/>
        <v>41862.864675925928</v>
      </c>
      <c r="T3176" s="14">
        <f t="shared" si="200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0" t="s">
        <v>8315</v>
      </c>
      <c r="R3177" t="s">
        <v>8316</v>
      </c>
      <c r="S3177" s="14">
        <f t="shared" si="199"/>
        <v>40531.886886574073</v>
      </c>
      <c r="T3177" s="14">
        <f t="shared" si="200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0" t="s">
        <v>8315</v>
      </c>
      <c r="R3178" t="s">
        <v>8316</v>
      </c>
      <c r="S3178" s="14">
        <f t="shared" si="199"/>
        <v>41477.930914351848</v>
      </c>
      <c r="T3178" s="14">
        <f t="shared" si="200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0" t="s">
        <v>8315</v>
      </c>
      <c r="R3179" t="s">
        <v>8316</v>
      </c>
      <c r="S3179" s="14">
        <f t="shared" si="199"/>
        <v>41781.666770833333</v>
      </c>
      <c r="T3179" s="14">
        <f t="shared" si="200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0" t="s">
        <v>8315</v>
      </c>
      <c r="R3180" t="s">
        <v>8316</v>
      </c>
      <c r="S3180" s="14">
        <f t="shared" si="199"/>
        <v>41806.605034722219</v>
      </c>
      <c r="T3180" s="14">
        <f t="shared" si="200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0" t="s">
        <v>8315</v>
      </c>
      <c r="R3181" t="s">
        <v>8316</v>
      </c>
      <c r="S3181" s="14">
        <f t="shared" si="199"/>
        <v>41375.702210648145</v>
      </c>
      <c r="T3181" s="14">
        <f t="shared" si="200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0" t="s">
        <v>8315</v>
      </c>
      <c r="R3182" t="s">
        <v>8316</v>
      </c>
      <c r="S3182" s="14">
        <f t="shared" si="199"/>
        <v>41780.412604166668</v>
      </c>
      <c r="T3182" s="14">
        <f t="shared" si="200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0" t="s">
        <v>8315</v>
      </c>
      <c r="R3183" t="s">
        <v>8316</v>
      </c>
      <c r="S3183" s="14">
        <f t="shared" si="199"/>
        <v>41779.310034722221</v>
      </c>
      <c r="T3183" s="14">
        <f t="shared" si="200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0" t="s">
        <v>8315</v>
      </c>
      <c r="R3184" t="s">
        <v>8316</v>
      </c>
      <c r="S3184" s="14">
        <f t="shared" si="199"/>
        <v>40883.949317129627</v>
      </c>
      <c r="T3184" s="14">
        <f t="shared" si="200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0" t="s">
        <v>8315</v>
      </c>
      <c r="R3185" t="s">
        <v>8316</v>
      </c>
      <c r="S3185" s="14">
        <f t="shared" si="199"/>
        <v>41491.79478009259</v>
      </c>
      <c r="T3185" s="14">
        <f t="shared" si="200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0" t="s">
        <v>8315</v>
      </c>
      <c r="R3186" t="s">
        <v>8316</v>
      </c>
      <c r="S3186" s="14">
        <f t="shared" si="199"/>
        <v>41791.993414351848</v>
      </c>
      <c r="T3186" s="14">
        <f t="shared" si="200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0" t="s">
        <v>8315</v>
      </c>
      <c r="R3187" t="s">
        <v>8316</v>
      </c>
      <c r="S3187" s="14">
        <f t="shared" si="199"/>
        <v>41829.977326388893</v>
      </c>
      <c r="T3187" s="14">
        <f t="shared" si="200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0" t="s">
        <v>8315</v>
      </c>
      <c r="R3188" t="s">
        <v>8316</v>
      </c>
      <c r="S3188" s="14">
        <f t="shared" si="199"/>
        <v>41868.924050925925</v>
      </c>
      <c r="T3188" s="14">
        <f t="shared" si="200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0" t="s">
        <v>8315</v>
      </c>
      <c r="R3189" t="s">
        <v>8316</v>
      </c>
      <c r="S3189" s="14">
        <f t="shared" si="199"/>
        <v>41835.666354166664</v>
      </c>
      <c r="T3189" s="14">
        <f t="shared" si="200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0" t="s">
        <v>8315</v>
      </c>
      <c r="R3190" t="s">
        <v>8357</v>
      </c>
      <c r="S3190" s="14">
        <f t="shared" si="199"/>
        <v>42144.415532407409</v>
      </c>
      <c r="T3190" s="14">
        <f t="shared" si="200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0" t="s">
        <v>8315</v>
      </c>
      <c r="R3191" t="s">
        <v>8357</v>
      </c>
      <c r="S3191" s="14">
        <f t="shared" si="199"/>
        <v>42118.346435185187</v>
      </c>
      <c r="T3191" s="14">
        <f t="shared" si="200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0" t="s">
        <v>8315</v>
      </c>
      <c r="R3192" t="s">
        <v>8357</v>
      </c>
      <c r="S3192" s="14">
        <f t="shared" si="199"/>
        <v>42683.151331018518</v>
      </c>
      <c r="T3192" s="14">
        <f t="shared" si="200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0" t="s">
        <v>8315</v>
      </c>
      <c r="R3193" t="s">
        <v>8357</v>
      </c>
      <c r="S3193" s="14">
        <f t="shared" si="199"/>
        <v>42538.755428240736</v>
      </c>
      <c r="T3193" s="14">
        <f t="shared" si="200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0" t="s">
        <v>8315</v>
      </c>
      <c r="R3194" t="s">
        <v>8357</v>
      </c>
      <c r="S3194" s="14">
        <f t="shared" si="199"/>
        <v>42018.94049768518</v>
      </c>
      <c r="T3194" s="14">
        <f t="shared" si="200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0" t="s">
        <v>8315</v>
      </c>
      <c r="R3195" t="s">
        <v>8357</v>
      </c>
      <c r="S3195" s="14">
        <f t="shared" si="199"/>
        <v>42010.968240740738</v>
      </c>
      <c r="T3195" s="14">
        <f t="shared" si="200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0" t="s">
        <v>8315</v>
      </c>
      <c r="R3196" t="s">
        <v>8357</v>
      </c>
      <c r="S3196" s="14">
        <f t="shared" si="199"/>
        <v>42182.062476851846</v>
      </c>
      <c r="T3196" s="14">
        <f t="shared" si="200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0" t="s">
        <v>8315</v>
      </c>
      <c r="R3197" t="s">
        <v>8357</v>
      </c>
      <c r="S3197" s="14">
        <f t="shared" si="199"/>
        <v>42017.594236111108</v>
      </c>
      <c r="T3197" s="14">
        <f t="shared" si="200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0" t="s">
        <v>8315</v>
      </c>
      <c r="R3198" t="s">
        <v>8357</v>
      </c>
      <c r="S3198" s="14">
        <f t="shared" si="199"/>
        <v>42157.598090277781</v>
      </c>
      <c r="T3198" s="14">
        <f t="shared" si="200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0" t="s">
        <v>8315</v>
      </c>
      <c r="R3199" t="s">
        <v>8357</v>
      </c>
      <c r="S3199" s="14">
        <f t="shared" si="199"/>
        <v>42009.493263888886</v>
      </c>
      <c r="T3199" s="14">
        <f t="shared" si="200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0" t="s">
        <v>8315</v>
      </c>
      <c r="R3200" t="s">
        <v>8357</v>
      </c>
      <c r="S3200" s="14">
        <f t="shared" si="199"/>
        <v>42013.424502314811</v>
      </c>
      <c r="T3200" s="14">
        <f t="shared" si="200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0" t="s">
        <v>8315</v>
      </c>
      <c r="R3201" t="s">
        <v>8357</v>
      </c>
      <c r="S3201" s="14">
        <f t="shared" si="199"/>
        <v>41858.761782407404</v>
      </c>
      <c r="T3201" s="14">
        <f t="shared" si="200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198"/>
        <v>1</v>
      </c>
      <c r="Q3202" s="10" t="s">
        <v>8315</v>
      </c>
      <c r="R3202" t="s">
        <v>8357</v>
      </c>
      <c r="S3202" s="14">
        <f t="shared" si="199"/>
        <v>42460.320613425924</v>
      </c>
      <c r="T3202" s="14">
        <f t="shared" si="200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4">
        <f t="shared" si="203"/>
        <v>41871.755694444444</v>
      </c>
      <c r="T3244" s="14">
        <f t="shared" si="204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4">
        <f t="shared" si="203"/>
        <v>42262.096782407403</v>
      </c>
      <c r="T3245" s="14">
        <f t="shared" si="204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4">
        <f t="shared" si="203"/>
        <v>42675.694236111114</v>
      </c>
      <c r="T3246" s="14">
        <f t="shared" si="204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4">
        <f t="shared" si="203"/>
        <v>42135.60020833333</v>
      </c>
      <c r="T3247" s="14">
        <f t="shared" si="204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4">
        <f t="shared" si="203"/>
        <v>42230.472222222219</v>
      </c>
      <c r="T3248" s="14">
        <f t="shared" si="204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4">
        <f t="shared" si="203"/>
        <v>42167.434166666666</v>
      </c>
      <c r="T3249" s="14">
        <f t="shared" si="204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4">
        <f t="shared" si="203"/>
        <v>42068.888391203705</v>
      </c>
      <c r="T3250" s="14">
        <f t="shared" si="204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4">
        <f t="shared" si="203"/>
        <v>42145.746689814812</v>
      </c>
      <c r="T3251" s="14">
        <f t="shared" si="204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4">
        <f t="shared" si="203"/>
        <v>41918.742175925923</v>
      </c>
      <c r="T3252" s="14">
        <f t="shared" si="204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4">
        <f t="shared" si="203"/>
        <v>42146.731087962966</v>
      </c>
      <c r="T3253" s="14">
        <f t="shared" si="204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4">
        <f t="shared" si="203"/>
        <v>42590.472685185188</v>
      </c>
      <c r="T3254" s="14">
        <f t="shared" si="204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4">
        <f t="shared" si="203"/>
        <v>42602.576712962968</v>
      </c>
      <c r="T3255" s="14">
        <f t="shared" si="204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4">
        <f t="shared" si="203"/>
        <v>42059.085752314815</v>
      </c>
      <c r="T3256" s="14">
        <f t="shared" si="204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4">
        <f t="shared" si="203"/>
        <v>41889.768229166664</v>
      </c>
      <c r="T3257" s="14">
        <f t="shared" si="204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4">
        <f t="shared" si="203"/>
        <v>42144.573807870373</v>
      </c>
      <c r="T3258" s="14">
        <f t="shared" si="204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4">
        <f t="shared" si="203"/>
        <v>42758.559629629628</v>
      </c>
      <c r="T3259" s="14">
        <f t="shared" si="204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4">
        <f t="shared" si="203"/>
        <v>41982.887280092589</v>
      </c>
      <c r="T3260" s="14">
        <f t="shared" si="204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4">
        <f t="shared" si="203"/>
        <v>42614.760937500003</v>
      </c>
      <c r="T3261" s="14">
        <f t="shared" si="204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4">
        <f t="shared" si="203"/>
        <v>42303.672662037032</v>
      </c>
      <c r="T3262" s="14">
        <f t="shared" si="204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4">
        <f t="shared" si="203"/>
        <v>42171.725416666668</v>
      </c>
      <c r="T3263" s="14">
        <f t="shared" si="204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4">
        <f t="shared" si="203"/>
        <v>41964.315532407403</v>
      </c>
      <c r="T3264" s="14">
        <f t="shared" si="204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4">
        <f t="shared" si="203"/>
        <v>42284.516064814816</v>
      </c>
      <c r="T3265" s="14">
        <f t="shared" si="204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8315</v>
      </c>
      <c r="R3266" t="s">
        <v>8316</v>
      </c>
      <c r="S3266" s="14">
        <f t="shared" si="203"/>
        <v>42016.800208333334</v>
      </c>
      <c r="T3266" s="14">
        <f t="shared" si="204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4">
        <f t="shared" si="207"/>
        <v>42136.536134259266</v>
      </c>
      <c r="T3268" s="14">
        <f t="shared" si="208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4">
        <f t="shared" si="207"/>
        <v>42172.757638888885</v>
      </c>
      <c r="T3269" s="14">
        <f t="shared" si="208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4">
        <f t="shared" si="207"/>
        <v>42590.90425925926</v>
      </c>
      <c r="T3270" s="14">
        <f t="shared" si="208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4">
        <f t="shared" si="207"/>
        <v>42137.395798611105</v>
      </c>
      <c r="T3271" s="14">
        <f t="shared" si="208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4">
        <f t="shared" si="207"/>
        <v>42167.533159722225</v>
      </c>
      <c r="T3272" s="14">
        <f t="shared" si="208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4">
        <f t="shared" si="207"/>
        <v>41915.437210648146</v>
      </c>
      <c r="T3273" s="14">
        <f t="shared" si="208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4">
        <f t="shared" si="207"/>
        <v>42284.500104166669</v>
      </c>
      <c r="T3274" s="14">
        <f t="shared" si="208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4">
        <f t="shared" si="207"/>
        <v>42611.801412037035</v>
      </c>
      <c r="T3275" s="14">
        <f t="shared" si="208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4">
        <f t="shared" si="207"/>
        <v>42400.704537037032</v>
      </c>
      <c r="T3276" s="14">
        <f t="shared" si="208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4">
        <f t="shared" si="207"/>
        <v>42017.88045138889</v>
      </c>
      <c r="T3277" s="14">
        <f t="shared" si="208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4">
        <f t="shared" si="207"/>
        <v>42426.949988425928</v>
      </c>
      <c r="T3278" s="14">
        <f t="shared" si="208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4">
        <f t="shared" si="207"/>
        <v>41931.682939814818</v>
      </c>
      <c r="T3279" s="14">
        <f t="shared" si="208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4">
        <f t="shared" si="207"/>
        <v>42124.848414351851</v>
      </c>
      <c r="T3280" s="14">
        <f t="shared" si="208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4">
        <f t="shared" si="207"/>
        <v>42431.102534722217</v>
      </c>
      <c r="T3281" s="14">
        <f t="shared" si="208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4">
        <f t="shared" si="207"/>
        <v>42121.756921296299</v>
      </c>
      <c r="T3282" s="14">
        <f t="shared" si="208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4">
        <f t="shared" si="207"/>
        <v>42219.019733796296</v>
      </c>
      <c r="T3283" s="14">
        <f t="shared" si="208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4">
        <f t="shared" si="207"/>
        <v>42445.19430555556</v>
      </c>
      <c r="T3284" s="14">
        <f t="shared" si="208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4">
        <f t="shared" si="207"/>
        <v>42379.74418981481</v>
      </c>
      <c r="T3285" s="14">
        <f t="shared" si="208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4">
        <f t="shared" si="207"/>
        <v>42380.884872685187</v>
      </c>
      <c r="T3286" s="14">
        <f t="shared" si="208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4">
        <f t="shared" si="207"/>
        <v>42762.942430555559</v>
      </c>
      <c r="T3287" s="14">
        <f t="shared" si="208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4">
        <f t="shared" si="207"/>
        <v>42567.840069444443</v>
      </c>
      <c r="T3288" s="14">
        <f t="shared" si="208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4">
        <f t="shared" si="207"/>
        <v>42311.750324074077</v>
      </c>
      <c r="T3289" s="14">
        <f t="shared" si="208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4">
        <f t="shared" si="207"/>
        <v>42505.774479166663</v>
      </c>
      <c r="T3290" s="14">
        <f t="shared" si="208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4">
        <f t="shared" si="207"/>
        <v>42758.368078703701</v>
      </c>
      <c r="T3291" s="14">
        <f t="shared" si="208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4">
        <f t="shared" si="207"/>
        <v>42775.51494212963</v>
      </c>
      <c r="T3292" s="14">
        <f t="shared" si="208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4">
        <f t="shared" si="207"/>
        <v>42232.702546296292</v>
      </c>
      <c r="T3293" s="14">
        <f t="shared" si="208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4">
        <f t="shared" si="207"/>
        <v>42282.770231481481</v>
      </c>
      <c r="T3294" s="14">
        <f t="shared" si="208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4">
        <f t="shared" si="207"/>
        <v>42768.425370370373</v>
      </c>
      <c r="T3295" s="14">
        <f t="shared" si="208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4">
        <f t="shared" si="207"/>
        <v>42141.541134259256</v>
      </c>
      <c r="T3296" s="14">
        <f t="shared" si="208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4">
        <f t="shared" si="207"/>
        <v>42609.442465277782</v>
      </c>
      <c r="T3297" s="14">
        <f t="shared" si="208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4">
        <f t="shared" si="207"/>
        <v>42309.756620370375</v>
      </c>
      <c r="T3298" s="14">
        <f t="shared" si="208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4">
        <f t="shared" si="207"/>
        <v>42193.771481481483</v>
      </c>
      <c r="T3299" s="14">
        <f t="shared" si="208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4">
        <f t="shared" si="207"/>
        <v>42239.957962962959</v>
      </c>
      <c r="T3300" s="14">
        <f t="shared" si="208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4">
        <f t="shared" si="207"/>
        <v>42261.917395833334</v>
      </c>
      <c r="T3301" s="14">
        <f t="shared" si="208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4">
        <f t="shared" si="207"/>
        <v>42102.743773148148</v>
      </c>
      <c r="T3302" s="14">
        <f t="shared" si="208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4">
        <f t="shared" si="207"/>
        <v>42538.73583333334</v>
      </c>
      <c r="T3303" s="14">
        <f t="shared" si="208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4">
        <f t="shared" si="207"/>
        <v>42681.35157407407</v>
      </c>
      <c r="T3304" s="14">
        <f t="shared" si="208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4">
        <f t="shared" si="207"/>
        <v>42056.65143518518</v>
      </c>
      <c r="T3305" s="14">
        <f t="shared" si="208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4">
        <f t="shared" si="207"/>
        <v>42696.624444444446</v>
      </c>
      <c r="T3306" s="14">
        <f t="shared" si="208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4">
        <f t="shared" si="207"/>
        <v>42186.855879629627</v>
      </c>
      <c r="T3307" s="14">
        <f t="shared" si="208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4">
        <f t="shared" si="207"/>
        <v>42493.219236111108</v>
      </c>
      <c r="T3308" s="14">
        <f t="shared" si="208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4">
        <f t="shared" si="207"/>
        <v>42475.057164351849</v>
      </c>
      <c r="T3309" s="14">
        <f t="shared" si="208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4">
        <f t="shared" si="207"/>
        <v>42452.876909722225</v>
      </c>
      <c r="T3310" s="14">
        <f t="shared" si="208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4">
        <f t="shared" si="207"/>
        <v>42628.650208333333</v>
      </c>
      <c r="T3311" s="14">
        <f t="shared" si="208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4">
        <f t="shared" si="207"/>
        <v>42253.928530092591</v>
      </c>
      <c r="T3312" s="14">
        <f t="shared" si="208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4">
        <f t="shared" si="207"/>
        <v>42264.29178240741</v>
      </c>
      <c r="T3313" s="14">
        <f t="shared" si="208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4">
        <f t="shared" si="207"/>
        <v>42664.809560185182</v>
      </c>
      <c r="T3314" s="14">
        <f t="shared" si="208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4">
        <f t="shared" si="207"/>
        <v>42382.244409722218</v>
      </c>
      <c r="T3315" s="14">
        <f t="shared" si="208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4">
        <f t="shared" si="207"/>
        <v>42105.267488425925</v>
      </c>
      <c r="T3316" s="14">
        <f t="shared" si="208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4">
        <f t="shared" si="207"/>
        <v>42466.303715277783</v>
      </c>
      <c r="T3317" s="14">
        <f t="shared" si="208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4">
        <f t="shared" si="207"/>
        <v>41826.871238425927</v>
      </c>
      <c r="T3318" s="14">
        <f t="shared" si="208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4">
        <f t="shared" si="207"/>
        <v>42499.039629629624</v>
      </c>
      <c r="T3319" s="14">
        <f t="shared" si="208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4">
        <f t="shared" si="207"/>
        <v>42431.302002314813</v>
      </c>
      <c r="T3320" s="14">
        <f t="shared" si="208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4">
        <f t="shared" si="207"/>
        <v>41990.585486111115</v>
      </c>
      <c r="T3321" s="14">
        <f t="shared" si="208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4">
        <f t="shared" si="207"/>
        <v>42513.045798611114</v>
      </c>
      <c r="T3322" s="14">
        <f t="shared" si="208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4">
        <f t="shared" si="207"/>
        <v>41914.100289351853</v>
      </c>
      <c r="T3323" s="14">
        <f t="shared" si="208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4">
        <f t="shared" si="207"/>
        <v>42521.010370370372</v>
      </c>
      <c r="T3324" s="14">
        <f t="shared" si="208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4">
        <f t="shared" si="207"/>
        <v>42608.36583333333</v>
      </c>
      <c r="T3325" s="14">
        <f t="shared" si="208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4">
        <f t="shared" si="207"/>
        <v>42512.58321759259</v>
      </c>
      <c r="T3326" s="14">
        <f t="shared" si="208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4">
        <f t="shared" si="207"/>
        <v>42064.785613425927</v>
      </c>
      <c r="T3327" s="14">
        <f t="shared" si="208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4">
        <f t="shared" si="207"/>
        <v>42041.714178240742</v>
      </c>
      <c r="T3328" s="14">
        <f t="shared" si="208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4">
        <f t="shared" si="207"/>
        <v>42468.374606481477</v>
      </c>
      <c r="T3329" s="14">
        <f t="shared" si="208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8315</v>
      </c>
      <c r="R3330" t="s">
        <v>8316</v>
      </c>
      <c r="S3330" s="14">
        <f t="shared" si="207"/>
        <v>41822.57503472222</v>
      </c>
      <c r="T3330" s="14">
        <f t="shared" si="208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4">
        <f t="shared" si="211"/>
        <v>42065.887361111112</v>
      </c>
      <c r="T3332" s="14">
        <f t="shared" si="212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4">
        <f t="shared" si="211"/>
        <v>42248.697754629626</v>
      </c>
      <c r="T3333" s="14">
        <f t="shared" si="212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4">
        <f t="shared" si="211"/>
        <v>41809.860300925924</v>
      </c>
      <c r="T3334" s="14">
        <f t="shared" si="212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4">
        <f t="shared" si="211"/>
        <v>42148.676851851851</v>
      </c>
      <c r="T3335" s="14">
        <f t="shared" si="212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4">
        <f t="shared" si="211"/>
        <v>42185.521087962959</v>
      </c>
      <c r="T3336" s="14">
        <f t="shared" si="212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4">
        <f t="shared" si="211"/>
        <v>41827.674143518518</v>
      </c>
      <c r="T3337" s="14">
        <f t="shared" si="212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4">
        <f t="shared" si="211"/>
        <v>42437.398680555561</v>
      </c>
      <c r="T3338" s="14">
        <f t="shared" si="212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4">
        <f t="shared" si="211"/>
        <v>41901.282025462962</v>
      </c>
      <c r="T3339" s="14">
        <f t="shared" si="212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4">
        <f t="shared" si="211"/>
        <v>42769.574999999997</v>
      </c>
      <c r="T3340" s="14">
        <f t="shared" si="212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4">
        <f t="shared" si="211"/>
        <v>42549.665717592594</v>
      </c>
      <c r="T3341" s="14">
        <f t="shared" si="212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4">
        <f t="shared" si="211"/>
        <v>42685.974004629628</v>
      </c>
      <c r="T3342" s="14">
        <f t="shared" si="212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4">
        <f t="shared" si="211"/>
        <v>42510.798854166671</v>
      </c>
      <c r="T3343" s="14">
        <f t="shared" si="212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4">
        <f t="shared" si="211"/>
        <v>42062.296412037031</v>
      </c>
      <c r="T3344" s="14">
        <f t="shared" si="212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4">
        <f t="shared" si="211"/>
        <v>42452.916481481487</v>
      </c>
      <c r="T3345" s="14">
        <f t="shared" si="212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4">
        <f t="shared" si="211"/>
        <v>41851.200150462959</v>
      </c>
      <c r="T3346" s="14">
        <f t="shared" si="212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4">
        <f t="shared" si="211"/>
        <v>42053.106111111112</v>
      </c>
      <c r="T3347" s="14">
        <f t="shared" si="212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4">
        <f t="shared" si="211"/>
        <v>42054.024421296301</v>
      </c>
      <c r="T3348" s="14">
        <f t="shared" si="212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4">
        <f t="shared" si="211"/>
        <v>42484.551550925928</v>
      </c>
      <c r="T3349" s="14">
        <f t="shared" si="212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4">
        <f t="shared" si="211"/>
        <v>42466.558796296296</v>
      </c>
      <c r="T3350" s="14">
        <f t="shared" si="212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4">
        <f t="shared" si="211"/>
        <v>42513.110787037032</v>
      </c>
      <c r="T3351" s="14">
        <f t="shared" si="212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4">
        <f t="shared" si="211"/>
        <v>42302.701516203699</v>
      </c>
      <c r="T3352" s="14">
        <f t="shared" si="212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4">
        <f t="shared" si="211"/>
        <v>41806.395428240743</v>
      </c>
      <c r="T3353" s="14">
        <f t="shared" si="212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4">
        <f t="shared" si="211"/>
        <v>42495.992800925931</v>
      </c>
      <c r="T3354" s="14">
        <f t="shared" si="212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4">
        <f t="shared" si="211"/>
        <v>42479.432291666672</v>
      </c>
      <c r="T3355" s="14">
        <f t="shared" si="212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4">
        <f t="shared" si="211"/>
        <v>42270.7269212963</v>
      </c>
      <c r="T3356" s="14">
        <f t="shared" si="212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4">
        <f t="shared" si="211"/>
        <v>42489.619525462964</v>
      </c>
      <c r="T3357" s="14">
        <f t="shared" si="212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4">
        <f t="shared" si="211"/>
        <v>42536.815648148149</v>
      </c>
      <c r="T3358" s="14">
        <f t="shared" si="212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4">
        <f t="shared" si="211"/>
        <v>41822.417939814812</v>
      </c>
      <c r="T3359" s="14">
        <f t="shared" si="212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4">
        <f t="shared" si="211"/>
        <v>41932.311099537037</v>
      </c>
      <c r="T3360" s="14">
        <f t="shared" si="212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4">
        <f t="shared" si="211"/>
        <v>42746.057106481487</v>
      </c>
      <c r="T3361" s="14">
        <f t="shared" si="212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4">
        <f t="shared" si="211"/>
        <v>42697.082673611112</v>
      </c>
      <c r="T3362" s="14">
        <f t="shared" si="212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4">
        <f t="shared" si="211"/>
        <v>41866.025347222225</v>
      </c>
      <c r="T3363" s="14">
        <f t="shared" si="212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4">
        <f t="shared" si="211"/>
        <v>42056.091631944444</v>
      </c>
      <c r="T3364" s="14">
        <f t="shared" si="212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4">
        <f t="shared" si="211"/>
        <v>41851.771354166667</v>
      </c>
      <c r="T3365" s="14">
        <f t="shared" si="212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4">
        <f t="shared" si="211"/>
        <v>42422.977418981478</v>
      </c>
      <c r="T3366" s="14">
        <f t="shared" si="212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4">
        <f t="shared" si="211"/>
        <v>42321.101759259262</v>
      </c>
      <c r="T3367" s="14">
        <f t="shared" si="212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4">
        <f t="shared" si="211"/>
        <v>42107.067557870367</v>
      </c>
      <c r="T3368" s="14">
        <f t="shared" si="212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4">
        <f t="shared" si="211"/>
        <v>42192.933958333335</v>
      </c>
      <c r="T3369" s="14">
        <f t="shared" si="212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4">
        <f t="shared" si="211"/>
        <v>41969.199756944443</v>
      </c>
      <c r="T3370" s="14">
        <f t="shared" si="212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4">
        <f t="shared" si="211"/>
        <v>42690.041435185187</v>
      </c>
      <c r="T3371" s="14">
        <f t="shared" si="212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4">
        <f t="shared" si="211"/>
        <v>42690.334317129629</v>
      </c>
      <c r="T3372" s="14">
        <f t="shared" si="212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4">
        <f t="shared" si="211"/>
        <v>42312.874594907407</v>
      </c>
      <c r="T3373" s="14">
        <f t="shared" si="212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4">
        <f t="shared" si="211"/>
        <v>41855.548101851848</v>
      </c>
      <c r="T3374" s="14">
        <f t="shared" si="212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4">
        <f t="shared" si="211"/>
        <v>42179.854629629626</v>
      </c>
      <c r="T3375" s="14">
        <f t="shared" si="212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4">
        <f t="shared" si="211"/>
        <v>42275.731666666667</v>
      </c>
      <c r="T3376" s="14">
        <f t="shared" si="212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4">
        <f t="shared" si="211"/>
        <v>41765.610798611109</v>
      </c>
      <c r="T3377" s="14">
        <f t="shared" si="212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4">
        <f t="shared" si="211"/>
        <v>42059.701319444444</v>
      </c>
      <c r="T3378" s="14">
        <f t="shared" si="212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4">
        <f t="shared" si="211"/>
        <v>42053.732627314821</v>
      </c>
      <c r="T3379" s="14">
        <f t="shared" si="212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4">
        <f t="shared" si="211"/>
        <v>41858.355393518519</v>
      </c>
      <c r="T3380" s="14">
        <f t="shared" si="212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4">
        <f t="shared" si="211"/>
        <v>42225.513888888891</v>
      </c>
      <c r="T3381" s="14">
        <f t="shared" si="212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4">
        <f t="shared" si="211"/>
        <v>41937.95344907407</v>
      </c>
      <c r="T3382" s="14">
        <f t="shared" si="212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4">
        <f t="shared" si="211"/>
        <v>42044.184988425928</v>
      </c>
      <c r="T3383" s="14">
        <f t="shared" si="212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4">
        <f t="shared" si="211"/>
        <v>42559.431203703702</v>
      </c>
      <c r="T3384" s="14">
        <f t="shared" si="212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4">
        <f t="shared" si="211"/>
        <v>42524.782638888893</v>
      </c>
      <c r="T3385" s="14">
        <f t="shared" si="212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4">
        <f t="shared" si="211"/>
        <v>42292.087592592594</v>
      </c>
      <c r="T3386" s="14">
        <f t="shared" si="212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4">
        <f t="shared" si="211"/>
        <v>41953.8675</v>
      </c>
      <c r="T3387" s="14">
        <f t="shared" si="212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4">
        <f t="shared" si="211"/>
        <v>41946.644745370373</v>
      </c>
      <c r="T3388" s="14">
        <f t="shared" si="212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4">
        <f t="shared" si="211"/>
        <v>41947.762592592589</v>
      </c>
      <c r="T3389" s="14">
        <f t="shared" si="212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4">
        <f t="shared" si="211"/>
        <v>42143.461122685185</v>
      </c>
      <c r="T3390" s="14">
        <f t="shared" si="212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4">
        <f t="shared" si="211"/>
        <v>42494.563449074078</v>
      </c>
      <c r="T3391" s="14">
        <f t="shared" si="212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4">
        <f t="shared" si="211"/>
        <v>41815.774826388886</v>
      </c>
      <c r="T3392" s="14">
        <f t="shared" si="212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4">
        <f t="shared" si="211"/>
        <v>41830.545694444445</v>
      </c>
      <c r="T3393" s="14">
        <f t="shared" si="212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8315</v>
      </c>
      <c r="R3394" t="s">
        <v>8316</v>
      </c>
      <c r="S3394" s="14">
        <f t="shared" si="211"/>
        <v>42446.845543981486</v>
      </c>
      <c r="T3394" s="14">
        <f t="shared" si="212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4">
        <f t="shared" si="215"/>
        <v>41817.59542824074</v>
      </c>
      <c r="T3396" s="14">
        <f t="shared" si="216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4">
        <f t="shared" si="215"/>
        <v>42140.712314814817</v>
      </c>
      <c r="T3397" s="14">
        <f t="shared" si="216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4">
        <f t="shared" si="215"/>
        <v>41764.44663194444</v>
      </c>
      <c r="T3398" s="14">
        <f t="shared" si="216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4">
        <f t="shared" si="215"/>
        <v>42378.478344907402</v>
      </c>
      <c r="T3399" s="14">
        <f t="shared" si="216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4">
        <f t="shared" si="215"/>
        <v>41941.75203703704</v>
      </c>
      <c r="T3400" s="14">
        <f t="shared" si="216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4">
        <f t="shared" si="215"/>
        <v>42026.920428240745</v>
      </c>
      <c r="T3401" s="14">
        <f t="shared" si="216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4">
        <f t="shared" si="215"/>
        <v>41834.953865740739</v>
      </c>
      <c r="T3402" s="14">
        <f t="shared" si="216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4">
        <f t="shared" si="215"/>
        <v>42193.723912037036</v>
      </c>
      <c r="T3403" s="14">
        <f t="shared" si="216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4">
        <f t="shared" si="215"/>
        <v>42290.61855324074</v>
      </c>
      <c r="T3404" s="14">
        <f t="shared" si="216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4">
        <f t="shared" si="215"/>
        <v>42150.462083333332</v>
      </c>
      <c r="T3405" s="14">
        <f t="shared" si="216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4">
        <f t="shared" si="215"/>
        <v>42152.503495370373</v>
      </c>
      <c r="T3406" s="14">
        <f t="shared" si="216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4">
        <f t="shared" si="215"/>
        <v>42410.017199074078</v>
      </c>
      <c r="T3407" s="14">
        <f t="shared" si="216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4">
        <f t="shared" si="215"/>
        <v>41791.492777777778</v>
      </c>
      <c r="T3408" s="14">
        <f t="shared" si="216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4">
        <f t="shared" si="215"/>
        <v>41796.422326388885</v>
      </c>
      <c r="T3409" s="14">
        <f t="shared" si="216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4">
        <f t="shared" si="215"/>
        <v>41808.991944444446</v>
      </c>
      <c r="T3410" s="14">
        <f t="shared" si="216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4">
        <f t="shared" si="215"/>
        <v>42544.814328703709</v>
      </c>
      <c r="T3411" s="14">
        <f t="shared" si="216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4">
        <f t="shared" si="215"/>
        <v>42500.041550925926</v>
      </c>
      <c r="T3412" s="14">
        <f t="shared" si="216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4">
        <f t="shared" si="215"/>
        <v>42265.022824074069</v>
      </c>
      <c r="T3413" s="14">
        <f t="shared" si="216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4">
        <f t="shared" si="215"/>
        <v>41879.959050925929</v>
      </c>
      <c r="T3414" s="14">
        <f t="shared" si="216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4">
        <f t="shared" si="215"/>
        <v>42053.733078703706</v>
      </c>
      <c r="T3415" s="14">
        <f t="shared" si="216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4">
        <f t="shared" si="215"/>
        <v>42675.832465277781</v>
      </c>
      <c r="T3416" s="14">
        <f t="shared" si="216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4">
        <f t="shared" si="215"/>
        <v>42467.144166666665</v>
      </c>
      <c r="T3417" s="14">
        <f t="shared" si="216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4">
        <f t="shared" si="215"/>
        <v>42089.412557870368</v>
      </c>
      <c r="T3418" s="14">
        <f t="shared" si="216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4">
        <f t="shared" si="215"/>
        <v>41894.91375</v>
      </c>
      <c r="T3419" s="14">
        <f t="shared" si="216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4">
        <f t="shared" si="215"/>
        <v>41752.83457175926</v>
      </c>
      <c r="T3420" s="14">
        <f t="shared" si="216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4">
        <f t="shared" si="215"/>
        <v>42448.821585648147</v>
      </c>
      <c r="T3421" s="14">
        <f t="shared" si="216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4">
        <f t="shared" si="215"/>
        <v>42405.090300925927</v>
      </c>
      <c r="T3422" s="14">
        <f t="shared" si="216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4">
        <f t="shared" si="215"/>
        <v>42037.791238425925</v>
      </c>
      <c r="T3423" s="14">
        <f t="shared" si="216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4">
        <f t="shared" si="215"/>
        <v>42323.562222222223</v>
      </c>
      <c r="T3424" s="14">
        <f t="shared" si="216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4">
        <f t="shared" si="215"/>
        <v>42088.911354166667</v>
      </c>
      <c r="T3425" s="14">
        <f t="shared" si="216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4">
        <f t="shared" si="215"/>
        <v>42018.676898148144</v>
      </c>
      <c r="T3426" s="14">
        <f t="shared" si="216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4">
        <f t="shared" si="215"/>
        <v>41884.617314814815</v>
      </c>
      <c r="T3427" s="14">
        <f t="shared" si="216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4">
        <f t="shared" si="215"/>
        <v>41884.056747685187</v>
      </c>
      <c r="T3428" s="14">
        <f t="shared" si="216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4">
        <f t="shared" si="215"/>
        <v>41792.645277777774</v>
      </c>
      <c r="T3429" s="14">
        <f t="shared" si="216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4">
        <f t="shared" si="215"/>
        <v>42038.720451388886</v>
      </c>
      <c r="T3430" s="14">
        <f t="shared" si="216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4">
        <f t="shared" si="215"/>
        <v>42662.021539351852</v>
      </c>
      <c r="T3431" s="14">
        <f t="shared" si="216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4">
        <f t="shared" si="215"/>
        <v>41820.945613425924</v>
      </c>
      <c r="T3432" s="14">
        <f t="shared" si="216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4">
        <f t="shared" si="215"/>
        <v>41839.730937500004</v>
      </c>
      <c r="T3433" s="14">
        <f t="shared" si="216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4">
        <f t="shared" si="215"/>
        <v>42380.581180555557</v>
      </c>
      <c r="T3434" s="14">
        <f t="shared" si="216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4">
        <f t="shared" si="215"/>
        <v>41776.063136574077</v>
      </c>
      <c r="T3435" s="14">
        <f t="shared" si="216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4">
        <f t="shared" si="215"/>
        <v>41800.380428240744</v>
      </c>
      <c r="T3436" s="14">
        <f t="shared" si="216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4">
        <f t="shared" si="215"/>
        <v>42572.61681712963</v>
      </c>
      <c r="T3437" s="14">
        <f t="shared" si="216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4">
        <f t="shared" si="215"/>
        <v>41851.541585648149</v>
      </c>
      <c r="T3438" s="14">
        <f t="shared" si="216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4">
        <f t="shared" si="215"/>
        <v>42205.710879629631</v>
      </c>
      <c r="T3439" s="14">
        <f t="shared" si="216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4">
        <f t="shared" si="215"/>
        <v>42100.927858796291</v>
      </c>
      <c r="T3440" s="14">
        <f t="shared" si="216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4">
        <f t="shared" si="215"/>
        <v>42374.911226851851</v>
      </c>
      <c r="T3441" s="14">
        <f t="shared" si="216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4">
        <f t="shared" si="215"/>
        <v>41809.12300925926</v>
      </c>
      <c r="T3442" s="14">
        <f t="shared" si="216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4">
        <f t="shared" si="215"/>
        <v>42294.429641203707</v>
      </c>
      <c r="T3443" s="14">
        <f t="shared" si="216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4">
        <f t="shared" si="215"/>
        <v>42124.841111111105</v>
      </c>
      <c r="T3444" s="14">
        <f t="shared" si="216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4">
        <f t="shared" si="215"/>
        <v>41861.524837962963</v>
      </c>
      <c r="T3445" s="14">
        <f t="shared" si="216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4">
        <f t="shared" si="215"/>
        <v>42521.291504629626</v>
      </c>
      <c r="T3446" s="14">
        <f t="shared" si="216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4">
        <f t="shared" si="215"/>
        <v>42272.530509259261</v>
      </c>
      <c r="T3447" s="14">
        <f t="shared" si="216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4">
        <f t="shared" si="215"/>
        <v>42016.832465277781</v>
      </c>
      <c r="T3448" s="14">
        <f t="shared" si="216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4">
        <f t="shared" si="215"/>
        <v>42402.889027777783</v>
      </c>
      <c r="T3449" s="14">
        <f t="shared" si="216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4">
        <f t="shared" si="215"/>
        <v>41960.119085648148</v>
      </c>
      <c r="T3450" s="14">
        <f t="shared" si="216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4">
        <f t="shared" si="215"/>
        <v>42532.052523148144</v>
      </c>
      <c r="T3451" s="14">
        <f t="shared" si="216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4">
        <f t="shared" si="215"/>
        <v>42036.704525462963</v>
      </c>
      <c r="T3452" s="14">
        <f t="shared" si="216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4">
        <f t="shared" si="215"/>
        <v>42088.723692129628</v>
      </c>
      <c r="T3453" s="14">
        <f t="shared" si="216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4">
        <f t="shared" si="215"/>
        <v>41820.639189814814</v>
      </c>
      <c r="T3454" s="14">
        <f t="shared" si="216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4">
        <f t="shared" si="215"/>
        <v>42535.97865740741</v>
      </c>
      <c r="T3455" s="14">
        <f t="shared" si="216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4">
        <f t="shared" si="215"/>
        <v>41821.698599537034</v>
      </c>
      <c r="T3456" s="14">
        <f t="shared" si="216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4">
        <f t="shared" si="215"/>
        <v>42626.7503125</v>
      </c>
      <c r="T3457" s="14">
        <f t="shared" si="216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8315</v>
      </c>
      <c r="R3458" t="s">
        <v>8316</v>
      </c>
      <c r="S3458" s="14">
        <f t="shared" si="215"/>
        <v>41821.205636574072</v>
      </c>
      <c r="T3458" s="14">
        <f t="shared" si="216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4">
        <f t="shared" si="219"/>
        <v>42011.202581018515</v>
      </c>
      <c r="T3460" s="14">
        <f t="shared" si="220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4">
        <f t="shared" si="219"/>
        <v>42480.479861111111</v>
      </c>
      <c r="T3461" s="14">
        <f t="shared" si="220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4">
        <f t="shared" si="219"/>
        <v>41852.527222222219</v>
      </c>
      <c r="T3462" s="14">
        <f t="shared" si="220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4">
        <f t="shared" si="219"/>
        <v>42643.632858796293</v>
      </c>
      <c r="T3463" s="14">
        <f t="shared" si="220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4">
        <f t="shared" si="219"/>
        <v>42179.898472222223</v>
      </c>
      <c r="T3464" s="14">
        <f t="shared" si="220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4">
        <f t="shared" si="219"/>
        <v>42612.918807870374</v>
      </c>
      <c r="T3465" s="14">
        <f t="shared" si="220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4">
        <f t="shared" si="219"/>
        <v>42575.130057870367</v>
      </c>
      <c r="T3466" s="14">
        <f t="shared" si="220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4">
        <f t="shared" si="219"/>
        <v>42200.625833333332</v>
      </c>
      <c r="T3467" s="14">
        <f t="shared" si="220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4">
        <f t="shared" si="219"/>
        <v>42420.019097222219</v>
      </c>
      <c r="T3468" s="14">
        <f t="shared" si="220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4">
        <f t="shared" si="219"/>
        <v>42053.671666666662</v>
      </c>
      <c r="T3469" s="14">
        <f t="shared" si="220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4">
        <f t="shared" si="219"/>
        <v>42605.765381944439</v>
      </c>
      <c r="T3470" s="14">
        <f t="shared" si="220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4">
        <f t="shared" si="219"/>
        <v>42458.641724537039</v>
      </c>
      <c r="T3471" s="14">
        <f t="shared" si="220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4">
        <f t="shared" si="219"/>
        <v>42529.022013888884</v>
      </c>
      <c r="T3472" s="14">
        <f t="shared" si="220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4">
        <f t="shared" si="219"/>
        <v>41841.820486111108</v>
      </c>
      <c r="T3473" s="14">
        <f t="shared" si="220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4">
        <f t="shared" si="219"/>
        <v>41928.170497685183</v>
      </c>
      <c r="T3474" s="14">
        <f t="shared" si="220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4">
        <f t="shared" si="219"/>
        <v>42062.834444444445</v>
      </c>
      <c r="T3475" s="14">
        <f t="shared" si="220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4">
        <f t="shared" si="219"/>
        <v>42541.501516203702</v>
      </c>
      <c r="T3476" s="14">
        <f t="shared" si="220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4">
        <f t="shared" si="219"/>
        <v>41918.880833333329</v>
      </c>
      <c r="T3477" s="14">
        <f t="shared" si="220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4">
        <f t="shared" si="219"/>
        <v>41921.279976851853</v>
      </c>
      <c r="T3478" s="14">
        <f t="shared" si="220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4">
        <f t="shared" si="219"/>
        <v>42128.736608796295</v>
      </c>
      <c r="T3479" s="14">
        <f t="shared" si="220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4">
        <f t="shared" si="219"/>
        <v>42053.916921296302</v>
      </c>
      <c r="T3480" s="14">
        <f t="shared" si="220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4">
        <f t="shared" si="219"/>
        <v>41781.855092592588</v>
      </c>
      <c r="T3481" s="14">
        <f t="shared" si="220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4">
        <f t="shared" si="219"/>
        <v>42171.317442129628</v>
      </c>
      <c r="T3482" s="14">
        <f t="shared" si="220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4">
        <f t="shared" si="219"/>
        <v>41989.24754629629</v>
      </c>
      <c r="T3483" s="14">
        <f t="shared" si="220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4">
        <f t="shared" si="219"/>
        <v>41796.771597222221</v>
      </c>
      <c r="T3484" s="14">
        <f t="shared" si="220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4">
        <f t="shared" si="219"/>
        <v>41793.668761574074</v>
      </c>
      <c r="T3485" s="14">
        <f t="shared" si="220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4">
        <f t="shared" si="219"/>
        <v>42506.760405092587</v>
      </c>
      <c r="T3486" s="14">
        <f t="shared" si="220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4">
        <f t="shared" si="219"/>
        <v>42372.693055555559</v>
      </c>
      <c r="T3487" s="14">
        <f t="shared" si="220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4">
        <f t="shared" si="219"/>
        <v>42126.87501157407</v>
      </c>
      <c r="T3488" s="14">
        <f t="shared" si="220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4">
        <f t="shared" si="219"/>
        <v>42149.940416666665</v>
      </c>
      <c r="T3489" s="14">
        <f t="shared" si="220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4">
        <f t="shared" si="219"/>
        <v>42087.768055555556</v>
      </c>
      <c r="T3490" s="14">
        <f t="shared" si="220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4">
        <f t="shared" si="219"/>
        <v>41753.635775462964</v>
      </c>
      <c r="T3491" s="14">
        <f t="shared" si="220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4">
        <f t="shared" si="219"/>
        <v>42443.802361111113</v>
      </c>
      <c r="T3492" s="14">
        <f t="shared" si="220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4">
        <f t="shared" si="219"/>
        <v>42121.249814814815</v>
      </c>
      <c r="T3493" s="14">
        <f t="shared" si="220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4">
        <f t="shared" si="219"/>
        <v>42268.009224537032</v>
      </c>
      <c r="T3494" s="14">
        <f t="shared" si="220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4">
        <f t="shared" si="219"/>
        <v>41848.866157407407</v>
      </c>
      <c r="T3495" s="14">
        <f t="shared" si="220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4">
        <f t="shared" si="219"/>
        <v>42689.214988425927</v>
      </c>
      <c r="T3496" s="14">
        <f t="shared" si="220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4">
        <f t="shared" si="219"/>
        <v>41915.762835648151</v>
      </c>
      <c r="T3497" s="14">
        <f t="shared" si="220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4">
        <f t="shared" si="219"/>
        <v>42584.846828703703</v>
      </c>
      <c r="T3498" s="14">
        <f t="shared" si="220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4">
        <f t="shared" si="219"/>
        <v>42511.741944444439</v>
      </c>
      <c r="T3499" s="14">
        <f t="shared" si="220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4">
        <f t="shared" si="219"/>
        <v>42459.15861111111</v>
      </c>
      <c r="T3500" s="14">
        <f t="shared" si="220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4">
        <f t="shared" si="219"/>
        <v>42132.036168981482</v>
      </c>
      <c r="T3501" s="14">
        <f t="shared" si="220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4">
        <f t="shared" si="219"/>
        <v>42419.91942129629</v>
      </c>
      <c r="T3502" s="14">
        <f t="shared" si="220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4">
        <f t="shared" si="219"/>
        <v>42233.763831018514</v>
      </c>
      <c r="T3503" s="14">
        <f t="shared" si="220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4">
        <f t="shared" si="219"/>
        <v>42430.839398148149</v>
      </c>
      <c r="T3504" s="14">
        <f t="shared" si="220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4">
        <f t="shared" si="219"/>
        <v>42545.478333333333</v>
      </c>
      <c r="T3505" s="14">
        <f t="shared" si="220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4">
        <f t="shared" si="219"/>
        <v>42297.748738425929</v>
      </c>
      <c r="T3506" s="14">
        <f t="shared" si="220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4">
        <f t="shared" si="219"/>
        <v>41760.935706018521</v>
      </c>
      <c r="T3507" s="14">
        <f t="shared" si="220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4">
        <f t="shared" si="219"/>
        <v>41829.734259259261</v>
      </c>
      <c r="T3508" s="14">
        <f t="shared" si="220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4">
        <f t="shared" si="219"/>
        <v>42491.92288194444</v>
      </c>
      <c r="T3509" s="14">
        <f t="shared" si="220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4">
        <f t="shared" si="219"/>
        <v>42477.729780092588</v>
      </c>
      <c r="T3510" s="14">
        <f t="shared" si="220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4">
        <f t="shared" si="219"/>
        <v>41950.859560185185</v>
      </c>
      <c r="T3511" s="14">
        <f t="shared" si="220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4">
        <f t="shared" si="219"/>
        <v>41802.62090277778</v>
      </c>
      <c r="T3512" s="14">
        <f t="shared" si="220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4">
        <f t="shared" si="219"/>
        <v>41927.873784722222</v>
      </c>
      <c r="T3513" s="14">
        <f t="shared" si="220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4">
        <f t="shared" si="219"/>
        <v>42057.536944444444</v>
      </c>
      <c r="T3514" s="14">
        <f t="shared" si="220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4">
        <f t="shared" si="219"/>
        <v>41781.096203703702</v>
      </c>
      <c r="T3515" s="14">
        <f t="shared" si="220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4">
        <f t="shared" si="219"/>
        <v>42020.846666666665</v>
      </c>
      <c r="T3516" s="14">
        <f t="shared" si="220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4">
        <f t="shared" si="219"/>
        <v>42125.772812499999</v>
      </c>
      <c r="T3517" s="14">
        <f t="shared" si="220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4">
        <f t="shared" si="219"/>
        <v>41856.010069444441</v>
      </c>
      <c r="T3518" s="14">
        <f t="shared" si="220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4">
        <f t="shared" si="219"/>
        <v>41794.817523148151</v>
      </c>
      <c r="T3519" s="14">
        <f t="shared" si="220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4">
        <f t="shared" si="219"/>
        <v>41893.783553240741</v>
      </c>
      <c r="T3520" s="14">
        <f t="shared" si="220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4">
        <f t="shared" si="219"/>
        <v>42037.598958333328</v>
      </c>
      <c r="T3521" s="14">
        <f t="shared" si="220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8315</v>
      </c>
      <c r="R3522" t="s">
        <v>8316</v>
      </c>
      <c r="S3522" s="14">
        <f t="shared" si="219"/>
        <v>42227.824212962965</v>
      </c>
      <c r="T3522" s="14">
        <f t="shared" si="220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4">
        <f t="shared" si="223"/>
        <v>42234.789884259255</v>
      </c>
      <c r="T3524" s="14">
        <f t="shared" si="224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4">
        <f t="shared" si="223"/>
        <v>42581.397546296299</v>
      </c>
      <c r="T3525" s="14">
        <f t="shared" si="224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4">
        <f t="shared" si="223"/>
        <v>41880.76357638889</v>
      </c>
      <c r="T3526" s="14">
        <f t="shared" si="224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4">
        <f t="shared" si="223"/>
        <v>42214.6956712963</v>
      </c>
      <c r="T3527" s="14">
        <f t="shared" si="224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4">
        <f t="shared" si="223"/>
        <v>42460.335312499999</v>
      </c>
      <c r="T3528" s="14">
        <f t="shared" si="224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4">
        <f t="shared" si="223"/>
        <v>42167.023206018523</v>
      </c>
      <c r="T3529" s="14">
        <f t="shared" si="224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4">
        <f t="shared" si="223"/>
        <v>42733.50136574074</v>
      </c>
      <c r="T3530" s="14">
        <f t="shared" si="224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4">
        <f t="shared" si="223"/>
        <v>42177.761782407411</v>
      </c>
      <c r="T3531" s="14">
        <f t="shared" si="224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4">
        <f t="shared" si="223"/>
        <v>42442.623344907406</v>
      </c>
      <c r="T3532" s="14">
        <f t="shared" si="224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4">
        <f t="shared" si="223"/>
        <v>42521.654328703706</v>
      </c>
      <c r="T3533" s="14">
        <f t="shared" si="224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4">
        <f t="shared" si="223"/>
        <v>41884.599849537037</v>
      </c>
      <c r="T3534" s="14">
        <f t="shared" si="224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4">
        <f t="shared" si="223"/>
        <v>42289.761192129634</v>
      </c>
      <c r="T3535" s="14">
        <f t="shared" si="224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4">
        <f t="shared" si="223"/>
        <v>42243.6252662037</v>
      </c>
      <c r="T3536" s="14">
        <f t="shared" si="224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4">
        <f t="shared" si="223"/>
        <v>42248.640162037031</v>
      </c>
      <c r="T3537" s="14">
        <f t="shared" si="224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4">
        <f t="shared" si="223"/>
        <v>42328.727141203708</v>
      </c>
      <c r="T3538" s="14">
        <f t="shared" si="224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4">
        <f t="shared" si="223"/>
        <v>41923.354351851849</v>
      </c>
      <c r="T3539" s="14">
        <f t="shared" si="224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4">
        <f t="shared" si="223"/>
        <v>42571.420601851853</v>
      </c>
      <c r="T3540" s="14">
        <f t="shared" si="224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4">
        <f t="shared" si="223"/>
        <v>42600.756041666667</v>
      </c>
      <c r="T3541" s="14">
        <f t="shared" si="224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4">
        <f t="shared" si="223"/>
        <v>42517.003368055557</v>
      </c>
      <c r="T3542" s="14">
        <f t="shared" si="224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4">
        <f t="shared" si="223"/>
        <v>42222.730034722219</v>
      </c>
      <c r="T3543" s="14">
        <f t="shared" si="224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4">
        <f t="shared" si="223"/>
        <v>41829.599791666667</v>
      </c>
      <c r="T3544" s="14">
        <f t="shared" si="224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4">
        <f t="shared" si="223"/>
        <v>42150.755312499998</v>
      </c>
      <c r="T3545" s="14">
        <f t="shared" si="224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4">
        <f t="shared" si="223"/>
        <v>42040.831678240742</v>
      </c>
      <c r="T3546" s="14">
        <f t="shared" si="224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4">
        <f t="shared" si="223"/>
        <v>42075.807395833333</v>
      </c>
      <c r="T3547" s="14">
        <f t="shared" si="224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4">
        <f t="shared" si="223"/>
        <v>42073.660694444443</v>
      </c>
      <c r="T3548" s="14">
        <f t="shared" si="224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4">
        <f t="shared" si="223"/>
        <v>42480.078715277778</v>
      </c>
      <c r="T3549" s="14">
        <f t="shared" si="224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4">
        <f t="shared" si="223"/>
        <v>42411.942291666666</v>
      </c>
      <c r="T3550" s="14">
        <f t="shared" si="224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4">
        <f t="shared" si="223"/>
        <v>42223.394363425927</v>
      </c>
      <c r="T3551" s="14">
        <f t="shared" si="224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4">
        <f t="shared" si="223"/>
        <v>42462.893495370372</v>
      </c>
      <c r="T3552" s="14">
        <f t="shared" si="224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4">
        <f t="shared" si="223"/>
        <v>41753.515856481477</v>
      </c>
      <c r="T3553" s="14">
        <f t="shared" si="224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4">
        <f t="shared" si="223"/>
        <v>41788.587083333332</v>
      </c>
      <c r="T3554" s="14">
        <f t="shared" si="224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4">
        <f t="shared" si="223"/>
        <v>42196.028703703705</v>
      </c>
      <c r="T3555" s="14">
        <f t="shared" si="224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4">
        <f t="shared" si="223"/>
        <v>42016.050451388888</v>
      </c>
      <c r="T3556" s="14">
        <f t="shared" si="224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4">
        <f t="shared" si="223"/>
        <v>42661.442060185189</v>
      </c>
      <c r="T3557" s="14">
        <f t="shared" si="224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4">
        <f t="shared" si="223"/>
        <v>41808.649583333332</v>
      </c>
      <c r="T3558" s="14">
        <f t="shared" si="224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4">
        <f t="shared" si="223"/>
        <v>41730.276747685188</v>
      </c>
      <c r="T3559" s="14">
        <f t="shared" si="224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4">
        <f t="shared" si="223"/>
        <v>42139.816840277781</v>
      </c>
      <c r="T3560" s="14">
        <f t="shared" si="224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4">
        <f t="shared" si="223"/>
        <v>42194.096157407403</v>
      </c>
      <c r="T3561" s="14">
        <f t="shared" si="224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4">
        <f t="shared" si="223"/>
        <v>42115.889652777783</v>
      </c>
      <c r="T3562" s="14">
        <f t="shared" si="224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4">
        <f t="shared" si="223"/>
        <v>42203.680300925931</v>
      </c>
      <c r="T3563" s="14">
        <f t="shared" si="224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4">
        <f t="shared" si="223"/>
        <v>42433.761886574073</v>
      </c>
      <c r="T3564" s="14">
        <f t="shared" si="224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4">
        <f t="shared" si="223"/>
        <v>42555.671944444446</v>
      </c>
      <c r="T3565" s="14">
        <f t="shared" si="224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4">
        <f t="shared" si="223"/>
        <v>42236.623252314821</v>
      </c>
      <c r="T3566" s="14">
        <f t="shared" si="224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4">
        <f t="shared" si="223"/>
        <v>41974.743148148147</v>
      </c>
      <c r="T3567" s="14">
        <f t="shared" si="224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4">
        <f t="shared" si="223"/>
        <v>41997.507905092592</v>
      </c>
      <c r="T3568" s="14">
        <f t="shared" si="224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4">
        <f t="shared" si="223"/>
        <v>42135.810694444444</v>
      </c>
      <c r="T3569" s="14">
        <f t="shared" si="224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4">
        <f t="shared" si="223"/>
        <v>41869.740671296298</v>
      </c>
      <c r="T3570" s="14">
        <f t="shared" si="224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4">
        <f t="shared" si="223"/>
        <v>41982.688611111109</v>
      </c>
      <c r="T3571" s="14">
        <f t="shared" si="224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4">
        <f t="shared" si="223"/>
        <v>41976.331979166673</v>
      </c>
      <c r="T3572" s="14">
        <f t="shared" si="224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4">
        <f t="shared" si="223"/>
        <v>41912.858946759261</v>
      </c>
      <c r="T3573" s="14">
        <f t="shared" si="224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4">
        <f t="shared" si="223"/>
        <v>42146.570393518516</v>
      </c>
      <c r="T3574" s="14">
        <f t="shared" si="224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4">
        <f t="shared" si="223"/>
        <v>41921.375532407408</v>
      </c>
      <c r="T3575" s="14">
        <f t="shared" si="224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4">
        <f t="shared" si="223"/>
        <v>41926.942685185182</v>
      </c>
      <c r="T3576" s="14">
        <f t="shared" si="224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4">
        <f t="shared" si="223"/>
        <v>42561.783877314811</v>
      </c>
      <c r="T3577" s="14">
        <f t="shared" si="224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4">
        <f t="shared" si="223"/>
        <v>42649.54923611111</v>
      </c>
      <c r="T3578" s="14">
        <f t="shared" si="224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4">
        <f t="shared" si="223"/>
        <v>42093.786840277782</v>
      </c>
      <c r="T3579" s="14">
        <f t="shared" si="224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4">
        <f t="shared" si="223"/>
        <v>42460.733530092592</v>
      </c>
      <c r="T3580" s="14">
        <f t="shared" si="224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4">
        <f t="shared" si="223"/>
        <v>42430.762222222227</v>
      </c>
      <c r="T3581" s="14">
        <f t="shared" si="224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4">
        <f t="shared" si="223"/>
        <v>42026.176180555558</v>
      </c>
      <c r="T3582" s="14">
        <f t="shared" si="224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4">
        <f t="shared" si="223"/>
        <v>41836.471180555556</v>
      </c>
      <c r="T3583" s="14">
        <f t="shared" si="224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4">
        <f t="shared" si="223"/>
        <v>42451.095856481479</v>
      </c>
      <c r="T3584" s="14">
        <f t="shared" si="224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4">
        <f t="shared" si="223"/>
        <v>42418.425983796296</v>
      </c>
      <c r="T3585" s="14">
        <f t="shared" si="224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8315</v>
      </c>
      <c r="R3586" t="s">
        <v>8316</v>
      </c>
      <c r="S3586" s="14">
        <f t="shared" si="223"/>
        <v>42168.316481481481</v>
      </c>
      <c r="T3586" s="14">
        <f t="shared" si="224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4">
        <f t="shared" si="227"/>
        <v>42576.697569444441</v>
      </c>
      <c r="T3588" s="14">
        <f t="shared" si="228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4">
        <f t="shared" si="227"/>
        <v>42503.539976851855</v>
      </c>
      <c r="T3589" s="14">
        <f t="shared" si="228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4">
        <f t="shared" si="227"/>
        <v>42101.828819444447</v>
      </c>
      <c r="T3590" s="14">
        <f t="shared" si="228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4">
        <f t="shared" si="227"/>
        <v>42125.647534722222</v>
      </c>
      <c r="T3591" s="14">
        <f t="shared" si="228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4">
        <f t="shared" si="227"/>
        <v>41902.333726851852</v>
      </c>
      <c r="T3592" s="14">
        <f t="shared" si="228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4">
        <f t="shared" si="227"/>
        <v>42003.948425925926</v>
      </c>
      <c r="T3593" s="14">
        <f t="shared" si="228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4">
        <f t="shared" si="227"/>
        <v>41988.829942129625</v>
      </c>
      <c r="T3594" s="14">
        <f t="shared" si="228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4">
        <f t="shared" si="227"/>
        <v>41974.898599537039</v>
      </c>
      <c r="T3595" s="14">
        <f t="shared" si="228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4">
        <f t="shared" si="227"/>
        <v>42592.066921296297</v>
      </c>
      <c r="T3596" s="14">
        <f t="shared" si="228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4">
        <f t="shared" si="227"/>
        <v>42050.008368055554</v>
      </c>
      <c r="T3597" s="14">
        <f t="shared" si="228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4">
        <f t="shared" si="227"/>
        <v>41856.715069444443</v>
      </c>
      <c r="T3598" s="14">
        <f t="shared" si="228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4">
        <f t="shared" si="227"/>
        <v>42417.585532407407</v>
      </c>
      <c r="T3599" s="14">
        <f t="shared" si="228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4">
        <f t="shared" si="227"/>
        <v>41866.79886574074</v>
      </c>
      <c r="T3600" s="14">
        <f t="shared" si="228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4">
        <f t="shared" si="227"/>
        <v>42220.79487268519</v>
      </c>
      <c r="T3601" s="14">
        <f t="shared" si="228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4">
        <f t="shared" si="227"/>
        <v>42628.849120370374</v>
      </c>
      <c r="T3602" s="14">
        <f t="shared" si="228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4">
        <f t="shared" si="227"/>
        <v>41990.99863425926</v>
      </c>
      <c r="T3603" s="14">
        <f t="shared" si="228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4">
        <f t="shared" si="227"/>
        <v>42447.894432870366</v>
      </c>
      <c r="T3604" s="14">
        <f t="shared" si="228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4">
        <f t="shared" si="227"/>
        <v>42283.864351851851</v>
      </c>
      <c r="T3605" s="14">
        <f t="shared" si="228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4">
        <f t="shared" si="227"/>
        <v>42483.015694444446</v>
      </c>
      <c r="T3606" s="14">
        <f t="shared" si="228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4">
        <f t="shared" si="227"/>
        <v>42383.793124999997</v>
      </c>
      <c r="T3607" s="14">
        <f t="shared" si="228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4">
        <f t="shared" si="227"/>
        <v>42566.604826388888</v>
      </c>
      <c r="T3608" s="14">
        <f t="shared" si="228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4">
        <f t="shared" si="227"/>
        <v>42338.963912037041</v>
      </c>
      <c r="T3609" s="14">
        <f t="shared" si="228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4">
        <f t="shared" si="227"/>
        <v>42506.709375000006</v>
      </c>
      <c r="T3610" s="14">
        <f t="shared" si="228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4">
        <f t="shared" si="227"/>
        <v>42429.991724537031</v>
      </c>
      <c r="T3611" s="14">
        <f t="shared" si="228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4">
        <f t="shared" si="227"/>
        <v>42203.432129629626</v>
      </c>
      <c r="T3612" s="14">
        <f t="shared" si="228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4">
        <f t="shared" si="227"/>
        <v>42072.370381944449</v>
      </c>
      <c r="T3613" s="14">
        <f t="shared" si="228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4">
        <f t="shared" si="227"/>
        <v>41789.726979166669</v>
      </c>
      <c r="T3614" s="14">
        <f t="shared" si="228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4">
        <f t="shared" si="227"/>
        <v>41788.58997685185</v>
      </c>
      <c r="T3615" s="14">
        <f t="shared" si="228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4">
        <f t="shared" si="227"/>
        <v>42144.041851851856</v>
      </c>
      <c r="T3616" s="14">
        <f t="shared" si="228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4">
        <f t="shared" si="227"/>
        <v>42318.593703703707</v>
      </c>
      <c r="T3617" s="14">
        <f t="shared" si="228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4">
        <f t="shared" si="227"/>
        <v>42052.949814814812</v>
      </c>
      <c r="T3618" s="14">
        <f t="shared" si="228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4">
        <f t="shared" si="227"/>
        <v>42779.610289351855</v>
      </c>
      <c r="T3619" s="14">
        <f t="shared" si="228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4">
        <f t="shared" si="227"/>
        <v>42128.627893518518</v>
      </c>
      <c r="T3620" s="14">
        <f t="shared" si="228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4">
        <f t="shared" si="227"/>
        <v>42661.132245370376</v>
      </c>
      <c r="T3621" s="14">
        <f t="shared" si="228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4">
        <f t="shared" si="227"/>
        <v>42037.938206018516</v>
      </c>
      <c r="T3622" s="14">
        <f t="shared" si="228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4">
        <f t="shared" si="227"/>
        <v>42619.935694444444</v>
      </c>
      <c r="T3623" s="14">
        <f t="shared" si="228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4">
        <f t="shared" si="227"/>
        <v>41877.221886574072</v>
      </c>
      <c r="T3624" s="14">
        <f t="shared" si="228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4">
        <f t="shared" si="227"/>
        <v>41828.736921296295</v>
      </c>
      <c r="T3625" s="14">
        <f t="shared" si="228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4">
        <f t="shared" si="227"/>
        <v>42545.774189814809</v>
      </c>
      <c r="T3626" s="14">
        <f t="shared" si="228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4">
        <f t="shared" si="227"/>
        <v>42157.652511574073</v>
      </c>
      <c r="T3627" s="14">
        <f t="shared" si="228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4">
        <f t="shared" si="227"/>
        <v>41846.667326388888</v>
      </c>
      <c r="T3628" s="14">
        <f t="shared" si="228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4">
        <f t="shared" si="227"/>
        <v>42460.741747685184</v>
      </c>
      <c r="T3629" s="14">
        <f t="shared" si="228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4">
        <f t="shared" si="227"/>
        <v>42104.781597222223</v>
      </c>
      <c r="T3642" s="14">
        <f t="shared" si="228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4">
        <f t="shared" si="227"/>
        <v>41899.627071759263</v>
      </c>
      <c r="T3643" s="14">
        <f t="shared" si="228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4">
        <f t="shared" si="227"/>
        <v>42297.816284722227</v>
      </c>
      <c r="T3644" s="14">
        <f t="shared" si="228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4">
        <f t="shared" si="227"/>
        <v>42285.143969907411</v>
      </c>
      <c r="T3645" s="14">
        <f t="shared" si="228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4">
        <f t="shared" si="227"/>
        <v>42409.241747685184</v>
      </c>
      <c r="T3646" s="14">
        <f t="shared" si="228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4">
        <f t="shared" si="227"/>
        <v>42665.970347222217</v>
      </c>
      <c r="T3647" s="14">
        <f t="shared" si="228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4">
        <f t="shared" si="227"/>
        <v>42140.421319444446</v>
      </c>
      <c r="T3648" s="14">
        <f t="shared" si="228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4">
        <f t="shared" si="227"/>
        <v>42598.749155092592</v>
      </c>
      <c r="T3649" s="14">
        <f t="shared" si="228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8315</v>
      </c>
      <c r="R3650" t="s">
        <v>8316</v>
      </c>
      <c r="S3650" s="14">
        <f t="shared" si="227"/>
        <v>41887.292187500003</v>
      </c>
      <c r="T3650" s="14">
        <f t="shared" si="228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4">
        <f t="shared" si="231"/>
        <v>42381.478981481487</v>
      </c>
      <c r="T3652" s="14">
        <f t="shared" si="232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4">
        <f t="shared" si="231"/>
        <v>41828.646319444444</v>
      </c>
      <c r="T3653" s="14">
        <f t="shared" si="232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4">
        <f t="shared" si="231"/>
        <v>42596.644699074073</v>
      </c>
      <c r="T3654" s="14">
        <f t="shared" si="232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4">
        <f t="shared" si="231"/>
        <v>42191.363506944443</v>
      </c>
      <c r="T3655" s="14">
        <f t="shared" si="232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4">
        <f t="shared" si="231"/>
        <v>42440.416504629626</v>
      </c>
      <c r="T3656" s="14">
        <f t="shared" si="232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4">
        <f t="shared" si="231"/>
        <v>42173.803217592591</v>
      </c>
      <c r="T3657" s="14">
        <f t="shared" si="232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4">
        <f t="shared" si="231"/>
        <v>42737.910138888896</v>
      </c>
      <c r="T3658" s="14">
        <f t="shared" si="232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4">
        <f t="shared" si="231"/>
        <v>42499.629849537043</v>
      </c>
      <c r="T3659" s="14">
        <f t="shared" si="232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4">
        <f t="shared" si="231"/>
        <v>41775.858564814815</v>
      </c>
      <c r="T3660" s="14">
        <f t="shared" si="232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4">
        <f t="shared" si="231"/>
        <v>42055.277199074073</v>
      </c>
      <c r="T3661" s="14">
        <f t="shared" si="232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4">
        <f t="shared" si="231"/>
        <v>41971.881076388891</v>
      </c>
      <c r="T3662" s="14">
        <f t="shared" si="232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4">
        <f t="shared" si="231"/>
        <v>42447.896666666667</v>
      </c>
      <c r="T3663" s="14">
        <f t="shared" si="232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4">
        <f t="shared" si="231"/>
        <v>42064.220069444447</v>
      </c>
      <c r="T3664" s="14">
        <f t="shared" si="232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4">
        <f t="shared" si="231"/>
        <v>42665.451736111107</v>
      </c>
      <c r="T3665" s="14">
        <f t="shared" si="232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4">
        <f t="shared" si="231"/>
        <v>42523.248715277776</v>
      </c>
      <c r="T3666" s="14">
        <f t="shared" si="232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4">
        <f t="shared" si="231"/>
        <v>42294.808124999996</v>
      </c>
      <c r="T3667" s="14">
        <f t="shared" si="232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4">
        <f t="shared" si="231"/>
        <v>41822.90488425926</v>
      </c>
      <c r="T3668" s="14">
        <f t="shared" si="232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4">
        <f t="shared" si="231"/>
        <v>42173.970127314817</v>
      </c>
      <c r="T3669" s="14">
        <f t="shared" si="232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4">
        <f t="shared" si="231"/>
        <v>42185.556157407409</v>
      </c>
      <c r="T3670" s="14">
        <f t="shared" si="232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4">
        <f t="shared" si="231"/>
        <v>42136.675196759257</v>
      </c>
      <c r="T3671" s="14">
        <f t="shared" si="232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4">
        <f t="shared" si="231"/>
        <v>42142.514016203699</v>
      </c>
      <c r="T3672" s="14">
        <f t="shared" si="232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4">
        <f t="shared" si="231"/>
        <v>41820.62809027778</v>
      </c>
      <c r="T3673" s="14">
        <f t="shared" si="232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4">
        <f t="shared" si="231"/>
        <v>41878.946574074071</v>
      </c>
      <c r="T3674" s="14">
        <f t="shared" si="232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4">
        <f t="shared" si="231"/>
        <v>41914.295104166667</v>
      </c>
      <c r="T3675" s="14">
        <f t="shared" si="232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4">
        <f t="shared" si="231"/>
        <v>42556.873020833329</v>
      </c>
      <c r="T3676" s="14">
        <f t="shared" si="232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4">
        <f t="shared" si="231"/>
        <v>42493.597013888888</v>
      </c>
      <c r="T3677" s="14">
        <f t="shared" si="232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4">
        <f t="shared" si="231"/>
        <v>41876.815787037034</v>
      </c>
      <c r="T3678" s="14">
        <f t="shared" si="232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4">
        <f t="shared" si="231"/>
        <v>41802.574282407404</v>
      </c>
      <c r="T3679" s="14">
        <f t="shared" si="232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4">
        <f t="shared" si="231"/>
        <v>42120.531226851846</v>
      </c>
      <c r="T3680" s="14">
        <f t="shared" si="232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4">
        <f t="shared" si="231"/>
        <v>41786.761354166665</v>
      </c>
      <c r="T3681" s="14">
        <f t="shared" si="232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4">
        <f t="shared" si="231"/>
        <v>42627.454097222217</v>
      </c>
      <c r="T3682" s="14">
        <f t="shared" si="232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4">
        <f t="shared" si="231"/>
        <v>42374.651504629626</v>
      </c>
      <c r="T3683" s="14">
        <f t="shared" si="232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4">
        <f t="shared" si="231"/>
        <v>41772.685393518521</v>
      </c>
      <c r="T3684" s="14">
        <f t="shared" si="232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4">
        <f t="shared" si="231"/>
        <v>42633.116851851853</v>
      </c>
      <c r="T3685" s="14">
        <f t="shared" si="232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4">
        <f t="shared" si="231"/>
        <v>42219.180393518516</v>
      </c>
      <c r="T3686" s="14">
        <f t="shared" si="232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4">
        <f t="shared" si="231"/>
        <v>41753.593275462961</v>
      </c>
      <c r="T3687" s="14">
        <f t="shared" si="232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4">
        <f t="shared" si="231"/>
        <v>42230.662731481483</v>
      </c>
      <c r="T3688" s="14">
        <f t="shared" si="232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4">
        <f t="shared" si="231"/>
        <v>41787.218229166669</v>
      </c>
      <c r="T3689" s="14">
        <f t="shared" si="232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4">
        <f t="shared" si="231"/>
        <v>41829.787083333329</v>
      </c>
      <c r="T3690" s="14">
        <f t="shared" si="232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4">
        <f t="shared" si="231"/>
        <v>42147.826840277776</v>
      </c>
      <c r="T3691" s="14">
        <f t="shared" si="232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4">
        <f t="shared" si="231"/>
        <v>41940.598182870373</v>
      </c>
      <c r="T3692" s="14">
        <f t="shared" si="232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4">
        <f t="shared" si="231"/>
        <v>42020.700567129628</v>
      </c>
      <c r="T3693" s="14">
        <f t="shared" si="232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4">
        <f t="shared" si="231"/>
        <v>41891.96503472222</v>
      </c>
      <c r="T3694" s="14">
        <f t="shared" si="232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4">
        <f t="shared" si="231"/>
        <v>42309.191307870366</v>
      </c>
      <c r="T3695" s="14">
        <f t="shared" si="232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4">
        <f t="shared" si="231"/>
        <v>42490.133877314816</v>
      </c>
      <c r="T3696" s="14">
        <f t="shared" si="232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4">
        <f t="shared" si="231"/>
        <v>41995.870486111111</v>
      </c>
      <c r="T3697" s="14">
        <f t="shared" si="232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4">
        <f t="shared" si="231"/>
        <v>41988.617083333331</v>
      </c>
      <c r="T3698" s="14">
        <f t="shared" si="232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4">
        <f t="shared" si="231"/>
        <v>42479.465833333335</v>
      </c>
      <c r="T3699" s="14">
        <f t="shared" si="232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4">
        <f t="shared" si="231"/>
        <v>42401.806562500002</v>
      </c>
      <c r="T3700" s="14">
        <f t="shared" si="232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4">
        <f t="shared" si="231"/>
        <v>41897.602037037039</v>
      </c>
      <c r="T3701" s="14">
        <f t="shared" si="232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4">
        <f t="shared" si="231"/>
        <v>41882.585648148146</v>
      </c>
      <c r="T3702" s="14">
        <f t="shared" si="232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4">
        <f t="shared" si="231"/>
        <v>42129.541585648149</v>
      </c>
      <c r="T3703" s="14">
        <f t="shared" si="232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4">
        <f t="shared" si="231"/>
        <v>42524.53800925926</v>
      </c>
      <c r="T3704" s="14">
        <f t="shared" si="232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4">
        <f t="shared" si="231"/>
        <v>42556.504490740743</v>
      </c>
      <c r="T3705" s="14">
        <f t="shared" si="232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4">
        <f t="shared" si="231"/>
        <v>42461.689745370371</v>
      </c>
      <c r="T3706" s="14">
        <f t="shared" si="232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4">
        <f t="shared" si="231"/>
        <v>41792.542986111112</v>
      </c>
      <c r="T3707" s="14">
        <f t="shared" si="232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4">
        <f t="shared" si="231"/>
        <v>41879.913761574076</v>
      </c>
      <c r="T3708" s="14">
        <f t="shared" si="232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4">
        <f t="shared" si="231"/>
        <v>42552.048356481479</v>
      </c>
      <c r="T3709" s="14">
        <f t="shared" si="232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4">
        <f t="shared" si="231"/>
        <v>41810.142199074071</v>
      </c>
      <c r="T3710" s="14">
        <f t="shared" si="232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4">
        <f t="shared" si="231"/>
        <v>41785.707708333335</v>
      </c>
      <c r="T3711" s="14">
        <f t="shared" si="232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4">
        <f t="shared" si="231"/>
        <v>42072.576249999998</v>
      </c>
      <c r="T3712" s="14">
        <f t="shared" si="232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4">
        <f t="shared" si="231"/>
        <v>41779.724224537036</v>
      </c>
      <c r="T3713" s="14">
        <f t="shared" si="232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8315</v>
      </c>
      <c r="R3714" t="s">
        <v>8316</v>
      </c>
      <c r="S3714" s="14">
        <f t="shared" si="231"/>
        <v>42134.172071759262</v>
      </c>
      <c r="T3714" s="14">
        <f t="shared" si="232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4">
        <f t="shared" si="235"/>
        <v>42118.556331018524</v>
      </c>
      <c r="T3716" s="14">
        <f t="shared" si="236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4">
        <f t="shared" si="235"/>
        <v>42036.995590277773</v>
      </c>
      <c r="T3717" s="14">
        <f t="shared" si="236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4">
        <f t="shared" si="235"/>
        <v>42360.887835648144</v>
      </c>
      <c r="T3718" s="14">
        <f t="shared" si="236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4">
        <f t="shared" si="235"/>
        <v>42102.866307870368</v>
      </c>
      <c r="T3719" s="14">
        <f t="shared" si="236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4">
        <f t="shared" si="235"/>
        <v>42032.716145833328</v>
      </c>
      <c r="T3720" s="14">
        <f t="shared" si="236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4">
        <f t="shared" si="235"/>
        <v>42147.729930555557</v>
      </c>
      <c r="T3721" s="14">
        <f t="shared" si="236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4">
        <f t="shared" si="235"/>
        <v>42165.993125000001</v>
      </c>
      <c r="T3722" s="14">
        <f t="shared" si="236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4">
        <f t="shared" si="235"/>
        <v>41927.936157407406</v>
      </c>
      <c r="T3723" s="14">
        <f t="shared" si="236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4">
        <f t="shared" si="235"/>
        <v>42381.671840277777</v>
      </c>
      <c r="T3724" s="14">
        <f t="shared" si="236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4">
        <f t="shared" si="235"/>
        <v>41943.753032407411</v>
      </c>
      <c r="T3725" s="14">
        <f t="shared" si="236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4">
        <f t="shared" si="235"/>
        <v>42465.491435185191</v>
      </c>
      <c r="T3726" s="14">
        <f t="shared" si="236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4">
        <f t="shared" si="235"/>
        <v>42401.945219907408</v>
      </c>
      <c r="T3727" s="14">
        <f t="shared" si="236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4">
        <f t="shared" si="235"/>
        <v>42462.140868055561</v>
      </c>
      <c r="T3728" s="14">
        <f t="shared" si="236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4">
        <f t="shared" si="235"/>
        <v>42632.348310185189</v>
      </c>
      <c r="T3729" s="14">
        <f t="shared" si="236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4">
        <f t="shared" si="235"/>
        <v>42205.171018518522</v>
      </c>
      <c r="T3730" s="14">
        <f t="shared" si="236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4">
        <f t="shared" si="235"/>
        <v>42041.205000000002</v>
      </c>
      <c r="T3731" s="14">
        <f t="shared" si="236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4">
        <f t="shared" si="235"/>
        <v>42203.677766203706</v>
      </c>
      <c r="T3732" s="14">
        <f t="shared" si="236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4">
        <f t="shared" si="235"/>
        <v>41983.752847222218</v>
      </c>
      <c r="T3733" s="14">
        <f t="shared" si="236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4">
        <f t="shared" si="235"/>
        <v>41968.677465277782</v>
      </c>
      <c r="T3734" s="14">
        <f t="shared" si="236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4">
        <f t="shared" si="235"/>
        <v>42103.024398148147</v>
      </c>
      <c r="T3735" s="14">
        <f t="shared" si="236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4">
        <f t="shared" si="235"/>
        <v>42089.901574074072</v>
      </c>
      <c r="T3736" s="14">
        <f t="shared" si="236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4">
        <f t="shared" si="235"/>
        <v>42122.693159722221</v>
      </c>
      <c r="T3737" s="14">
        <f t="shared" si="236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4">
        <f t="shared" si="235"/>
        <v>42048.711724537032</v>
      </c>
      <c r="T3738" s="14">
        <f t="shared" si="236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4">
        <f t="shared" si="235"/>
        <v>42297.691006944442</v>
      </c>
      <c r="T3739" s="14">
        <f t="shared" si="236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4">
        <f t="shared" si="235"/>
        <v>41813.938715277778</v>
      </c>
      <c r="T3740" s="14">
        <f t="shared" si="236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4">
        <f t="shared" si="235"/>
        <v>42548.449861111112</v>
      </c>
      <c r="T3741" s="14">
        <f t="shared" si="236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4">
        <f t="shared" si="235"/>
        <v>41833.089756944442</v>
      </c>
      <c r="T3742" s="14">
        <f t="shared" si="236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4">
        <f t="shared" si="235"/>
        <v>42325.920717592591</v>
      </c>
      <c r="T3743" s="14">
        <f t="shared" si="236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4">
        <f t="shared" si="235"/>
        <v>41858.214629629627</v>
      </c>
      <c r="T3744" s="14">
        <f t="shared" si="236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4">
        <f t="shared" si="235"/>
        <v>41793.710231481484</v>
      </c>
      <c r="T3745" s="14">
        <f t="shared" si="236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4">
        <f t="shared" si="235"/>
        <v>41793.814259259263</v>
      </c>
      <c r="T3746" s="14">
        <f t="shared" si="236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4">
        <f t="shared" si="235"/>
        <v>41831.697939814818</v>
      </c>
      <c r="T3747" s="14">
        <f t="shared" si="236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4">
        <f t="shared" si="235"/>
        <v>42621.389340277776</v>
      </c>
      <c r="T3748" s="14">
        <f t="shared" si="236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4">
        <f t="shared" si="235"/>
        <v>42164.299722222218</v>
      </c>
      <c r="T3749" s="14">
        <f t="shared" si="236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4">
        <f t="shared" si="235"/>
        <v>42395.706435185188</v>
      </c>
      <c r="T3750" s="14">
        <f t="shared" si="236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4">
        <f t="shared" si="235"/>
        <v>42458.127175925925</v>
      </c>
      <c r="T3751" s="14">
        <f t="shared" si="236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4">
        <f t="shared" si="235"/>
        <v>42016.981574074074</v>
      </c>
      <c r="T3752" s="14">
        <f t="shared" si="236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4">
        <f t="shared" si="235"/>
        <v>42403.035567129627</v>
      </c>
      <c r="T3753" s="14">
        <f t="shared" si="236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4">
        <f t="shared" si="235"/>
        <v>42619.802488425921</v>
      </c>
      <c r="T3754" s="14">
        <f t="shared" si="236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4">
        <f t="shared" si="235"/>
        <v>42128.824074074073</v>
      </c>
      <c r="T3755" s="14">
        <f t="shared" si="236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4">
        <f t="shared" si="235"/>
        <v>41808.881215277775</v>
      </c>
      <c r="T3756" s="14">
        <f t="shared" si="236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4">
        <f t="shared" si="235"/>
        <v>42445.866979166662</v>
      </c>
      <c r="T3757" s="14">
        <f t="shared" si="236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4">
        <f t="shared" si="235"/>
        <v>41771.814791666664</v>
      </c>
      <c r="T3758" s="14">
        <f t="shared" si="236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4">
        <f t="shared" si="235"/>
        <v>41954.850868055553</v>
      </c>
      <c r="T3759" s="14">
        <f t="shared" si="236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4">
        <f t="shared" si="235"/>
        <v>41747.471504629626</v>
      </c>
      <c r="T3760" s="14">
        <f t="shared" si="236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4">
        <f t="shared" si="235"/>
        <v>42182.108252314814</v>
      </c>
      <c r="T3761" s="14">
        <f t="shared" si="236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4">
        <f t="shared" si="235"/>
        <v>41739.525300925925</v>
      </c>
      <c r="T3762" s="14">
        <f t="shared" si="236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4">
        <f t="shared" si="235"/>
        <v>42173.466863425929</v>
      </c>
      <c r="T3763" s="14">
        <f t="shared" si="236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4">
        <f t="shared" si="235"/>
        <v>42193.813530092593</v>
      </c>
      <c r="T3764" s="14">
        <f t="shared" si="236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4">
        <f t="shared" si="235"/>
        <v>42065.750300925924</v>
      </c>
      <c r="T3765" s="14">
        <f t="shared" si="236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4">
        <f t="shared" si="235"/>
        <v>42499.842962962968</v>
      </c>
      <c r="T3766" s="14">
        <f t="shared" si="236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4">
        <f t="shared" si="235"/>
        <v>41820.776412037041</v>
      </c>
      <c r="T3767" s="14">
        <f t="shared" si="236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4">
        <f t="shared" si="235"/>
        <v>41788.167187500003</v>
      </c>
      <c r="T3768" s="14">
        <f t="shared" si="236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4">
        <f t="shared" si="235"/>
        <v>42050.019641203704</v>
      </c>
      <c r="T3769" s="14">
        <f t="shared" si="236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4">
        <f t="shared" si="235"/>
        <v>41772.727893518517</v>
      </c>
      <c r="T3770" s="14">
        <f t="shared" si="236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4">
        <f t="shared" si="235"/>
        <v>42445.598136574074</v>
      </c>
      <c r="T3771" s="14">
        <f t="shared" si="236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4">
        <f t="shared" si="235"/>
        <v>42138.930671296301</v>
      </c>
      <c r="T3772" s="14">
        <f t="shared" si="236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4">
        <f t="shared" si="235"/>
        <v>42493.857083333336</v>
      </c>
      <c r="T3773" s="14">
        <f t="shared" si="236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4">
        <f t="shared" si="235"/>
        <v>42682.616967592592</v>
      </c>
      <c r="T3774" s="14">
        <f t="shared" si="236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4">
        <f t="shared" si="235"/>
        <v>42656.005173611105</v>
      </c>
      <c r="T3775" s="14">
        <f t="shared" si="236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4">
        <f t="shared" si="235"/>
        <v>42087.792303240742</v>
      </c>
      <c r="T3776" s="14">
        <f t="shared" si="236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4">
        <f t="shared" si="235"/>
        <v>42075.942627314813</v>
      </c>
      <c r="T3777" s="14">
        <f t="shared" si="236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8315</v>
      </c>
      <c r="R3778" t="s">
        <v>8357</v>
      </c>
      <c r="S3778" s="14">
        <f t="shared" si="235"/>
        <v>41814.367800925924</v>
      </c>
      <c r="T3778" s="14">
        <f t="shared" si="236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ref="P3779:P3842" si="238">IFERROR(ROUND(E3779/L3779,2),0)</f>
        <v>48.54</v>
      </c>
      <c r="Q3779" s="10" t="s">
        <v>8315</v>
      </c>
      <c r="R3779" t="s">
        <v>8357</v>
      </c>
      <c r="S3779" s="14">
        <f t="shared" ref="S3779:S3842" si="239">(((J3779/60)/60)/24)+DATE(1970,1,1)</f>
        <v>41887.111354166671</v>
      </c>
      <c r="T3779" s="14">
        <f t="shared" ref="T3779:T3842" si="240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0" t="s">
        <v>8315</v>
      </c>
      <c r="R3780" t="s">
        <v>8357</v>
      </c>
      <c r="S3780" s="14">
        <f t="shared" si="239"/>
        <v>41989.819212962961</v>
      </c>
      <c r="T3780" s="14">
        <f t="shared" si="240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0" t="s">
        <v>8315</v>
      </c>
      <c r="R3781" t="s">
        <v>8357</v>
      </c>
      <c r="S3781" s="14">
        <f t="shared" si="239"/>
        <v>42425.735416666663</v>
      </c>
      <c r="T3781" s="14">
        <f t="shared" si="240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0" t="s">
        <v>8315</v>
      </c>
      <c r="R3782" t="s">
        <v>8357</v>
      </c>
      <c r="S3782" s="14">
        <f t="shared" si="239"/>
        <v>42166.219733796301</v>
      </c>
      <c r="T3782" s="14">
        <f t="shared" si="240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0" t="s">
        <v>8315</v>
      </c>
      <c r="R3783" t="s">
        <v>8357</v>
      </c>
      <c r="S3783" s="14">
        <f t="shared" si="239"/>
        <v>41865.882928240739</v>
      </c>
      <c r="T3783" s="14">
        <f t="shared" si="240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0" t="s">
        <v>8315</v>
      </c>
      <c r="R3784" t="s">
        <v>8357</v>
      </c>
      <c r="S3784" s="14">
        <f t="shared" si="239"/>
        <v>42546.862233796302</v>
      </c>
      <c r="T3784" s="14">
        <f t="shared" si="240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0" t="s">
        <v>8315</v>
      </c>
      <c r="R3785" t="s">
        <v>8357</v>
      </c>
      <c r="S3785" s="14">
        <f t="shared" si="239"/>
        <v>42420.140277777777</v>
      </c>
      <c r="T3785" s="14">
        <f t="shared" si="240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0" t="s">
        <v>8315</v>
      </c>
      <c r="R3786" t="s">
        <v>8357</v>
      </c>
      <c r="S3786" s="14">
        <f t="shared" si="239"/>
        <v>42531.980694444443</v>
      </c>
      <c r="T3786" s="14">
        <f t="shared" si="240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0" t="s">
        <v>8315</v>
      </c>
      <c r="R3787" t="s">
        <v>8357</v>
      </c>
      <c r="S3787" s="14">
        <f t="shared" si="239"/>
        <v>42548.63853009259</v>
      </c>
      <c r="T3787" s="14">
        <f t="shared" si="240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0" t="s">
        <v>8315</v>
      </c>
      <c r="R3788" t="s">
        <v>8357</v>
      </c>
      <c r="S3788" s="14">
        <f t="shared" si="239"/>
        <v>42487.037905092591</v>
      </c>
      <c r="T3788" s="14">
        <f t="shared" si="240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0" t="s">
        <v>8315</v>
      </c>
      <c r="R3789" t="s">
        <v>8357</v>
      </c>
      <c r="S3789" s="14">
        <f t="shared" si="239"/>
        <v>42167.534791666665</v>
      </c>
      <c r="T3789" s="14">
        <f t="shared" si="240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0" t="s">
        <v>8315</v>
      </c>
      <c r="R3790" t="s">
        <v>8357</v>
      </c>
      <c r="S3790" s="14">
        <f t="shared" si="239"/>
        <v>42333.695821759262</v>
      </c>
      <c r="T3790" s="14">
        <f t="shared" si="240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0" t="s">
        <v>8315</v>
      </c>
      <c r="R3791" t="s">
        <v>8357</v>
      </c>
      <c r="S3791" s="14">
        <f t="shared" si="239"/>
        <v>42138.798819444448</v>
      </c>
      <c r="T3791" s="14">
        <f t="shared" si="240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0" t="s">
        <v>8315</v>
      </c>
      <c r="R3792" t="s">
        <v>8357</v>
      </c>
      <c r="S3792" s="14">
        <f t="shared" si="239"/>
        <v>42666.666932870372</v>
      </c>
      <c r="T3792" s="14">
        <f t="shared" si="240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0" t="s">
        <v>8315</v>
      </c>
      <c r="R3793" t="s">
        <v>8357</v>
      </c>
      <c r="S3793" s="14">
        <f t="shared" si="239"/>
        <v>41766.692037037035</v>
      </c>
      <c r="T3793" s="14">
        <f t="shared" si="240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0" t="s">
        <v>8315</v>
      </c>
      <c r="R3794" t="s">
        <v>8357</v>
      </c>
      <c r="S3794" s="14">
        <f t="shared" si="239"/>
        <v>42170.447013888886</v>
      </c>
      <c r="T3794" s="14">
        <f t="shared" si="240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0" t="s">
        <v>8315</v>
      </c>
      <c r="R3795" t="s">
        <v>8357</v>
      </c>
      <c r="S3795" s="14">
        <f t="shared" si="239"/>
        <v>41968.938993055555</v>
      </c>
      <c r="T3795" s="14">
        <f t="shared" si="240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0" t="s">
        <v>8315</v>
      </c>
      <c r="R3796" t="s">
        <v>8357</v>
      </c>
      <c r="S3796" s="14">
        <f t="shared" si="239"/>
        <v>42132.58048611111</v>
      </c>
      <c r="T3796" s="14">
        <f t="shared" si="240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0" t="s">
        <v>8315</v>
      </c>
      <c r="R3797" t="s">
        <v>8357</v>
      </c>
      <c r="S3797" s="14">
        <f t="shared" si="239"/>
        <v>42201.436226851853</v>
      </c>
      <c r="T3797" s="14">
        <f t="shared" si="240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0" t="s">
        <v>8315</v>
      </c>
      <c r="R3798" t="s">
        <v>8357</v>
      </c>
      <c r="S3798" s="14">
        <f t="shared" si="239"/>
        <v>42689.029583333337</v>
      </c>
      <c r="T3798" s="14">
        <f t="shared" si="240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0" t="s">
        <v>8315</v>
      </c>
      <c r="R3799" t="s">
        <v>8357</v>
      </c>
      <c r="S3799" s="14">
        <f t="shared" si="239"/>
        <v>42084.881539351853</v>
      </c>
      <c r="T3799" s="14">
        <f t="shared" si="240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0" t="s">
        <v>8315</v>
      </c>
      <c r="R3800" t="s">
        <v>8357</v>
      </c>
      <c r="S3800" s="14">
        <f t="shared" si="239"/>
        <v>41831.722777777781</v>
      </c>
      <c r="T3800" s="14">
        <f t="shared" si="240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0" t="s">
        <v>8315</v>
      </c>
      <c r="R3801" t="s">
        <v>8357</v>
      </c>
      <c r="S3801" s="14">
        <f t="shared" si="239"/>
        <v>42410.93105324074</v>
      </c>
      <c r="T3801" s="14">
        <f t="shared" si="240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0" t="s">
        <v>8315</v>
      </c>
      <c r="R3802" t="s">
        <v>8357</v>
      </c>
      <c r="S3802" s="14">
        <f t="shared" si="239"/>
        <v>41982.737071759257</v>
      </c>
      <c r="T3802" s="14">
        <f t="shared" si="240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0" t="s">
        <v>8315</v>
      </c>
      <c r="R3803" t="s">
        <v>8357</v>
      </c>
      <c r="S3803" s="14">
        <f t="shared" si="239"/>
        <v>41975.676111111112</v>
      </c>
      <c r="T3803" s="14">
        <f t="shared" si="240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0" t="s">
        <v>8315</v>
      </c>
      <c r="R3804" t="s">
        <v>8357</v>
      </c>
      <c r="S3804" s="14">
        <f t="shared" si="239"/>
        <v>42269.126226851848</v>
      </c>
      <c r="T3804" s="14">
        <f t="shared" si="240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0" t="s">
        <v>8315</v>
      </c>
      <c r="R3805" t="s">
        <v>8357</v>
      </c>
      <c r="S3805" s="14">
        <f t="shared" si="239"/>
        <v>42403.971851851849</v>
      </c>
      <c r="T3805" s="14">
        <f t="shared" si="240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0" t="s">
        <v>8315</v>
      </c>
      <c r="R3806" t="s">
        <v>8357</v>
      </c>
      <c r="S3806" s="14">
        <f t="shared" si="239"/>
        <v>42527.00953703704</v>
      </c>
      <c r="T3806" s="14">
        <f t="shared" si="240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0" t="s">
        <v>8315</v>
      </c>
      <c r="R3807" t="s">
        <v>8357</v>
      </c>
      <c r="S3807" s="14">
        <f t="shared" si="239"/>
        <v>41849.887037037035</v>
      </c>
      <c r="T3807" s="14">
        <f t="shared" si="240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0" t="s">
        <v>8315</v>
      </c>
      <c r="R3808" t="s">
        <v>8357</v>
      </c>
      <c r="S3808" s="14">
        <f t="shared" si="239"/>
        <v>41799.259039351848</v>
      </c>
      <c r="T3808" s="14">
        <f t="shared" si="240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0" t="s">
        <v>8315</v>
      </c>
      <c r="R3809" t="s">
        <v>8357</v>
      </c>
      <c r="S3809" s="14">
        <f t="shared" si="239"/>
        <v>42090.909016203703</v>
      </c>
      <c r="T3809" s="14">
        <f t="shared" si="240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0" t="s">
        <v>8315</v>
      </c>
      <c r="R3810" t="s">
        <v>8316</v>
      </c>
      <c r="S3810" s="14">
        <f t="shared" si="239"/>
        <v>42059.453923611116</v>
      </c>
      <c r="T3810" s="14">
        <f t="shared" si="240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0" t="s">
        <v>8315</v>
      </c>
      <c r="R3811" t="s">
        <v>8316</v>
      </c>
      <c r="S3811" s="14">
        <f t="shared" si="239"/>
        <v>41800.526701388888</v>
      </c>
      <c r="T3811" s="14">
        <f t="shared" si="240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0" t="s">
        <v>8315</v>
      </c>
      <c r="R3812" t="s">
        <v>8316</v>
      </c>
      <c r="S3812" s="14">
        <f t="shared" si="239"/>
        <v>42054.849050925928</v>
      </c>
      <c r="T3812" s="14">
        <f t="shared" si="240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0" t="s">
        <v>8315</v>
      </c>
      <c r="R3813" t="s">
        <v>8316</v>
      </c>
      <c r="S3813" s="14">
        <f t="shared" si="239"/>
        <v>42487.62700231481</v>
      </c>
      <c r="T3813" s="14">
        <f t="shared" si="240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0" t="s">
        <v>8315</v>
      </c>
      <c r="R3814" t="s">
        <v>8316</v>
      </c>
      <c r="S3814" s="14">
        <f t="shared" si="239"/>
        <v>42109.751250000001</v>
      </c>
      <c r="T3814" s="14">
        <f t="shared" si="240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0" t="s">
        <v>8315</v>
      </c>
      <c r="R3815" t="s">
        <v>8316</v>
      </c>
      <c r="S3815" s="14">
        <f t="shared" si="239"/>
        <v>42497.275706018518</v>
      </c>
      <c r="T3815" s="14">
        <f t="shared" si="240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0" t="s">
        <v>8315</v>
      </c>
      <c r="R3816" t="s">
        <v>8316</v>
      </c>
      <c r="S3816" s="14">
        <f t="shared" si="239"/>
        <v>42058.904074074075</v>
      </c>
      <c r="T3816" s="14">
        <f t="shared" si="240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0" t="s">
        <v>8315</v>
      </c>
      <c r="R3817" t="s">
        <v>8316</v>
      </c>
      <c r="S3817" s="14">
        <f t="shared" si="239"/>
        <v>42207.259918981479</v>
      </c>
      <c r="T3817" s="14">
        <f t="shared" si="240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0" t="s">
        <v>8315</v>
      </c>
      <c r="R3818" t="s">
        <v>8316</v>
      </c>
      <c r="S3818" s="14">
        <f t="shared" si="239"/>
        <v>41807.690081018518</v>
      </c>
      <c r="T3818" s="14">
        <f t="shared" si="240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0" t="s">
        <v>8315</v>
      </c>
      <c r="R3819" t="s">
        <v>8316</v>
      </c>
      <c r="S3819" s="14">
        <f t="shared" si="239"/>
        <v>42284.69694444444</v>
      </c>
      <c r="T3819" s="14">
        <f t="shared" si="240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0" t="s">
        <v>8315</v>
      </c>
      <c r="R3820" t="s">
        <v>8316</v>
      </c>
      <c r="S3820" s="14">
        <f t="shared" si="239"/>
        <v>42045.84238425926</v>
      </c>
      <c r="T3820" s="14">
        <f t="shared" si="240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0" t="s">
        <v>8315</v>
      </c>
      <c r="R3821" t="s">
        <v>8316</v>
      </c>
      <c r="S3821" s="14">
        <f t="shared" si="239"/>
        <v>42184.209537037037</v>
      </c>
      <c r="T3821" s="14">
        <f t="shared" si="240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0" t="s">
        <v>8315</v>
      </c>
      <c r="R3822" t="s">
        <v>8316</v>
      </c>
      <c r="S3822" s="14">
        <f t="shared" si="239"/>
        <v>42160.651817129634</v>
      </c>
      <c r="T3822" s="14">
        <f t="shared" si="240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0" t="s">
        <v>8315</v>
      </c>
      <c r="R3823" t="s">
        <v>8316</v>
      </c>
      <c r="S3823" s="14">
        <f t="shared" si="239"/>
        <v>42341.180636574078</v>
      </c>
      <c r="T3823" s="14">
        <f t="shared" si="240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0" t="s">
        <v>8315</v>
      </c>
      <c r="R3824" t="s">
        <v>8316</v>
      </c>
      <c r="S3824" s="14">
        <f t="shared" si="239"/>
        <v>42329.838159722218</v>
      </c>
      <c r="T3824" s="14">
        <f t="shared" si="240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0" t="s">
        <v>8315</v>
      </c>
      <c r="R3825" t="s">
        <v>8316</v>
      </c>
      <c r="S3825" s="14">
        <f t="shared" si="239"/>
        <v>42170.910231481481</v>
      </c>
      <c r="T3825" s="14">
        <f t="shared" si="240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0" t="s">
        <v>8315</v>
      </c>
      <c r="R3826" t="s">
        <v>8316</v>
      </c>
      <c r="S3826" s="14">
        <f t="shared" si="239"/>
        <v>42571.626192129625</v>
      </c>
      <c r="T3826" s="14">
        <f t="shared" si="240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0" t="s">
        <v>8315</v>
      </c>
      <c r="R3827" t="s">
        <v>8316</v>
      </c>
      <c r="S3827" s="14">
        <f t="shared" si="239"/>
        <v>42151.069606481484</v>
      </c>
      <c r="T3827" s="14">
        <f t="shared" si="240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0" t="s">
        <v>8315</v>
      </c>
      <c r="R3828" t="s">
        <v>8316</v>
      </c>
      <c r="S3828" s="14">
        <f t="shared" si="239"/>
        <v>42101.423541666663</v>
      </c>
      <c r="T3828" s="14">
        <f t="shared" si="240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0" t="s">
        <v>8315</v>
      </c>
      <c r="R3829" t="s">
        <v>8316</v>
      </c>
      <c r="S3829" s="14">
        <f t="shared" si="239"/>
        <v>42034.928252314814</v>
      </c>
      <c r="T3829" s="14">
        <f t="shared" si="240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0" t="s">
        <v>8315</v>
      </c>
      <c r="R3830" t="s">
        <v>8316</v>
      </c>
      <c r="S3830" s="14">
        <f t="shared" si="239"/>
        <v>41944.527627314819</v>
      </c>
      <c r="T3830" s="14">
        <f t="shared" si="240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0" t="s">
        <v>8315</v>
      </c>
      <c r="R3831" t="s">
        <v>8316</v>
      </c>
      <c r="S3831" s="14">
        <f t="shared" si="239"/>
        <v>42593.865405092598</v>
      </c>
      <c r="T3831" s="14">
        <f t="shared" si="240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0" t="s">
        <v>8315</v>
      </c>
      <c r="R3832" t="s">
        <v>8316</v>
      </c>
      <c r="S3832" s="14">
        <f t="shared" si="239"/>
        <v>42503.740868055553</v>
      </c>
      <c r="T3832" s="14">
        <f t="shared" si="240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0" t="s">
        <v>8315</v>
      </c>
      <c r="R3833" t="s">
        <v>8316</v>
      </c>
      <c r="S3833" s="14">
        <f t="shared" si="239"/>
        <v>41927.848900462966</v>
      </c>
      <c r="T3833" s="14">
        <f t="shared" si="240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0" t="s">
        <v>8315</v>
      </c>
      <c r="R3834" t="s">
        <v>8316</v>
      </c>
      <c r="S3834" s="14">
        <f t="shared" si="239"/>
        <v>42375.114988425921</v>
      </c>
      <c r="T3834" s="14">
        <f t="shared" si="240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0" t="s">
        <v>8315</v>
      </c>
      <c r="R3835" t="s">
        <v>8316</v>
      </c>
      <c r="S3835" s="14">
        <f t="shared" si="239"/>
        <v>41963.872361111105</v>
      </c>
      <c r="T3835" s="14">
        <f t="shared" si="240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0" t="s">
        <v>8315</v>
      </c>
      <c r="R3836" t="s">
        <v>8316</v>
      </c>
      <c r="S3836" s="14">
        <f t="shared" si="239"/>
        <v>42143.445219907408</v>
      </c>
      <c r="T3836" s="14">
        <f t="shared" si="240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0" t="s">
        <v>8315</v>
      </c>
      <c r="R3837" t="s">
        <v>8316</v>
      </c>
      <c r="S3837" s="14">
        <f t="shared" si="239"/>
        <v>42460.94222222222</v>
      </c>
      <c r="T3837" s="14">
        <f t="shared" si="240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0" t="s">
        <v>8315</v>
      </c>
      <c r="R3838" t="s">
        <v>8316</v>
      </c>
      <c r="S3838" s="14">
        <f t="shared" si="239"/>
        <v>42553.926527777774</v>
      </c>
      <c r="T3838" s="14">
        <f t="shared" si="240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0" t="s">
        <v>8315</v>
      </c>
      <c r="R3839" t="s">
        <v>8316</v>
      </c>
      <c r="S3839" s="14">
        <f t="shared" si="239"/>
        <v>42152.765717592592</v>
      </c>
      <c r="T3839" s="14">
        <f t="shared" si="240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0" t="s">
        <v>8315</v>
      </c>
      <c r="R3840" t="s">
        <v>8316</v>
      </c>
      <c r="S3840" s="14">
        <f t="shared" si="239"/>
        <v>42116.710752314815</v>
      </c>
      <c r="T3840" s="14">
        <f t="shared" si="240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0" t="s">
        <v>8315</v>
      </c>
      <c r="R3841" t="s">
        <v>8316</v>
      </c>
      <c r="S3841" s="14">
        <f t="shared" si="239"/>
        <v>42155.142638888887</v>
      </c>
      <c r="T3841" s="14">
        <f t="shared" si="240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38"/>
        <v>21.67</v>
      </c>
      <c r="Q3842" s="10" t="s">
        <v>8315</v>
      </c>
      <c r="R3842" t="s">
        <v>8316</v>
      </c>
      <c r="S3842" s="14">
        <f t="shared" si="239"/>
        <v>42432.701724537037</v>
      </c>
      <c r="T3842" s="14">
        <f t="shared" si="240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IFERROR(ROUND(E3843/L3843,2),0)</f>
        <v>25.65</v>
      </c>
      <c r="Q3843" s="10" t="s">
        <v>8315</v>
      </c>
      <c r="R3843" t="s">
        <v>8316</v>
      </c>
      <c r="S3843" s="14">
        <f t="shared" ref="S3843:S3906" si="243">(((J3843/60)/60)/24)+DATE(1970,1,1)</f>
        <v>41780.785729166666</v>
      </c>
      <c r="T3843" s="14">
        <f t="shared" ref="T3843:T3906" si="244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0" t="s">
        <v>8315</v>
      </c>
      <c r="R3844" t="s">
        <v>8316</v>
      </c>
      <c r="S3844" s="14">
        <f t="shared" si="243"/>
        <v>41740.493657407409</v>
      </c>
      <c r="T3844" s="14">
        <f t="shared" si="244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0" t="s">
        <v>8315</v>
      </c>
      <c r="R3845" t="s">
        <v>8316</v>
      </c>
      <c r="S3845" s="14">
        <f t="shared" si="243"/>
        <v>41766.072500000002</v>
      </c>
      <c r="T3845" s="14">
        <f t="shared" si="244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0" t="s">
        <v>8315</v>
      </c>
      <c r="R3846" t="s">
        <v>8316</v>
      </c>
      <c r="S3846" s="14">
        <f t="shared" si="243"/>
        <v>41766.617291666669</v>
      </c>
      <c r="T3846" s="14">
        <f t="shared" si="244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0" t="s">
        <v>8315</v>
      </c>
      <c r="R3847" t="s">
        <v>8316</v>
      </c>
      <c r="S3847" s="14">
        <f t="shared" si="243"/>
        <v>42248.627013888887</v>
      </c>
      <c r="T3847" s="14">
        <f t="shared" si="244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0" t="s">
        <v>8315</v>
      </c>
      <c r="R3848" t="s">
        <v>8316</v>
      </c>
      <c r="S3848" s="14">
        <f t="shared" si="243"/>
        <v>41885.221550925926</v>
      </c>
      <c r="T3848" s="14">
        <f t="shared" si="244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0" t="s">
        <v>8315</v>
      </c>
      <c r="R3849" t="s">
        <v>8316</v>
      </c>
      <c r="S3849" s="14">
        <f t="shared" si="243"/>
        <v>42159.224432870367</v>
      </c>
      <c r="T3849" s="14">
        <f t="shared" si="244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0" t="s">
        <v>8315</v>
      </c>
      <c r="R3850" t="s">
        <v>8316</v>
      </c>
      <c r="S3850" s="14">
        <f t="shared" si="243"/>
        <v>42265.817002314812</v>
      </c>
      <c r="T3850" s="14">
        <f t="shared" si="244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0" t="s">
        <v>8315</v>
      </c>
      <c r="R3851" t="s">
        <v>8316</v>
      </c>
      <c r="S3851" s="14">
        <f t="shared" si="243"/>
        <v>42136.767175925925</v>
      </c>
      <c r="T3851" s="14">
        <f t="shared" si="244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0" t="s">
        <v>8315</v>
      </c>
      <c r="R3852" t="s">
        <v>8316</v>
      </c>
      <c r="S3852" s="14">
        <f t="shared" si="243"/>
        <v>41975.124340277776</v>
      </c>
      <c r="T3852" s="14">
        <f t="shared" si="244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0" t="s">
        <v>8315</v>
      </c>
      <c r="R3853" t="s">
        <v>8316</v>
      </c>
      <c r="S3853" s="14">
        <f t="shared" si="243"/>
        <v>42172.439571759256</v>
      </c>
      <c r="T3853" s="14">
        <f t="shared" si="244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0" t="s">
        <v>8315</v>
      </c>
      <c r="R3854" t="s">
        <v>8316</v>
      </c>
      <c r="S3854" s="14">
        <f t="shared" si="243"/>
        <v>42065.190694444449</v>
      </c>
      <c r="T3854" s="14">
        <f t="shared" si="244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0" t="s">
        <v>8315</v>
      </c>
      <c r="R3855" t="s">
        <v>8316</v>
      </c>
      <c r="S3855" s="14">
        <f t="shared" si="243"/>
        <v>41848.84002314815</v>
      </c>
      <c r="T3855" s="14">
        <f t="shared" si="244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0" t="s">
        <v>8315</v>
      </c>
      <c r="R3856" t="s">
        <v>8316</v>
      </c>
      <c r="S3856" s="14">
        <f t="shared" si="243"/>
        <v>42103.884930555556</v>
      </c>
      <c r="T3856" s="14">
        <f t="shared" si="244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0" t="s">
        <v>8315</v>
      </c>
      <c r="R3857" t="s">
        <v>8316</v>
      </c>
      <c r="S3857" s="14">
        <f t="shared" si="243"/>
        <v>42059.970729166671</v>
      </c>
      <c r="T3857" s="14">
        <f t="shared" si="244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0" t="s">
        <v>8315</v>
      </c>
      <c r="R3858" t="s">
        <v>8316</v>
      </c>
      <c r="S3858" s="14">
        <f t="shared" si="243"/>
        <v>42041.743090277778</v>
      </c>
      <c r="T3858" s="14">
        <f t="shared" si="244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0" t="s">
        <v>8315</v>
      </c>
      <c r="R3859" t="s">
        <v>8316</v>
      </c>
      <c r="S3859" s="14">
        <f t="shared" si="243"/>
        <v>41829.73715277778</v>
      </c>
      <c r="T3859" s="14">
        <f t="shared" si="244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0" t="s">
        <v>8315</v>
      </c>
      <c r="R3860" t="s">
        <v>8316</v>
      </c>
      <c r="S3860" s="14">
        <f t="shared" si="243"/>
        <v>42128.431064814817</v>
      </c>
      <c r="T3860" s="14">
        <f t="shared" si="244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0" t="s">
        <v>8315</v>
      </c>
      <c r="R3861" t="s">
        <v>8316</v>
      </c>
      <c r="S3861" s="14">
        <f t="shared" si="243"/>
        <v>41789.893599537041</v>
      </c>
      <c r="T3861" s="14">
        <f t="shared" si="244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0" t="s">
        <v>8315</v>
      </c>
      <c r="R3862" t="s">
        <v>8316</v>
      </c>
      <c r="S3862" s="14">
        <f t="shared" si="243"/>
        <v>41833.660995370366</v>
      </c>
      <c r="T3862" s="14">
        <f t="shared" si="244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0" t="s">
        <v>8315</v>
      </c>
      <c r="R3863" t="s">
        <v>8316</v>
      </c>
      <c r="S3863" s="14">
        <f t="shared" si="243"/>
        <v>41914.590011574073</v>
      </c>
      <c r="T3863" s="14">
        <f t="shared" si="244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0" t="s">
        <v>8315</v>
      </c>
      <c r="R3864" t="s">
        <v>8316</v>
      </c>
      <c r="S3864" s="14">
        <f t="shared" si="243"/>
        <v>42611.261064814811</v>
      </c>
      <c r="T3864" s="14">
        <f t="shared" si="244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0" t="s">
        <v>8315</v>
      </c>
      <c r="R3865" t="s">
        <v>8316</v>
      </c>
      <c r="S3865" s="14">
        <f t="shared" si="243"/>
        <v>42253.633159722223</v>
      </c>
      <c r="T3865" s="14">
        <f t="shared" si="244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0" t="s">
        <v>8315</v>
      </c>
      <c r="R3866" t="s">
        <v>8316</v>
      </c>
      <c r="S3866" s="14">
        <f t="shared" si="243"/>
        <v>42295.891828703709</v>
      </c>
      <c r="T3866" s="14">
        <f t="shared" si="244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0" t="s">
        <v>8315</v>
      </c>
      <c r="R3867" t="s">
        <v>8316</v>
      </c>
      <c r="S3867" s="14">
        <f t="shared" si="243"/>
        <v>41841.651597222226</v>
      </c>
      <c r="T3867" s="14">
        <f t="shared" si="244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0" t="s">
        <v>8315</v>
      </c>
      <c r="R3868" t="s">
        <v>8316</v>
      </c>
      <c r="S3868" s="14">
        <f t="shared" si="243"/>
        <v>42402.947002314817</v>
      </c>
      <c r="T3868" s="14">
        <f t="shared" si="244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0" t="s">
        <v>8315</v>
      </c>
      <c r="R3869" t="s">
        <v>8316</v>
      </c>
      <c r="S3869" s="14">
        <f t="shared" si="243"/>
        <v>42509.814108796301</v>
      </c>
      <c r="T3869" s="14">
        <f t="shared" si="244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0" t="s">
        <v>8315</v>
      </c>
      <c r="R3870" t="s">
        <v>8357</v>
      </c>
      <c r="S3870" s="14">
        <f t="shared" si="243"/>
        <v>41865.659780092588</v>
      </c>
      <c r="T3870" s="14">
        <f t="shared" si="244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0" t="s">
        <v>8315</v>
      </c>
      <c r="R3871" t="s">
        <v>8357</v>
      </c>
      <c r="S3871" s="14">
        <f t="shared" si="243"/>
        <v>42047.724444444444</v>
      </c>
      <c r="T3871" s="14">
        <f t="shared" si="244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0" t="s">
        <v>8315</v>
      </c>
      <c r="R3872" t="s">
        <v>8357</v>
      </c>
      <c r="S3872" s="14">
        <f t="shared" si="243"/>
        <v>41793.17219907407</v>
      </c>
      <c r="T3872" s="14">
        <f t="shared" si="244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0" t="s">
        <v>8315</v>
      </c>
      <c r="R3873" t="s">
        <v>8357</v>
      </c>
      <c r="S3873" s="14">
        <f t="shared" si="243"/>
        <v>42763.780671296292</v>
      </c>
      <c r="T3873" s="14">
        <f t="shared" si="244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0" t="s">
        <v>8315</v>
      </c>
      <c r="R3874" t="s">
        <v>8357</v>
      </c>
      <c r="S3874" s="14">
        <f t="shared" si="243"/>
        <v>42180.145787037036</v>
      </c>
      <c r="T3874" s="14">
        <f t="shared" si="244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0" t="s">
        <v>8315</v>
      </c>
      <c r="R3875" t="s">
        <v>8357</v>
      </c>
      <c r="S3875" s="14">
        <f t="shared" si="243"/>
        <v>42255.696006944447</v>
      </c>
      <c r="T3875" s="14">
        <f t="shared" si="244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0" t="s">
        <v>8315</v>
      </c>
      <c r="R3876" t="s">
        <v>8357</v>
      </c>
      <c r="S3876" s="14">
        <f t="shared" si="243"/>
        <v>42007.016458333332</v>
      </c>
      <c r="T3876" s="14">
        <f t="shared" si="244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0" t="s">
        <v>8315</v>
      </c>
      <c r="R3877" t="s">
        <v>8357</v>
      </c>
      <c r="S3877" s="14">
        <f t="shared" si="243"/>
        <v>42615.346817129626</v>
      </c>
      <c r="T3877" s="14">
        <f t="shared" si="244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0" t="s">
        <v>8315</v>
      </c>
      <c r="R3878" t="s">
        <v>8357</v>
      </c>
      <c r="S3878" s="14">
        <f t="shared" si="243"/>
        <v>42372.624166666668</v>
      </c>
      <c r="T3878" s="14">
        <f t="shared" si="244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0" t="s">
        <v>8315</v>
      </c>
      <c r="R3879" t="s">
        <v>8357</v>
      </c>
      <c r="S3879" s="14">
        <f t="shared" si="243"/>
        <v>42682.67768518519</v>
      </c>
      <c r="T3879" s="14">
        <f t="shared" si="244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0" t="s">
        <v>8315</v>
      </c>
      <c r="R3880" t="s">
        <v>8357</v>
      </c>
      <c r="S3880" s="14">
        <f t="shared" si="243"/>
        <v>42154.818819444445</v>
      </c>
      <c r="T3880" s="14">
        <f t="shared" si="244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0" t="s">
        <v>8315</v>
      </c>
      <c r="R3881" t="s">
        <v>8357</v>
      </c>
      <c r="S3881" s="14">
        <f t="shared" si="243"/>
        <v>41999.861064814817</v>
      </c>
      <c r="T3881" s="14">
        <f t="shared" si="244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0" t="s">
        <v>8315</v>
      </c>
      <c r="R3882" t="s">
        <v>8357</v>
      </c>
      <c r="S3882" s="14">
        <f t="shared" si="243"/>
        <v>41815.815046296295</v>
      </c>
      <c r="T3882" s="14">
        <f t="shared" si="244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0" t="s">
        <v>8315</v>
      </c>
      <c r="R3883" t="s">
        <v>8357</v>
      </c>
      <c r="S3883" s="14">
        <f t="shared" si="243"/>
        <v>42756.018506944441</v>
      </c>
      <c r="T3883" s="14">
        <f t="shared" si="244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0" t="s">
        <v>8315</v>
      </c>
      <c r="R3884" t="s">
        <v>8357</v>
      </c>
      <c r="S3884" s="14">
        <f t="shared" si="243"/>
        <v>42373.983449074076</v>
      </c>
      <c r="T3884" s="14">
        <f t="shared" si="244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0" t="s">
        <v>8315</v>
      </c>
      <c r="R3885" t="s">
        <v>8357</v>
      </c>
      <c r="S3885" s="14">
        <f t="shared" si="243"/>
        <v>41854.602650462963</v>
      </c>
      <c r="T3885" s="14">
        <f t="shared" si="244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0" t="s">
        <v>8315</v>
      </c>
      <c r="R3886" t="s">
        <v>8357</v>
      </c>
      <c r="S3886" s="14">
        <f t="shared" si="243"/>
        <v>42065.791574074072</v>
      </c>
      <c r="T3886" s="14">
        <f t="shared" si="244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0" t="s">
        <v>8315</v>
      </c>
      <c r="R3887" t="s">
        <v>8357</v>
      </c>
      <c r="S3887" s="14">
        <f t="shared" si="243"/>
        <v>42469.951284722221</v>
      </c>
      <c r="T3887" s="14">
        <f t="shared" si="244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0" t="s">
        <v>8315</v>
      </c>
      <c r="R3888" t="s">
        <v>8357</v>
      </c>
      <c r="S3888" s="14">
        <f t="shared" si="243"/>
        <v>41954.228032407409</v>
      </c>
      <c r="T3888" s="14">
        <f t="shared" si="244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0" t="s">
        <v>8315</v>
      </c>
      <c r="R3889" t="s">
        <v>8357</v>
      </c>
      <c r="S3889" s="14">
        <f t="shared" si="243"/>
        <v>42079.857974537037</v>
      </c>
      <c r="T3889" s="14">
        <f t="shared" si="244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0" t="s">
        <v>8315</v>
      </c>
      <c r="R3890" t="s">
        <v>8316</v>
      </c>
      <c r="S3890" s="14">
        <f t="shared" si="243"/>
        <v>42762.545810185184</v>
      </c>
      <c r="T3890" s="14">
        <f t="shared" si="244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0" t="s">
        <v>8315</v>
      </c>
      <c r="R3891" t="s">
        <v>8316</v>
      </c>
      <c r="S3891" s="14">
        <f t="shared" si="243"/>
        <v>41977.004976851851</v>
      </c>
      <c r="T3891" s="14">
        <f t="shared" si="244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0" t="s">
        <v>8315</v>
      </c>
      <c r="R3892" t="s">
        <v>8316</v>
      </c>
      <c r="S3892" s="14">
        <f t="shared" si="243"/>
        <v>42171.758611111116</v>
      </c>
      <c r="T3892" s="14">
        <f t="shared" si="244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0" t="s">
        <v>8315</v>
      </c>
      <c r="R3893" t="s">
        <v>8316</v>
      </c>
      <c r="S3893" s="14">
        <f t="shared" si="243"/>
        <v>42056.1324537037</v>
      </c>
      <c r="T3893" s="14">
        <f t="shared" si="244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0" t="s">
        <v>8315</v>
      </c>
      <c r="R3894" t="s">
        <v>8316</v>
      </c>
      <c r="S3894" s="14">
        <f t="shared" si="243"/>
        <v>41867.652280092596</v>
      </c>
      <c r="T3894" s="14">
        <f t="shared" si="244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0" t="s">
        <v>8315</v>
      </c>
      <c r="R3895" t="s">
        <v>8316</v>
      </c>
      <c r="S3895" s="14">
        <f t="shared" si="243"/>
        <v>41779.657870370371</v>
      </c>
      <c r="T3895" s="14">
        <f t="shared" si="244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0" t="s">
        <v>8315</v>
      </c>
      <c r="R3896" t="s">
        <v>8316</v>
      </c>
      <c r="S3896" s="14">
        <f t="shared" si="243"/>
        <v>42679.958472222221</v>
      </c>
      <c r="T3896" s="14">
        <f t="shared" si="244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0" t="s">
        <v>8315</v>
      </c>
      <c r="R3897" t="s">
        <v>8316</v>
      </c>
      <c r="S3897" s="14">
        <f t="shared" si="243"/>
        <v>42032.250208333338</v>
      </c>
      <c r="T3897" s="14">
        <f t="shared" si="244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0" t="s">
        <v>8315</v>
      </c>
      <c r="R3898" t="s">
        <v>8316</v>
      </c>
      <c r="S3898" s="14">
        <f t="shared" si="243"/>
        <v>41793.191875000004</v>
      </c>
      <c r="T3898" s="14">
        <f t="shared" si="244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0" t="s">
        <v>8315</v>
      </c>
      <c r="R3899" t="s">
        <v>8316</v>
      </c>
      <c r="S3899" s="14">
        <f t="shared" si="243"/>
        <v>41982.87364583333</v>
      </c>
      <c r="T3899" s="14">
        <f t="shared" si="244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0" t="s">
        <v>8315</v>
      </c>
      <c r="R3900" t="s">
        <v>8316</v>
      </c>
      <c r="S3900" s="14">
        <f t="shared" si="243"/>
        <v>42193.482291666667</v>
      </c>
      <c r="T3900" s="14">
        <f t="shared" si="244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0" t="s">
        <v>8315</v>
      </c>
      <c r="R3901" t="s">
        <v>8316</v>
      </c>
      <c r="S3901" s="14">
        <f t="shared" si="243"/>
        <v>41843.775011574071</v>
      </c>
      <c r="T3901" s="14">
        <f t="shared" si="244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0" t="s">
        <v>8315</v>
      </c>
      <c r="R3902" t="s">
        <v>8316</v>
      </c>
      <c r="S3902" s="14">
        <f t="shared" si="243"/>
        <v>42136.092488425929</v>
      </c>
      <c r="T3902" s="14">
        <f t="shared" si="244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0" t="s">
        <v>8315</v>
      </c>
      <c r="R3903" t="s">
        <v>8316</v>
      </c>
      <c r="S3903" s="14">
        <f t="shared" si="243"/>
        <v>42317.826377314821</v>
      </c>
      <c r="T3903" s="14">
        <f t="shared" si="244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0" t="s">
        <v>8315</v>
      </c>
      <c r="R3904" t="s">
        <v>8316</v>
      </c>
      <c r="S3904" s="14">
        <f t="shared" si="243"/>
        <v>42663.468078703707</v>
      </c>
      <c r="T3904" s="14">
        <f t="shared" si="244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0" t="s">
        <v>8315</v>
      </c>
      <c r="R3905" t="s">
        <v>8316</v>
      </c>
      <c r="S3905" s="14">
        <f t="shared" si="243"/>
        <v>42186.01116898148</v>
      </c>
      <c r="T3905" s="14">
        <f t="shared" si="244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s="10" t="s">
        <v>8315</v>
      </c>
      <c r="R3906" t="s">
        <v>8316</v>
      </c>
      <c r="S3906" s="14">
        <f t="shared" si="243"/>
        <v>42095.229166666672</v>
      </c>
      <c r="T3906" s="14">
        <f t="shared" si="244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ref="P3907:P3970" si="246">IFERROR(ROUND(E3907/L3907,2),0)</f>
        <v>24.71</v>
      </c>
      <c r="Q3907" s="10" t="s">
        <v>8315</v>
      </c>
      <c r="R3907" t="s">
        <v>8316</v>
      </c>
      <c r="S3907" s="14">
        <f t="shared" ref="S3907:S3970" si="247">(((J3907/60)/60)/24)+DATE(1970,1,1)</f>
        <v>42124.623877314814</v>
      </c>
      <c r="T3907" s="14">
        <f t="shared" ref="T3907:T3970" si="248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0" t="s">
        <v>8315</v>
      </c>
      <c r="R3908" t="s">
        <v>8316</v>
      </c>
      <c r="S3908" s="14">
        <f t="shared" si="247"/>
        <v>42143.917743055557</v>
      </c>
      <c r="T3908" s="14">
        <f t="shared" si="248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0" t="s">
        <v>8315</v>
      </c>
      <c r="R3909" t="s">
        <v>8316</v>
      </c>
      <c r="S3909" s="14">
        <f t="shared" si="247"/>
        <v>41906.819513888891</v>
      </c>
      <c r="T3909" s="14">
        <f t="shared" si="248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0" t="s">
        <v>8315</v>
      </c>
      <c r="R3910" t="s">
        <v>8316</v>
      </c>
      <c r="S3910" s="14">
        <f t="shared" si="247"/>
        <v>41834.135370370372</v>
      </c>
      <c r="T3910" s="14">
        <f t="shared" si="248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0" t="s">
        <v>8315</v>
      </c>
      <c r="R3911" t="s">
        <v>8316</v>
      </c>
      <c r="S3911" s="14">
        <f t="shared" si="247"/>
        <v>41863.359282407408</v>
      </c>
      <c r="T3911" s="14">
        <f t="shared" si="248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0" t="s">
        <v>8315</v>
      </c>
      <c r="R3912" t="s">
        <v>8316</v>
      </c>
      <c r="S3912" s="14">
        <f t="shared" si="247"/>
        <v>42224.756909722222</v>
      </c>
      <c r="T3912" s="14">
        <f t="shared" si="248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0" t="s">
        <v>8315</v>
      </c>
      <c r="R3913" t="s">
        <v>8316</v>
      </c>
      <c r="S3913" s="14">
        <f t="shared" si="247"/>
        <v>41939.8122337963</v>
      </c>
      <c r="T3913" s="14">
        <f t="shared" si="248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0" t="s">
        <v>8315</v>
      </c>
      <c r="R3914" t="s">
        <v>8316</v>
      </c>
      <c r="S3914" s="14">
        <f t="shared" si="247"/>
        <v>42059.270023148143</v>
      </c>
      <c r="T3914" s="14">
        <f t="shared" si="248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0" t="s">
        <v>8315</v>
      </c>
      <c r="R3915" t="s">
        <v>8316</v>
      </c>
      <c r="S3915" s="14">
        <f t="shared" si="247"/>
        <v>42308.211215277777</v>
      </c>
      <c r="T3915" s="14">
        <f t="shared" si="248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0" t="s">
        <v>8315</v>
      </c>
      <c r="R3916" t="s">
        <v>8316</v>
      </c>
      <c r="S3916" s="14">
        <f t="shared" si="247"/>
        <v>42114.818935185183</v>
      </c>
      <c r="T3916" s="14">
        <f t="shared" si="248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0" t="s">
        <v>8315</v>
      </c>
      <c r="R3917" t="s">
        <v>8316</v>
      </c>
      <c r="S3917" s="14">
        <f t="shared" si="247"/>
        <v>42492.98505787037</v>
      </c>
      <c r="T3917" s="14">
        <f t="shared" si="248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0" t="s">
        <v>8315</v>
      </c>
      <c r="R3918" t="s">
        <v>8316</v>
      </c>
      <c r="S3918" s="14">
        <f t="shared" si="247"/>
        <v>42494.471666666665</v>
      </c>
      <c r="T3918" s="14">
        <f t="shared" si="248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0" t="s">
        <v>8315</v>
      </c>
      <c r="R3919" t="s">
        <v>8316</v>
      </c>
      <c r="S3919" s="14">
        <f t="shared" si="247"/>
        <v>41863.527326388888</v>
      </c>
      <c r="T3919" s="14">
        <f t="shared" si="248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0" t="s">
        <v>8315</v>
      </c>
      <c r="R3920" t="s">
        <v>8316</v>
      </c>
      <c r="S3920" s="14">
        <f t="shared" si="247"/>
        <v>41843.664618055554</v>
      </c>
      <c r="T3920" s="14">
        <f t="shared" si="248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0" t="s">
        <v>8315</v>
      </c>
      <c r="R3921" t="s">
        <v>8316</v>
      </c>
      <c r="S3921" s="14">
        <f t="shared" si="247"/>
        <v>42358.684872685189</v>
      </c>
      <c r="T3921" s="14">
        <f t="shared" si="248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0" t="s">
        <v>8315</v>
      </c>
      <c r="R3922" t="s">
        <v>8316</v>
      </c>
      <c r="S3922" s="14">
        <f t="shared" si="247"/>
        <v>42657.38726851852</v>
      </c>
      <c r="T3922" s="14">
        <f t="shared" si="248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0" t="s">
        <v>8315</v>
      </c>
      <c r="R3923" t="s">
        <v>8316</v>
      </c>
      <c r="S3923" s="14">
        <f t="shared" si="247"/>
        <v>41926.542303240742</v>
      </c>
      <c r="T3923" s="14">
        <f t="shared" si="248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0" t="s">
        <v>8315</v>
      </c>
      <c r="R3924" t="s">
        <v>8316</v>
      </c>
      <c r="S3924" s="14">
        <f t="shared" si="247"/>
        <v>42020.768634259264</v>
      </c>
      <c r="T3924" s="14">
        <f t="shared" si="248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0" t="s">
        <v>8315</v>
      </c>
      <c r="R3925" t="s">
        <v>8316</v>
      </c>
      <c r="S3925" s="14">
        <f t="shared" si="247"/>
        <v>42075.979988425926</v>
      </c>
      <c r="T3925" s="14">
        <f t="shared" si="248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0" t="s">
        <v>8315</v>
      </c>
      <c r="R3926" t="s">
        <v>8316</v>
      </c>
      <c r="S3926" s="14">
        <f t="shared" si="247"/>
        <v>41786.959745370368</v>
      </c>
      <c r="T3926" s="14">
        <f t="shared" si="248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0" t="s">
        <v>8315</v>
      </c>
      <c r="R3927" t="s">
        <v>8316</v>
      </c>
      <c r="S3927" s="14">
        <f t="shared" si="247"/>
        <v>41820.870821759258</v>
      </c>
      <c r="T3927" s="14">
        <f t="shared" si="248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0" t="s">
        <v>8315</v>
      </c>
      <c r="R3928" t="s">
        <v>8316</v>
      </c>
      <c r="S3928" s="14">
        <f t="shared" si="247"/>
        <v>41970.085046296299</v>
      </c>
      <c r="T3928" s="14">
        <f t="shared" si="248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0" t="s">
        <v>8315</v>
      </c>
      <c r="R3929" t="s">
        <v>8316</v>
      </c>
      <c r="S3929" s="14">
        <f t="shared" si="247"/>
        <v>41830.267407407409</v>
      </c>
      <c r="T3929" s="14">
        <f t="shared" si="248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0" t="s">
        <v>8315</v>
      </c>
      <c r="R3930" t="s">
        <v>8316</v>
      </c>
      <c r="S3930" s="14">
        <f t="shared" si="247"/>
        <v>42265.683182870373</v>
      </c>
      <c r="T3930" s="14">
        <f t="shared" si="248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0" t="s">
        <v>8315</v>
      </c>
      <c r="R3931" t="s">
        <v>8316</v>
      </c>
      <c r="S3931" s="14">
        <f t="shared" si="247"/>
        <v>42601.827141203699</v>
      </c>
      <c r="T3931" s="14">
        <f t="shared" si="248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0" t="s">
        <v>8315</v>
      </c>
      <c r="R3932" t="s">
        <v>8316</v>
      </c>
      <c r="S3932" s="14">
        <f t="shared" si="247"/>
        <v>42433.338749999995</v>
      </c>
      <c r="T3932" s="14">
        <f t="shared" si="248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0" t="s">
        <v>8315</v>
      </c>
      <c r="R3933" t="s">
        <v>8316</v>
      </c>
      <c r="S3933" s="14">
        <f t="shared" si="247"/>
        <v>42228.151701388888</v>
      </c>
      <c r="T3933" s="14">
        <f t="shared" si="248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0" t="s">
        <v>8315</v>
      </c>
      <c r="R3934" t="s">
        <v>8316</v>
      </c>
      <c r="S3934" s="14">
        <f t="shared" si="247"/>
        <v>42415.168564814812</v>
      </c>
      <c r="T3934" s="14">
        <f t="shared" si="248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0" t="s">
        <v>8315</v>
      </c>
      <c r="R3935" t="s">
        <v>8316</v>
      </c>
      <c r="S3935" s="14">
        <f t="shared" si="247"/>
        <v>42538.968310185184</v>
      </c>
      <c r="T3935" s="14">
        <f t="shared" si="248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0" t="s">
        <v>8315</v>
      </c>
      <c r="R3936" t="s">
        <v>8316</v>
      </c>
      <c r="S3936" s="14">
        <f t="shared" si="247"/>
        <v>42233.671747685185</v>
      </c>
      <c r="T3936" s="14">
        <f t="shared" si="248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0" t="s">
        <v>8315</v>
      </c>
      <c r="R3937" t="s">
        <v>8316</v>
      </c>
      <c r="S3937" s="14">
        <f t="shared" si="247"/>
        <v>42221.656782407401</v>
      </c>
      <c r="T3937" s="14">
        <f t="shared" si="248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0" t="s">
        <v>8315</v>
      </c>
      <c r="R3938" t="s">
        <v>8316</v>
      </c>
      <c r="S3938" s="14">
        <f t="shared" si="247"/>
        <v>42675.262962962966</v>
      </c>
      <c r="T3938" s="14">
        <f t="shared" si="248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0" t="s">
        <v>8315</v>
      </c>
      <c r="R3939" t="s">
        <v>8316</v>
      </c>
      <c r="S3939" s="14">
        <f t="shared" si="247"/>
        <v>42534.631481481483</v>
      </c>
      <c r="T3939" s="14">
        <f t="shared" si="248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0" t="s">
        <v>8315</v>
      </c>
      <c r="R3940" t="s">
        <v>8316</v>
      </c>
      <c r="S3940" s="14">
        <f t="shared" si="247"/>
        <v>42151.905717592599</v>
      </c>
      <c r="T3940" s="14">
        <f t="shared" si="248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0" t="s">
        <v>8315</v>
      </c>
      <c r="R3941" t="s">
        <v>8316</v>
      </c>
      <c r="S3941" s="14">
        <f t="shared" si="247"/>
        <v>41915.400219907409</v>
      </c>
      <c r="T3941" s="14">
        <f t="shared" si="248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0" t="s">
        <v>8315</v>
      </c>
      <c r="R3942" t="s">
        <v>8316</v>
      </c>
      <c r="S3942" s="14">
        <f t="shared" si="247"/>
        <v>41961.492488425924</v>
      </c>
      <c r="T3942" s="14">
        <f t="shared" si="248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0" t="s">
        <v>8315</v>
      </c>
      <c r="R3943" t="s">
        <v>8316</v>
      </c>
      <c r="S3943" s="14">
        <f t="shared" si="247"/>
        <v>41940.587233796294</v>
      </c>
      <c r="T3943" s="14">
        <f t="shared" si="248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0" t="s">
        <v>8315</v>
      </c>
      <c r="R3944" t="s">
        <v>8316</v>
      </c>
      <c r="S3944" s="14">
        <f t="shared" si="247"/>
        <v>42111.904097222221</v>
      </c>
      <c r="T3944" s="14">
        <f t="shared" si="248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0" t="s">
        <v>8315</v>
      </c>
      <c r="R3945" t="s">
        <v>8316</v>
      </c>
      <c r="S3945" s="14">
        <f t="shared" si="247"/>
        <v>42279.778564814813</v>
      </c>
      <c r="T3945" s="14">
        <f t="shared" si="248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0" t="s">
        <v>8315</v>
      </c>
      <c r="R3946" t="s">
        <v>8316</v>
      </c>
      <c r="S3946" s="14">
        <f t="shared" si="247"/>
        <v>42213.662905092591</v>
      </c>
      <c r="T3946" s="14">
        <f t="shared" si="248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0" t="s">
        <v>8315</v>
      </c>
      <c r="R3947" t="s">
        <v>8316</v>
      </c>
      <c r="S3947" s="14">
        <f t="shared" si="247"/>
        <v>42109.801712962959</v>
      </c>
      <c r="T3947" s="14">
        <f t="shared" si="248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0" t="s">
        <v>8315</v>
      </c>
      <c r="R3948" t="s">
        <v>8316</v>
      </c>
      <c r="S3948" s="14">
        <f t="shared" si="247"/>
        <v>42031.833587962959</v>
      </c>
      <c r="T3948" s="14">
        <f t="shared" si="248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0" t="s">
        <v>8315</v>
      </c>
      <c r="R3949" t="s">
        <v>8316</v>
      </c>
      <c r="S3949" s="14">
        <f t="shared" si="247"/>
        <v>42615.142870370371</v>
      </c>
      <c r="T3949" s="14">
        <f t="shared" si="248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0" t="s">
        <v>8315</v>
      </c>
      <c r="R3950" t="s">
        <v>8316</v>
      </c>
      <c r="S3950" s="14">
        <f t="shared" si="247"/>
        <v>41829.325497685182</v>
      </c>
      <c r="T3950" s="14">
        <f t="shared" si="248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0" t="s">
        <v>8315</v>
      </c>
      <c r="R3951" t="s">
        <v>8316</v>
      </c>
      <c r="S3951" s="14">
        <f t="shared" si="247"/>
        <v>42016.120613425926</v>
      </c>
      <c r="T3951" s="14">
        <f t="shared" si="248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0" t="s">
        <v>8315</v>
      </c>
      <c r="R3952" t="s">
        <v>8316</v>
      </c>
      <c r="S3952" s="14">
        <f t="shared" si="247"/>
        <v>42439.702314814815</v>
      </c>
      <c r="T3952" s="14">
        <f t="shared" si="248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0" t="s">
        <v>8315</v>
      </c>
      <c r="R3953" t="s">
        <v>8316</v>
      </c>
      <c r="S3953" s="14">
        <f t="shared" si="247"/>
        <v>42433.825717592597</v>
      </c>
      <c r="T3953" s="14">
        <f t="shared" si="248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0" t="s">
        <v>8315</v>
      </c>
      <c r="R3954" t="s">
        <v>8316</v>
      </c>
      <c r="S3954" s="14">
        <f t="shared" si="247"/>
        <v>42243.790393518517</v>
      </c>
      <c r="T3954" s="14">
        <f t="shared" si="248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0" t="s">
        <v>8315</v>
      </c>
      <c r="R3955" t="s">
        <v>8316</v>
      </c>
      <c r="S3955" s="14">
        <f t="shared" si="247"/>
        <v>42550.048449074078</v>
      </c>
      <c r="T3955" s="14">
        <f t="shared" si="248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0" t="s">
        <v>8315</v>
      </c>
      <c r="R3956" t="s">
        <v>8316</v>
      </c>
      <c r="S3956" s="14">
        <f t="shared" si="247"/>
        <v>41774.651203703703</v>
      </c>
      <c r="T3956" s="14">
        <f t="shared" si="248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0" t="s">
        <v>8315</v>
      </c>
      <c r="R3957" t="s">
        <v>8316</v>
      </c>
      <c r="S3957" s="14">
        <f t="shared" si="247"/>
        <v>42306.848854166667</v>
      </c>
      <c r="T3957" s="14">
        <f t="shared" si="248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0" t="s">
        <v>8315</v>
      </c>
      <c r="R3958" t="s">
        <v>8316</v>
      </c>
      <c r="S3958" s="14">
        <f t="shared" si="247"/>
        <v>42457.932025462964</v>
      </c>
      <c r="T3958" s="14">
        <f t="shared" si="248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0" t="s">
        <v>8315</v>
      </c>
      <c r="R3959" t="s">
        <v>8316</v>
      </c>
      <c r="S3959" s="14">
        <f t="shared" si="247"/>
        <v>42513.976319444439</v>
      </c>
      <c r="T3959" s="14">
        <f t="shared" si="248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0" t="s">
        <v>8315</v>
      </c>
      <c r="R3960" t="s">
        <v>8316</v>
      </c>
      <c r="S3960" s="14">
        <f t="shared" si="247"/>
        <v>41816.950370370374</v>
      </c>
      <c r="T3960" s="14">
        <f t="shared" si="248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0" t="s">
        <v>8315</v>
      </c>
      <c r="R3961" t="s">
        <v>8316</v>
      </c>
      <c r="S3961" s="14">
        <f t="shared" si="247"/>
        <v>41880.788842592592</v>
      </c>
      <c r="T3961" s="14">
        <f t="shared" si="248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0" t="s">
        <v>8315</v>
      </c>
      <c r="R3962" t="s">
        <v>8316</v>
      </c>
      <c r="S3962" s="14">
        <f t="shared" si="247"/>
        <v>42342.845555555556</v>
      </c>
      <c r="T3962" s="14">
        <f t="shared" si="248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0" t="s">
        <v>8315</v>
      </c>
      <c r="R3963" t="s">
        <v>8316</v>
      </c>
      <c r="S3963" s="14">
        <f t="shared" si="247"/>
        <v>41745.891319444447</v>
      </c>
      <c r="T3963" s="14">
        <f t="shared" si="248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0" t="s">
        <v>8315</v>
      </c>
      <c r="R3964" t="s">
        <v>8316</v>
      </c>
      <c r="S3964" s="14">
        <f t="shared" si="247"/>
        <v>42311.621458333335</v>
      </c>
      <c r="T3964" s="14">
        <f t="shared" si="248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0" t="s">
        <v>8315</v>
      </c>
      <c r="R3965" t="s">
        <v>8316</v>
      </c>
      <c r="S3965" s="14">
        <f t="shared" si="247"/>
        <v>42296.154131944444</v>
      </c>
      <c r="T3965" s="14">
        <f t="shared" si="248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0" t="s">
        <v>8315</v>
      </c>
      <c r="R3966" t="s">
        <v>8316</v>
      </c>
      <c r="S3966" s="14">
        <f t="shared" si="247"/>
        <v>42053.722060185188</v>
      </c>
      <c r="T3966" s="14">
        <f t="shared" si="248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0" t="s">
        <v>8315</v>
      </c>
      <c r="R3967" t="s">
        <v>8316</v>
      </c>
      <c r="S3967" s="14">
        <f t="shared" si="247"/>
        <v>42414.235879629632</v>
      </c>
      <c r="T3967" s="14">
        <f t="shared" si="248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0" t="s">
        <v>8315</v>
      </c>
      <c r="R3968" t="s">
        <v>8316</v>
      </c>
      <c r="S3968" s="14">
        <f t="shared" si="247"/>
        <v>41801.711550925924</v>
      </c>
      <c r="T3968" s="14">
        <f t="shared" si="248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0" t="s">
        <v>8315</v>
      </c>
      <c r="R3969" t="s">
        <v>8316</v>
      </c>
      <c r="S3969" s="14">
        <f t="shared" si="247"/>
        <v>42770.290590277778</v>
      </c>
      <c r="T3969" s="14">
        <f t="shared" si="248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47.91</v>
      </c>
      <c r="Q3970" s="10" t="s">
        <v>8315</v>
      </c>
      <c r="R3970" t="s">
        <v>8316</v>
      </c>
      <c r="S3970" s="14">
        <f t="shared" si="247"/>
        <v>42452.815659722226</v>
      </c>
      <c r="T3970" s="14">
        <f t="shared" si="248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ref="P3971:P4034" si="250">IFERROR(ROUND(E3971/L3971,2),0)</f>
        <v>35.17</v>
      </c>
      <c r="Q3971" s="10" t="s">
        <v>8315</v>
      </c>
      <c r="R3971" t="s">
        <v>8316</v>
      </c>
      <c r="S3971" s="14">
        <f t="shared" ref="S3971:S4034" si="251">(((J3971/60)/60)/24)+DATE(1970,1,1)</f>
        <v>42601.854699074072</v>
      </c>
      <c r="T3971" s="14">
        <f t="shared" ref="T3971:T4034" si="252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0" t="s">
        <v>8315</v>
      </c>
      <c r="R3972" t="s">
        <v>8316</v>
      </c>
      <c r="S3972" s="14">
        <f t="shared" si="251"/>
        <v>42447.863553240735</v>
      </c>
      <c r="T3972" s="14">
        <f t="shared" si="252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0" t="s">
        <v>8315</v>
      </c>
      <c r="R3973" t="s">
        <v>8316</v>
      </c>
      <c r="S3973" s="14">
        <f t="shared" si="251"/>
        <v>41811.536180555559</v>
      </c>
      <c r="T3973" s="14">
        <f t="shared" si="252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0" t="s">
        <v>8315</v>
      </c>
      <c r="R3974" t="s">
        <v>8316</v>
      </c>
      <c r="S3974" s="14">
        <f t="shared" si="251"/>
        <v>41981.067523148144</v>
      </c>
      <c r="T3974" s="14">
        <f t="shared" si="252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0" t="s">
        <v>8315</v>
      </c>
      <c r="R3975" t="s">
        <v>8316</v>
      </c>
      <c r="S3975" s="14">
        <f t="shared" si="251"/>
        <v>42469.68414351852</v>
      </c>
      <c r="T3975" s="14">
        <f t="shared" si="252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0" t="s">
        <v>8315</v>
      </c>
      <c r="R3976" t="s">
        <v>8316</v>
      </c>
      <c r="S3976" s="14">
        <f t="shared" si="251"/>
        <v>42493.546851851846</v>
      </c>
      <c r="T3976" s="14">
        <f t="shared" si="252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0" t="s">
        <v>8315</v>
      </c>
      <c r="R3977" t="s">
        <v>8316</v>
      </c>
      <c r="S3977" s="14">
        <f t="shared" si="251"/>
        <v>42534.866875</v>
      </c>
      <c r="T3977" s="14">
        <f t="shared" si="252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0" t="s">
        <v>8315</v>
      </c>
      <c r="R3978" t="s">
        <v>8316</v>
      </c>
      <c r="S3978" s="14">
        <f t="shared" si="251"/>
        <v>41830.858344907407</v>
      </c>
      <c r="T3978" s="14">
        <f t="shared" si="252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0" t="s">
        <v>8315</v>
      </c>
      <c r="R3979" t="s">
        <v>8316</v>
      </c>
      <c r="S3979" s="14">
        <f t="shared" si="251"/>
        <v>42543.788564814815</v>
      </c>
      <c r="T3979" s="14">
        <f t="shared" si="252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0" t="s">
        <v>8315</v>
      </c>
      <c r="R3980" t="s">
        <v>8316</v>
      </c>
      <c r="S3980" s="14">
        <f t="shared" si="251"/>
        <v>41975.642974537041</v>
      </c>
      <c r="T3980" s="14">
        <f t="shared" si="252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0" t="s">
        <v>8315</v>
      </c>
      <c r="R3981" t="s">
        <v>8316</v>
      </c>
      <c r="S3981" s="14">
        <f t="shared" si="251"/>
        <v>42069.903437500005</v>
      </c>
      <c r="T3981" s="14">
        <f t="shared" si="252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0" t="s">
        <v>8315</v>
      </c>
      <c r="R3982" t="s">
        <v>8316</v>
      </c>
      <c r="S3982" s="14">
        <f t="shared" si="251"/>
        <v>41795.598923611113</v>
      </c>
      <c r="T3982" s="14">
        <f t="shared" si="252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0" t="s">
        <v>8315</v>
      </c>
      <c r="R3983" t="s">
        <v>8316</v>
      </c>
      <c r="S3983" s="14">
        <f t="shared" si="251"/>
        <v>42508.179965277777</v>
      </c>
      <c r="T3983" s="14">
        <f t="shared" si="252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0" t="s">
        <v>8315</v>
      </c>
      <c r="R3984" t="s">
        <v>8316</v>
      </c>
      <c r="S3984" s="14">
        <f t="shared" si="251"/>
        <v>42132.809953703705</v>
      </c>
      <c r="T3984" s="14">
        <f t="shared" si="252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0" t="s">
        <v>8315</v>
      </c>
      <c r="R3985" t="s">
        <v>8316</v>
      </c>
      <c r="S3985" s="14">
        <f t="shared" si="251"/>
        <v>41747.86986111111</v>
      </c>
      <c r="T3985" s="14">
        <f t="shared" si="252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0" t="s">
        <v>8315</v>
      </c>
      <c r="R3986" t="s">
        <v>8316</v>
      </c>
      <c r="S3986" s="14">
        <f t="shared" si="251"/>
        <v>41920.963472222218</v>
      </c>
      <c r="T3986" s="14">
        <f t="shared" si="252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0" t="s">
        <v>8315</v>
      </c>
      <c r="R3987" t="s">
        <v>8316</v>
      </c>
      <c r="S3987" s="14">
        <f t="shared" si="251"/>
        <v>42399.707407407404</v>
      </c>
      <c r="T3987" s="14">
        <f t="shared" si="252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0" t="s">
        <v>8315</v>
      </c>
      <c r="R3988" t="s">
        <v>8316</v>
      </c>
      <c r="S3988" s="14">
        <f t="shared" si="251"/>
        <v>42467.548541666663</v>
      </c>
      <c r="T3988" s="14">
        <f t="shared" si="252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0" t="s">
        <v>8315</v>
      </c>
      <c r="R3989" t="s">
        <v>8316</v>
      </c>
      <c r="S3989" s="14">
        <f t="shared" si="251"/>
        <v>41765.92465277778</v>
      </c>
      <c r="T3989" s="14">
        <f t="shared" si="252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0" t="s">
        <v>8315</v>
      </c>
      <c r="R3990" t="s">
        <v>8316</v>
      </c>
      <c r="S3990" s="14">
        <f t="shared" si="251"/>
        <v>42230.08116898148</v>
      </c>
      <c r="T3990" s="14">
        <f t="shared" si="252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0" t="s">
        <v>8315</v>
      </c>
      <c r="R3991" t="s">
        <v>8316</v>
      </c>
      <c r="S3991" s="14">
        <f t="shared" si="251"/>
        <v>42286.749780092592</v>
      </c>
      <c r="T3991" s="14">
        <f t="shared" si="252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0" t="s">
        <v>8315</v>
      </c>
      <c r="R3992" t="s">
        <v>8316</v>
      </c>
      <c r="S3992" s="14">
        <f t="shared" si="251"/>
        <v>42401.672372685185</v>
      </c>
      <c r="T3992" s="14">
        <f t="shared" si="252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0" t="s">
        <v>8315</v>
      </c>
      <c r="R3993" t="s">
        <v>8316</v>
      </c>
      <c r="S3993" s="14">
        <f t="shared" si="251"/>
        <v>42125.644467592589</v>
      </c>
      <c r="T3993" s="14">
        <f t="shared" si="252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0" t="s">
        <v>8315</v>
      </c>
      <c r="R3994" t="s">
        <v>8316</v>
      </c>
      <c r="S3994" s="14">
        <f t="shared" si="251"/>
        <v>42289.94049768518</v>
      </c>
      <c r="T3994" s="14">
        <f t="shared" si="252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0" t="s">
        <v>8315</v>
      </c>
      <c r="R3995" t="s">
        <v>8316</v>
      </c>
      <c r="S3995" s="14">
        <f t="shared" si="251"/>
        <v>42107.864722222221</v>
      </c>
      <c r="T3995" s="14">
        <f t="shared" si="252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0" t="s">
        <v>8315</v>
      </c>
      <c r="R3996" t="s">
        <v>8316</v>
      </c>
      <c r="S3996" s="14">
        <f t="shared" si="251"/>
        <v>41809.389930555553</v>
      </c>
      <c r="T3996" s="14">
        <f t="shared" si="252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0" t="s">
        <v>8315</v>
      </c>
      <c r="R3997" t="s">
        <v>8316</v>
      </c>
      <c r="S3997" s="14">
        <f t="shared" si="251"/>
        <v>42019.683761574073</v>
      </c>
      <c r="T3997" s="14">
        <f t="shared" si="252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0" t="s">
        <v>8315</v>
      </c>
      <c r="R3998" t="s">
        <v>8316</v>
      </c>
      <c r="S3998" s="14">
        <f t="shared" si="251"/>
        <v>41950.26694444444</v>
      </c>
      <c r="T3998" s="14">
        <f t="shared" si="252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0" t="s">
        <v>8315</v>
      </c>
      <c r="R3999" t="s">
        <v>8316</v>
      </c>
      <c r="S3999" s="14">
        <f t="shared" si="251"/>
        <v>42069.391446759255</v>
      </c>
      <c r="T3999" s="14">
        <f t="shared" si="252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0" t="s">
        <v>8315</v>
      </c>
      <c r="R4000" t="s">
        <v>8316</v>
      </c>
      <c r="S4000" s="14">
        <f t="shared" si="251"/>
        <v>42061.963263888887</v>
      </c>
      <c r="T4000" s="14">
        <f t="shared" si="252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0" t="s">
        <v>8315</v>
      </c>
      <c r="R4001" t="s">
        <v>8316</v>
      </c>
      <c r="S4001" s="14">
        <f t="shared" si="251"/>
        <v>41842.828680555554</v>
      </c>
      <c r="T4001" s="14">
        <f t="shared" si="252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0" t="s">
        <v>8315</v>
      </c>
      <c r="R4002" t="s">
        <v>8316</v>
      </c>
      <c r="S4002" s="14">
        <f t="shared" si="251"/>
        <v>42437.64534722222</v>
      </c>
      <c r="T4002" s="14">
        <f t="shared" si="252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0" t="s">
        <v>8315</v>
      </c>
      <c r="R4003" t="s">
        <v>8316</v>
      </c>
      <c r="S4003" s="14">
        <f t="shared" si="251"/>
        <v>42775.964212962965</v>
      </c>
      <c r="T4003" s="14">
        <f t="shared" si="252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0" t="s">
        <v>8315</v>
      </c>
      <c r="R4004" t="s">
        <v>8316</v>
      </c>
      <c r="S4004" s="14">
        <f t="shared" si="251"/>
        <v>41879.043530092589</v>
      </c>
      <c r="T4004" s="14">
        <f t="shared" si="252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0" t="s">
        <v>8315</v>
      </c>
      <c r="R4005" t="s">
        <v>8316</v>
      </c>
      <c r="S4005" s="14">
        <f t="shared" si="251"/>
        <v>42020.587349537032</v>
      </c>
      <c r="T4005" s="14">
        <f t="shared" si="252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0" t="s">
        <v>8315</v>
      </c>
      <c r="R4006" t="s">
        <v>8316</v>
      </c>
      <c r="S4006" s="14">
        <f t="shared" si="251"/>
        <v>41890.16269675926</v>
      </c>
      <c r="T4006" s="14">
        <f t="shared" si="252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0" t="s">
        <v>8315</v>
      </c>
      <c r="R4007" t="s">
        <v>8316</v>
      </c>
      <c r="S4007" s="14">
        <f t="shared" si="251"/>
        <v>41872.807696759257</v>
      </c>
      <c r="T4007" s="14">
        <f t="shared" si="252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0" t="s">
        <v>8315</v>
      </c>
      <c r="R4008" t="s">
        <v>8316</v>
      </c>
      <c r="S4008" s="14">
        <f t="shared" si="251"/>
        <v>42391.772997685184</v>
      </c>
      <c r="T4008" s="14">
        <f t="shared" si="252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0" t="s">
        <v>8315</v>
      </c>
      <c r="R4009" t="s">
        <v>8316</v>
      </c>
      <c r="S4009" s="14">
        <f t="shared" si="251"/>
        <v>41848.772928240738</v>
      </c>
      <c r="T4009" s="14">
        <f t="shared" si="252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0" t="s">
        <v>8315</v>
      </c>
      <c r="R4010" t="s">
        <v>8316</v>
      </c>
      <c r="S4010" s="14">
        <f t="shared" si="251"/>
        <v>42177.964201388888</v>
      </c>
      <c r="T4010" s="14">
        <f t="shared" si="252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0" t="s">
        <v>8315</v>
      </c>
      <c r="R4011" t="s">
        <v>8316</v>
      </c>
      <c r="S4011" s="14">
        <f t="shared" si="251"/>
        <v>41851.700925925928</v>
      </c>
      <c r="T4011" s="14">
        <f t="shared" si="252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0" t="s">
        <v>8315</v>
      </c>
      <c r="R4012" t="s">
        <v>8316</v>
      </c>
      <c r="S4012" s="14">
        <f t="shared" si="251"/>
        <v>41921.770439814813</v>
      </c>
      <c r="T4012" s="14">
        <f t="shared" si="252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0" t="s">
        <v>8315</v>
      </c>
      <c r="R4013" t="s">
        <v>8316</v>
      </c>
      <c r="S4013" s="14">
        <f t="shared" si="251"/>
        <v>42002.54488425926</v>
      </c>
      <c r="T4013" s="14">
        <f t="shared" si="252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0" t="s">
        <v>8315</v>
      </c>
      <c r="R4014" t="s">
        <v>8316</v>
      </c>
      <c r="S4014" s="14">
        <f t="shared" si="251"/>
        <v>42096.544548611113</v>
      </c>
      <c r="T4014" s="14">
        <f t="shared" si="252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0" t="s">
        <v>8315</v>
      </c>
      <c r="R4015" t="s">
        <v>8316</v>
      </c>
      <c r="S4015" s="14">
        <f t="shared" si="251"/>
        <v>42021.301192129627</v>
      </c>
      <c r="T4015" s="14">
        <f t="shared" si="252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0" t="s">
        <v>8315</v>
      </c>
      <c r="R4016" t="s">
        <v>8316</v>
      </c>
      <c r="S4016" s="14">
        <f t="shared" si="251"/>
        <v>42419.246168981481</v>
      </c>
      <c r="T4016" s="14">
        <f t="shared" si="252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0" t="s">
        <v>8315</v>
      </c>
      <c r="R4017" t="s">
        <v>8316</v>
      </c>
      <c r="S4017" s="14">
        <f t="shared" si="251"/>
        <v>42174.780821759254</v>
      </c>
      <c r="T4017" s="14">
        <f t="shared" si="252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0" t="s">
        <v>8315</v>
      </c>
      <c r="R4018" t="s">
        <v>8316</v>
      </c>
      <c r="S4018" s="14">
        <f t="shared" si="251"/>
        <v>41869.872685185182</v>
      </c>
      <c r="T4018" s="14">
        <f t="shared" si="252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0" t="s">
        <v>8315</v>
      </c>
      <c r="R4019" t="s">
        <v>8316</v>
      </c>
      <c r="S4019" s="14">
        <f t="shared" si="251"/>
        <v>41856.672152777777</v>
      </c>
      <c r="T4019" s="14">
        <f t="shared" si="252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0" t="s">
        <v>8315</v>
      </c>
      <c r="R4020" t="s">
        <v>8316</v>
      </c>
      <c r="S4020" s="14">
        <f t="shared" si="251"/>
        <v>42620.91097222222</v>
      </c>
      <c r="T4020" s="14">
        <f t="shared" si="252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0" t="s">
        <v>8315</v>
      </c>
      <c r="R4021" t="s">
        <v>8316</v>
      </c>
      <c r="S4021" s="14">
        <f t="shared" si="251"/>
        <v>42417.675879629634</v>
      </c>
      <c r="T4021" s="14">
        <f t="shared" si="252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0" t="s">
        <v>8315</v>
      </c>
      <c r="R4022" t="s">
        <v>8316</v>
      </c>
      <c r="S4022" s="14">
        <f t="shared" si="251"/>
        <v>42057.190960648149</v>
      </c>
      <c r="T4022" s="14">
        <f t="shared" si="252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0" t="s">
        <v>8315</v>
      </c>
      <c r="R4023" t="s">
        <v>8316</v>
      </c>
      <c r="S4023" s="14">
        <f t="shared" si="251"/>
        <v>41878.911550925928</v>
      </c>
      <c r="T4023" s="14">
        <f t="shared" si="252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0" t="s">
        <v>8315</v>
      </c>
      <c r="R4024" t="s">
        <v>8316</v>
      </c>
      <c r="S4024" s="14">
        <f t="shared" si="251"/>
        <v>41990.584108796291</v>
      </c>
      <c r="T4024" s="14">
        <f t="shared" si="252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0" t="s">
        <v>8315</v>
      </c>
      <c r="R4025" t="s">
        <v>8316</v>
      </c>
      <c r="S4025" s="14">
        <f t="shared" si="251"/>
        <v>42408.999571759254</v>
      </c>
      <c r="T4025" s="14">
        <f t="shared" si="252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0" t="s">
        <v>8315</v>
      </c>
      <c r="R4026" t="s">
        <v>8316</v>
      </c>
      <c r="S4026" s="14">
        <f t="shared" si="251"/>
        <v>42217.670104166667</v>
      </c>
      <c r="T4026" s="14">
        <f t="shared" si="252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0" t="s">
        <v>8315</v>
      </c>
      <c r="R4027" t="s">
        <v>8316</v>
      </c>
      <c r="S4027" s="14">
        <f t="shared" si="251"/>
        <v>42151.237685185188</v>
      </c>
      <c r="T4027" s="14">
        <f t="shared" si="252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0" t="s">
        <v>8315</v>
      </c>
      <c r="R4028" t="s">
        <v>8316</v>
      </c>
      <c r="S4028" s="14">
        <f t="shared" si="251"/>
        <v>42282.655543981484</v>
      </c>
      <c r="T4028" s="14">
        <f t="shared" si="252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0" t="s">
        <v>8315</v>
      </c>
      <c r="R4029" t="s">
        <v>8316</v>
      </c>
      <c r="S4029" s="14">
        <f t="shared" si="251"/>
        <v>42768.97084490741</v>
      </c>
      <c r="T4029" s="14">
        <f t="shared" si="252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0" t="s">
        <v>8315</v>
      </c>
      <c r="R4030" t="s">
        <v>8316</v>
      </c>
      <c r="S4030" s="14">
        <f t="shared" si="251"/>
        <v>41765.938657407409</v>
      </c>
      <c r="T4030" s="14">
        <f t="shared" si="252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0" t="s">
        <v>8315</v>
      </c>
      <c r="R4031" t="s">
        <v>8316</v>
      </c>
      <c r="S4031" s="14">
        <f t="shared" si="251"/>
        <v>42322.025115740747</v>
      </c>
      <c r="T4031" s="14">
        <f t="shared" si="252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0" t="s">
        <v>8315</v>
      </c>
      <c r="R4032" t="s">
        <v>8316</v>
      </c>
      <c r="S4032" s="14">
        <f t="shared" si="251"/>
        <v>42374.655081018514</v>
      </c>
      <c r="T4032" s="14">
        <f t="shared" si="252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0" t="s">
        <v>8315</v>
      </c>
      <c r="R4033" t="s">
        <v>8316</v>
      </c>
      <c r="S4033" s="14">
        <f t="shared" si="251"/>
        <v>41941.585231481484</v>
      </c>
      <c r="T4033" s="14">
        <f t="shared" si="252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s="10" t="s">
        <v>8315</v>
      </c>
      <c r="R4034" t="s">
        <v>8316</v>
      </c>
      <c r="S4034" s="14">
        <f t="shared" si="251"/>
        <v>42293.809212962966</v>
      </c>
      <c r="T4034" s="14">
        <f t="shared" si="252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ref="P4035:P4098" si="254">IFERROR(ROUND(E4035/L4035,2),0)</f>
        <v>65.34</v>
      </c>
      <c r="Q4035" s="10" t="s">
        <v>8315</v>
      </c>
      <c r="R4035" t="s">
        <v>8316</v>
      </c>
      <c r="S4035" s="14">
        <f t="shared" ref="S4035:S4098" si="255">(((J4035/60)/60)/24)+DATE(1970,1,1)</f>
        <v>42614.268796296295</v>
      </c>
      <c r="T4035" s="14">
        <f t="shared" ref="T4035:T4098" si="256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0" t="s">
        <v>8315</v>
      </c>
      <c r="R4036" t="s">
        <v>8316</v>
      </c>
      <c r="S4036" s="14">
        <f t="shared" si="255"/>
        <v>42067.947337962964</v>
      </c>
      <c r="T4036" s="14">
        <f t="shared" si="256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0" t="s">
        <v>8315</v>
      </c>
      <c r="R4037" t="s">
        <v>8316</v>
      </c>
      <c r="S4037" s="14">
        <f t="shared" si="255"/>
        <v>41903.882951388885</v>
      </c>
      <c r="T4037" s="14">
        <f t="shared" si="256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0" t="s">
        <v>8315</v>
      </c>
      <c r="R4038" t="s">
        <v>8316</v>
      </c>
      <c r="S4038" s="14">
        <f t="shared" si="255"/>
        <v>41804.937083333331</v>
      </c>
      <c r="T4038" s="14">
        <f t="shared" si="256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0" t="s">
        <v>8315</v>
      </c>
      <c r="R4039" t="s">
        <v>8316</v>
      </c>
      <c r="S4039" s="14">
        <f t="shared" si="255"/>
        <v>42497.070775462969</v>
      </c>
      <c r="T4039" s="14">
        <f t="shared" si="256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0" t="s">
        <v>8315</v>
      </c>
      <c r="R4040" t="s">
        <v>8316</v>
      </c>
      <c r="S4040" s="14">
        <f t="shared" si="255"/>
        <v>41869.798726851855</v>
      </c>
      <c r="T4040" s="14">
        <f t="shared" si="256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0" t="s">
        <v>8315</v>
      </c>
      <c r="R4041" t="s">
        <v>8316</v>
      </c>
      <c r="S4041" s="14">
        <f t="shared" si="255"/>
        <v>42305.670914351853</v>
      </c>
      <c r="T4041" s="14">
        <f t="shared" si="256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0" t="s">
        <v>8315</v>
      </c>
      <c r="R4042" t="s">
        <v>8316</v>
      </c>
      <c r="S4042" s="14">
        <f t="shared" si="255"/>
        <v>42144.231527777782</v>
      </c>
      <c r="T4042" s="14">
        <f t="shared" si="256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0" t="s">
        <v>8315</v>
      </c>
      <c r="R4043" t="s">
        <v>8316</v>
      </c>
      <c r="S4043" s="14">
        <f t="shared" si="255"/>
        <v>42559.474004629628</v>
      </c>
      <c r="T4043" s="14">
        <f t="shared" si="256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0" t="s">
        <v>8315</v>
      </c>
      <c r="R4044" t="s">
        <v>8316</v>
      </c>
      <c r="S4044" s="14">
        <f t="shared" si="255"/>
        <v>41995.084074074075</v>
      </c>
      <c r="T4044" s="14">
        <f t="shared" si="256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0" t="s">
        <v>8315</v>
      </c>
      <c r="R4045" t="s">
        <v>8316</v>
      </c>
      <c r="S4045" s="14">
        <f t="shared" si="255"/>
        <v>41948.957465277781</v>
      </c>
      <c r="T4045" s="14">
        <f t="shared" si="256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0" t="s">
        <v>8315</v>
      </c>
      <c r="R4046" t="s">
        <v>8316</v>
      </c>
      <c r="S4046" s="14">
        <f t="shared" si="255"/>
        <v>42074.219699074078</v>
      </c>
      <c r="T4046" s="14">
        <f t="shared" si="256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0" t="s">
        <v>8315</v>
      </c>
      <c r="R4047" t="s">
        <v>8316</v>
      </c>
      <c r="S4047" s="14">
        <f t="shared" si="255"/>
        <v>41842.201261574075</v>
      </c>
      <c r="T4047" s="14">
        <f t="shared" si="256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0" t="s">
        <v>8315</v>
      </c>
      <c r="R4048" t="s">
        <v>8316</v>
      </c>
      <c r="S4048" s="14">
        <f t="shared" si="255"/>
        <v>41904.650578703702</v>
      </c>
      <c r="T4048" s="14">
        <f t="shared" si="256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0" t="s">
        <v>8315</v>
      </c>
      <c r="R4049" t="s">
        <v>8316</v>
      </c>
      <c r="S4049" s="14">
        <f t="shared" si="255"/>
        <v>41991.022488425922</v>
      </c>
      <c r="T4049" s="14">
        <f t="shared" si="256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0" t="s">
        <v>8315</v>
      </c>
      <c r="R4050" t="s">
        <v>8316</v>
      </c>
      <c r="S4050" s="14">
        <f t="shared" si="255"/>
        <v>42436.509108796294</v>
      </c>
      <c r="T4050" s="14">
        <f t="shared" si="256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0" t="s">
        <v>8315</v>
      </c>
      <c r="R4051" t="s">
        <v>8316</v>
      </c>
      <c r="S4051" s="14">
        <f t="shared" si="255"/>
        <v>42169.958506944444</v>
      </c>
      <c r="T4051" s="14">
        <f t="shared" si="256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0" t="s">
        <v>8315</v>
      </c>
      <c r="R4052" t="s">
        <v>8316</v>
      </c>
      <c r="S4052" s="14">
        <f t="shared" si="255"/>
        <v>41905.636469907404</v>
      </c>
      <c r="T4052" s="14">
        <f t="shared" si="256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0" t="s">
        <v>8315</v>
      </c>
      <c r="R4053" t="s">
        <v>8316</v>
      </c>
      <c r="S4053" s="14">
        <f t="shared" si="255"/>
        <v>41761.810150462967</v>
      </c>
      <c r="T4053" s="14">
        <f t="shared" si="256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0" t="s">
        <v>8315</v>
      </c>
      <c r="R4054" t="s">
        <v>8316</v>
      </c>
      <c r="S4054" s="14">
        <f t="shared" si="255"/>
        <v>41865.878657407404</v>
      </c>
      <c r="T4054" s="14">
        <f t="shared" si="256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0" t="s">
        <v>8315</v>
      </c>
      <c r="R4055" t="s">
        <v>8316</v>
      </c>
      <c r="S4055" s="14">
        <f t="shared" si="255"/>
        <v>41928.690138888887</v>
      </c>
      <c r="T4055" s="14">
        <f t="shared" si="256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0" t="s">
        <v>8315</v>
      </c>
      <c r="R4056" t="s">
        <v>8316</v>
      </c>
      <c r="S4056" s="14">
        <f t="shared" si="255"/>
        <v>42613.841261574074</v>
      </c>
      <c r="T4056" s="14">
        <f t="shared" si="256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0" t="s">
        <v>8315</v>
      </c>
      <c r="R4057" t="s">
        <v>8316</v>
      </c>
      <c r="S4057" s="14">
        <f t="shared" si="255"/>
        <v>41779.648506944446</v>
      </c>
      <c r="T4057" s="14">
        <f t="shared" si="256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0" t="s">
        <v>8315</v>
      </c>
      <c r="R4058" t="s">
        <v>8316</v>
      </c>
      <c r="S4058" s="14">
        <f t="shared" si="255"/>
        <v>42534.933321759265</v>
      </c>
      <c r="T4058" s="14">
        <f t="shared" si="256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0" t="s">
        <v>8315</v>
      </c>
      <c r="R4059" t="s">
        <v>8316</v>
      </c>
      <c r="S4059" s="14">
        <f t="shared" si="255"/>
        <v>42310.968518518523</v>
      </c>
      <c r="T4059" s="14">
        <f t="shared" si="256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0" t="s">
        <v>8315</v>
      </c>
      <c r="R4060" t="s">
        <v>8316</v>
      </c>
      <c r="S4060" s="14">
        <f t="shared" si="255"/>
        <v>42446.060694444444</v>
      </c>
      <c r="T4060" s="14">
        <f t="shared" si="256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0" t="s">
        <v>8315</v>
      </c>
      <c r="R4061" t="s">
        <v>8316</v>
      </c>
      <c r="S4061" s="14">
        <f t="shared" si="255"/>
        <v>41866.640648148146</v>
      </c>
      <c r="T4061" s="14">
        <f t="shared" si="256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0" t="s">
        <v>8315</v>
      </c>
      <c r="R4062" t="s">
        <v>8316</v>
      </c>
      <c r="S4062" s="14">
        <f t="shared" si="255"/>
        <v>41779.695092592592</v>
      </c>
      <c r="T4062" s="14">
        <f t="shared" si="256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0" t="s">
        <v>8315</v>
      </c>
      <c r="R4063" t="s">
        <v>8316</v>
      </c>
      <c r="S4063" s="14">
        <f t="shared" si="255"/>
        <v>42421.141469907408</v>
      </c>
      <c r="T4063" s="14">
        <f t="shared" si="256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0" t="s">
        <v>8315</v>
      </c>
      <c r="R4064" t="s">
        <v>8316</v>
      </c>
      <c r="S4064" s="14">
        <f t="shared" si="255"/>
        <v>42523.739212962959</v>
      </c>
      <c r="T4064" s="14">
        <f t="shared" si="256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0" t="s">
        <v>8315</v>
      </c>
      <c r="R4065" t="s">
        <v>8316</v>
      </c>
      <c r="S4065" s="14">
        <f t="shared" si="255"/>
        <v>41787.681527777779</v>
      </c>
      <c r="T4065" s="14">
        <f t="shared" si="256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0" t="s">
        <v>8315</v>
      </c>
      <c r="R4066" t="s">
        <v>8316</v>
      </c>
      <c r="S4066" s="14">
        <f t="shared" si="255"/>
        <v>42093.588263888887</v>
      </c>
      <c r="T4066" s="14">
        <f t="shared" si="256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0" t="s">
        <v>8315</v>
      </c>
      <c r="R4067" t="s">
        <v>8316</v>
      </c>
      <c r="S4067" s="14">
        <f t="shared" si="255"/>
        <v>41833.951516203706</v>
      </c>
      <c r="T4067" s="14">
        <f t="shared" si="256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0" t="s">
        <v>8315</v>
      </c>
      <c r="R4068" t="s">
        <v>8316</v>
      </c>
      <c r="S4068" s="14">
        <f t="shared" si="255"/>
        <v>42479.039212962962</v>
      </c>
      <c r="T4068" s="14">
        <f t="shared" si="256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0" t="s">
        <v>8315</v>
      </c>
      <c r="R4069" t="s">
        <v>8316</v>
      </c>
      <c r="S4069" s="14">
        <f t="shared" si="255"/>
        <v>42235.117476851854</v>
      </c>
      <c r="T4069" s="14">
        <f t="shared" si="256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0" t="s">
        <v>8315</v>
      </c>
      <c r="R4070" t="s">
        <v>8316</v>
      </c>
      <c r="S4070" s="14">
        <f t="shared" si="255"/>
        <v>42718.963599537034</v>
      </c>
      <c r="T4070" s="14">
        <f t="shared" si="256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0" t="s">
        <v>8315</v>
      </c>
      <c r="R4071" t="s">
        <v>8316</v>
      </c>
      <c r="S4071" s="14">
        <f t="shared" si="255"/>
        <v>42022.661527777775</v>
      </c>
      <c r="T4071" s="14">
        <f t="shared" si="256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0" t="s">
        <v>8315</v>
      </c>
      <c r="R4072" t="s">
        <v>8316</v>
      </c>
      <c r="S4072" s="14">
        <f t="shared" si="255"/>
        <v>42031.666898148149</v>
      </c>
      <c r="T4072" s="14">
        <f t="shared" si="256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0" t="s">
        <v>8315</v>
      </c>
      <c r="R4073" t="s">
        <v>8316</v>
      </c>
      <c r="S4073" s="14">
        <f t="shared" si="255"/>
        <v>42700.804756944446</v>
      </c>
      <c r="T4073" s="14">
        <f t="shared" si="256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0" t="s">
        <v>8315</v>
      </c>
      <c r="R4074" t="s">
        <v>8316</v>
      </c>
      <c r="S4074" s="14">
        <f t="shared" si="255"/>
        <v>41812.77443287037</v>
      </c>
      <c r="T4074" s="14">
        <f t="shared" si="256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0" t="s">
        <v>8315</v>
      </c>
      <c r="R4075" t="s">
        <v>8316</v>
      </c>
      <c r="S4075" s="14">
        <f t="shared" si="255"/>
        <v>42078.34520833334</v>
      </c>
      <c r="T4075" s="14">
        <f t="shared" si="256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0" t="s">
        <v>8315</v>
      </c>
      <c r="R4076" t="s">
        <v>8316</v>
      </c>
      <c r="S4076" s="14">
        <f t="shared" si="255"/>
        <v>42283.552951388891</v>
      </c>
      <c r="T4076" s="14">
        <f t="shared" si="256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0" t="s">
        <v>8315</v>
      </c>
      <c r="R4077" t="s">
        <v>8316</v>
      </c>
      <c r="S4077" s="14">
        <f t="shared" si="255"/>
        <v>41779.045937499999</v>
      </c>
      <c r="T4077" s="14">
        <f t="shared" si="256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0" t="s">
        <v>8315</v>
      </c>
      <c r="R4078" t="s">
        <v>8316</v>
      </c>
      <c r="S4078" s="14">
        <f t="shared" si="255"/>
        <v>41905.795706018522</v>
      </c>
      <c r="T4078" s="14">
        <f t="shared" si="256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0" t="s">
        <v>8315</v>
      </c>
      <c r="R4079" t="s">
        <v>8316</v>
      </c>
      <c r="S4079" s="14">
        <f t="shared" si="255"/>
        <v>42695.7105787037</v>
      </c>
      <c r="T4079" s="14">
        <f t="shared" si="256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0" t="s">
        <v>8315</v>
      </c>
      <c r="R4080" t="s">
        <v>8316</v>
      </c>
      <c r="S4080" s="14">
        <f t="shared" si="255"/>
        <v>42732.787523148145</v>
      </c>
      <c r="T4080" s="14">
        <f t="shared" si="256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0" t="s">
        <v>8315</v>
      </c>
      <c r="R4081" t="s">
        <v>8316</v>
      </c>
      <c r="S4081" s="14">
        <f t="shared" si="255"/>
        <v>42510.938900462963</v>
      </c>
      <c r="T4081" s="14">
        <f t="shared" si="256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0" t="s">
        <v>8315</v>
      </c>
      <c r="R4082" t="s">
        <v>8316</v>
      </c>
      <c r="S4082" s="14">
        <f t="shared" si="255"/>
        <v>42511.698101851856</v>
      </c>
      <c r="T4082" s="14">
        <f t="shared" si="256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0" t="s">
        <v>8315</v>
      </c>
      <c r="R4083" t="s">
        <v>8316</v>
      </c>
      <c r="S4083" s="14">
        <f t="shared" si="255"/>
        <v>42041.581307870365</v>
      </c>
      <c r="T4083" s="14">
        <f t="shared" si="256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0" t="s">
        <v>8315</v>
      </c>
      <c r="R4084" t="s">
        <v>8316</v>
      </c>
      <c r="S4084" s="14">
        <f t="shared" si="255"/>
        <v>42307.189270833333</v>
      </c>
      <c r="T4084" s="14">
        <f t="shared" si="256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0" t="s">
        <v>8315</v>
      </c>
      <c r="R4085" t="s">
        <v>8316</v>
      </c>
      <c r="S4085" s="14">
        <f t="shared" si="255"/>
        <v>42353.761759259258</v>
      </c>
      <c r="T4085" s="14">
        <f t="shared" si="256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0" t="s">
        <v>8315</v>
      </c>
      <c r="R4086" t="s">
        <v>8316</v>
      </c>
      <c r="S4086" s="14">
        <f t="shared" si="255"/>
        <v>42622.436412037037</v>
      </c>
      <c r="T4086" s="14">
        <f t="shared" si="256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0" t="s">
        <v>8315</v>
      </c>
      <c r="R4087" t="s">
        <v>8316</v>
      </c>
      <c r="S4087" s="14">
        <f t="shared" si="255"/>
        <v>42058.603877314818</v>
      </c>
      <c r="T4087" s="14">
        <f t="shared" si="256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0" t="s">
        <v>8315</v>
      </c>
      <c r="R4088" t="s">
        <v>8316</v>
      </c>
      <c r="S4088" s="14">
        <f t="shared" si="255"/>
        <v>42304.940960648149</v>
      </c>
      <c r="T4088" s="14">
        <f t="shared" si="256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0" t="s">
        <v>8315</v>
      </c>
      <c r="R4089" t="s">
        <v>8316</v>
      </c>
      <c r="S4089" s="14">
        <f t="shared" si="255"/>
        <v>42538.742893518516</v>
      </c>
      <c r="T4089" s="14">
        <f t="shared" si="256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0" t="s">
        <v>8315</v>
      </c>
      <c r="R4090" t="s">
        <v>8316</v>
      </c>
      <c r="S4090" s="14">
        <f t="shared" si="255"/>
        <v>41990.612546296295</v>
      </c>
      <c r="T4090" s="14">
        <f t="shared" si="256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0" t="s">
        <v>8315</v>
      </c>
      <c r="R4091" t="s">
        <v>8316</v>
      </c>
      <c r="S4091" s="14">
        <f t="shared" si="255"/>
        <v>42122.732499999998</v>
      </c>
      <c r="T4091" s="14">
        <f t="shared" si="256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0" t="s">
        <v>8315</v>
      </c>
      <c r="R4092" t="s">
        <v>8316</v>
      </c>
      <c r="S4092" s="14">
        <f t="shared" si="255"/>
        <v>42209.67288194444</v>
      </c>
      <c r="T4092" s="14">
        <f t="shared" si="256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0" t="s">
        <v>8315</v>
      </c>
      <c r="R4093" t="s">
        <v>8316</v>
      </c>
      <c r="S4093" s="14">
        <f t="shared" si="255"/>
        <v>41990.506377314814</v>
      </c>
      <c r="T4093" s="14">
        <f t="shared" si="256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0" t="s">
        <v>8315</v>
      </c>
      <c r="R4094" t="s">
        <v>8316</v>
      </c>
      <c r="S4094" s="14">
        <f t="shared" si="255"/>
        <v>42039.194988425923</v>
      </c>
      <c r="T4094" s="14">
        <f t="shared" si="256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0" t="s">
        <v>8315</v>
      </c>
      <c r="R4095" t="s">
        <v>8316</v>
      </c>
      <c r="S4095" s="14">
        <f t="shared" si="255"/>
        <v>42178.815891203703</v>
      </c>
      <c r="T4095" s="14">
        <f t="shared" si="256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0" t="s">
        <v>8315</v>
      </c>
      <c r="R4096" t="s">
        <v>8316</v>
      </c>
      <c r="S4096" s="14">
        <f t="shared" si="255"/>
        <v>41890.086805555555</v>
      </c>
      <c r="T4096" s="14">
        <f t="shared" si="256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0" t="s">
        <v>8315</v>
      </c>
      <c r="R4097" t="s">
        <v>8316</v>
      </c>
      <c r="S4097" s="14">
        <f t="shared" si="255"/>
        <v>42693.031828703708</v>
      </c>
      <c r="T4097" s="14">
        <f t="shared" si="256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s="10" t="s">
        <v>8315</v>
      </c>
      <c r="R4098" t="s">
        <v>8316</v>
      </c>
      <c r="S4098" s="14">
        <f t="shared" si="255"/>
        <v>42750.530312499999</v>
      </c>
      <c r="T4098" s="14">
        <f t="shared" si="256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ref="P4099:P4115" si="258">IFERROR(ROUND(E4099/L4099,2),0)</f>
        <v>0</v>
      </c>
      <c r="Q4099" s="10" t="s">
        <v>8315</v>
      </c>
      <c r="R4099" t="s">
        <v>8316</v>
      </c>
      <c r="S4099" s="14">
        <f t="shared" ref="S4099:S4118" si="259">(((J4099/60)/60)/24)+DATE(1970,1,1)</f>
        <v>42344.824502314819</v>
      </c>
      <c r="T4099" s="14">
        <f t="shared" ref="T4099:T4118" si="260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0" t="s">
        <v>8315</v>
      </c>
      <c r="R4100" t="s">
        <v>8316</v>
      </c>
      <c r="S4100" s="14">
        <f t="shared" si="259"/>
        <v>42495.722187499996</v>
      </c>
      <c r="T4100" s="14">
        <f t="shared" si="260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0" t="s">
        <v>8315</v>
      </c>
      <c r="R4101" t="s">
        <v>8316</v>
      </c>
      <c r="S4101" s="14">
        <f t="shared" si="259"/>
        <v>42570.850381944445</v>
      </c>
      <c r="T4101" s="14">
        <f t="shared" si="260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0" t="s">
        <v>8315</v>
      </c>
      <c r="R4102" t="s">
        <v>8316</v>
      </c>
      <c r="S4102" s="14">
        <f t="shared" si="259"/>
        <v>41927.124884259261</v>
      </c>
      <c r="T4102" s="14">
        <f t="shared" si="260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0" t="s">
        <v>8315</v>
      </c>
      <c r="R4103" t="s">
        <v>8316</v>
      </c>
      <c r="S4103" s="14">
        <f t="shared" si="259"/>
        <v>42730.903726851851</v>
      </c>
      <c r="T4103" s="14">
        <f t="shared" si="260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0" t="s">
        <v>8315</v>
      </c>
      <c r="R4104" t="s">
        <v>8316</v>
      </c>
      <c r="S4104" s="14">
        <f t="shared" si="259"/>
        <v>42475.848067129627</v>
      </c>
      <c r="T4104" s="14">
        <f t="shared" si="260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0" t="s">
        <v>8315</v>
      </c>
      <c r="R4105" t="s">
        <v>8316</v>
      </c>
      <c r="S4105" s="14">
        <f t="shared" si="259"/>
        <v>42188.83293981482</v>
      </c>
      <c r="T4105" s="14">
        <f t="shared" si="260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0" t="s">
        <v>8315</v>
      </c>
      <c r="R4106" t="s">
        <v>8316</v>
      </c>
      <c r="S4106" s="14">
        <f t="shared" si="259"/>
        <v>42640.278171296297</v>
      </c>
      <c r="T4106" s="14">
        <f t="shared" si="260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0" t="s">
        <v>8315</v>
      </c>
      <c r="R4107" t="s">
        <v>8316</v>
      </c>
      <c r="S4107" s="14">
        <f t="shared" si="259"/>
        <v>42697.010520833333</v>
      </c>
      <c r="T4107" s="14">
        <f t="shared" si="260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0" t="s">
        <v>8315</v>
      </c>
      <c r="R4108" t="s">
        <v>8316</v>
      </c>
      <c r="S4108" s="14">
        <f t="shared" si="259"/>
        <v>42053.049375000002</v>
      </c>
      <c r="T4108" s="14">
        <f t="shared" si="260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0" t="s">
        <v>8315</v>
      </c>
      <c r="R4109" t="s">
        <v>8316</v>
      </c>
      <c r="S4109" s="14">
        <f t="shared" si="259"/>
        <v>41883.916678240741</v>
      </c>
      <c r="T4109" s="14">
        <f t="shared" si="260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0" t="s">
        <v>8315</v>
      </c>
      <c r="R4110" t="s">
        <v>8316</v>
      </c>
      <c r="S4110" s="14">
        <f t="shared" si="259"/>
        <v>42767.031678240746</v>
      </c>
      <c r="T4110" s="14">
        <f t="shared" si="260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0" t="s">
        <v>8315</v>
      </c>
      <c r="R4111" t="s">
        <v>8316</v>
      </c>
      <c r="S4111" s="14">
        <f t="shared" si="259"/>
        <v>42307.539398148147</v>
      </c>
      <c r="T4111" s="14">
        <f t="shared" si="260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0" t="s">
        <v>8315</v>
      </c>
      <c r="R4112" t="s">
        <v>8316</v>
      </c>
      <c r="S4112" s="14">
        <f t="shared" si="259"/>
        <v>42512.626747685179</v>
      </c>
      <c r="T4112" s="14">
        <f t="shared" si="260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0" t="s">
        <v>8315</v>
      </c>
      <c r="R4113" t="s">
        <v>8316</v>
      </c>
      <c r="S4113" s="14">
        <f t="shared" si="259"/>
        <v>42029.135879629626</v>
      </c>
      <c r="T4113" s="14">
        <f t="shared" si="260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0" t="s">
        <v>8315</v>
      </c>
      <c r="R4114" t="s">
        <v>8316</v>
      </c>
      <c r="S4114" s="14">
        <f t="shared" si="259"/>
        <v>42400.946597222224</v>
      </c>
      <c r="T4114" s="14">
        <f t="shared" si="260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0" t="s">
        <v>8315</v>
      </c>
      <c r="R4115" t="s">
        <v>8316</v>
      </c>
      <c r="S4115" s="14">
        <f t="shared" si="259"/>
        <v>42358.573182870372</v>
      </c>
      <c r="T4115" s="14">
        <f t="shared" si="260"/>
        <v>42377.273611111115</v>
      </c>
    </row>
    <row r="4116" spans="1:20" hidden="1" x14ac:dyDescent="0.35">
      <c r="P4116">
        <f t="shared" ref="P4116:P4118" si="261">IFERROR(ROUND(E4116/L4116,2),0)</f>
        <v>0</v>
      </c>
      <c r="S4116" s="14">
        <f t="shared" si="259"/>
        <v>25569</v>
      </c>
      <c r="T4116" s="14">
        <f t="shared" si="260"/>
        <v>25569</v>
      </c>
    </row>
    <row r="4117" spans="1:20" hidden="1" x14ac:dyDescent="0.35">
      <c r="P4117">
        <f t="shared" si="261"/>
        <v>0</v>
      </c>
      <c r="S4117" s="14">
        <f t="shared" si="259"/>
        <v>25569</v>
      </c>
      <c r="T4117" s="14">
        <f t="shared" si="260"/>
        <v>25569</v>
      </c>
    </row>
    <row r="4118" spans="1:20" hidden="1" x14ac:dyDescent="0.35">
      <c r="P4118">
        <f t="shared" si="261"/>
        <v>0</v>
      </c>
      <c r="S4118" s="14">
        <f t="shared" si="259"/>
        <v>25569</v>
      </c>
      <c r="T4118" s="14">
        <f t="shared" si="260"/>
        <v>25569</v>
      </c>
    </row>
  </sheetData>
  <autoFilter ref="A1:T4118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6" operator="equal">
      <formula>"failed"</formula>
    </cfRule>
    <cfRule type="cellIs" dxfId="10" priority="7" operator="equal">
      <formula>"canceled"</formula>
    </cfRule>
    <cfRule type="cellIs" dxfId="9" priority="8" operator="equal">
      <formula>"succesful"</formula>
    </cfRule>
    <cfRule type="cellIs" dxfId="8" priority="9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98D1E-D63F-41B0-9EE6-E0B975462FFA}">
  <dimension ref="A1:T251"/>
  <sheetViews>
    <sheetView workbookViewId="0">
      <selection sqref="A1:T251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" t="s">
        <v>8366</v>
      </c>
      <c r="T1" s="1" t="s">
        <v>8367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B6C89-1F21-4996-B88C-F8EF1E792904}">
  <dimension ref="A1:C14"/>
  <sheetViews>
    <sheetView workbookViewId="0">
      <selection activeCell="B11" sqref="B11"/>
    </sheetView>
  </sheetViews>
  <sheetFormatPr defaultRowHeight="14.5" x14ac:dyDescent="0.35"/>
  <cols>
    <col min="1" max="1" width="21.08984375" bestFit="1" customWidth="1"/>
    <col min="2" max="2" width="12.08984375" bestFit="1" customWidth="1"/>
    <col min="3" max="3" width="13.1796875" bestFit="1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s="18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s="18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s="18" t="s">
        <v>8390</v>
      </c>
      <c r="B4" s="17">
        <f>_xlfn.STDEV.P('Successful US Kickstarters'!D:D)</f>
        <v>7748.7537726373303</v>
      </c>
      <c r="C4" s="17">
        <f>_xlfn.STDEV.P('Failed US Kickstarters'!E:E)</f>
        <v>1330.5230280400915</v>
      </c>
    </row>
    <row r="5" spans="1:3" x14ac:dyDescent="0.35">
      <c r="A5" s="18" t="s">
        <v>8391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5">
      <c r="A6" s="18" t="s">
        <v>8392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5">
      <c r="A7" s="18" t="s">
        <v>8393</v>
      </c>
      <c r="B7" s="17">
        <f>B5-B6</f>
        <v>3500</v>
      </c>
      <c r="C7" s="17">
        <f>C5-C6</f>
        <v>8000</v>
      </c>
    </row>
    <row r="8" spans="1:3" x14ac:dyDescent="0.35">
      <c r="A8" s="18"/>
      <c r="B8" s="19"/>
      <c r="C8" s="19"/>
    </row>
    <row r="9" spans="1:3" x14ac:dyDescent="0.35">
      <c r="A9" s="18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s="18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s="18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5">
      <c r="A12" s="18" t="s">
        <v>8395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5">
      <c r="A13" s="18" t="s">
        <v>8396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5">
      <c r="A14" s="18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13A56-1091-435C-A878-1EAFD50569BC}">
  <dimension ref="A1:T413"/>
  <sheetViews>
    <sheetView workbookViewId="0">
      <selection activeCell="D2" sqref="D2"/>
    </sheetView>
  </sheetViews>
  <sheetFormatPr defaultRowHeight="14.5" x14ac:dyDescent="0.35"/>
  <cols>
    <col min="3" max="3" width="31.9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" t="s">
        <v>8366</v>
      </c>
      <c r="T1" s="1" t="s">
        <v>8367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D2F65-668B-458C-83CE-10806B4C67F7}">
  <dimension ref="A1:D6"/>
  <sheetViews>
    <sheetView topLeftCell="A4" workbookViewId="0">
      <selection activeCell="D2" sqref="D2:D6"/>
    </sheetView>
  </sheetViews>
  <sheetFormatPr defaultRowHeight="14.5" x14ac:dyDescent="0.35"/>
  <cols>
    <col min="1" max="1" width="13.6328125" customWidth="1"/>
    <col min="2" max="2" width="34.1796875" customWidth="1"/>
  </cols>
  <sheetData>
    <row r="1" spans="1:4" x14ac:dyDescent="0.35">
      <c r="A1" t="s">
        <v>8381</v>
      </c>
      <c r="B1" t="s">
        <v>8380</v>
      </c>
      <c r="C1" t="s">
        <v>8382</v>
      </c>
      <c r="D1" t="s">
        <v>8383</v>
      </c>
    </row>
    <row r="2" spans="1:4" ht="58" x14ac:dyDescent="0.35">
      <c r="A2" s="16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</row>
    <row r="3" spans="1:4" ht="58" x14ac:dyDescent="0.35">
      <c r="A3" s="16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</row>
    <row r="4" spans="1:4" ht="58" x14ac:dyDescent="0.35">
      <c r="A4" s="16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</row>
    <row r="5" spans="1:4" ht="43.5" x14ac:dyDescent="0.35">
      <c r="A5" s="16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</row>
    <row r="6" spans="1:4" ht="58" x14ac:dyDescent="0.35">
      <c r="A6" s="1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A7A54-69E7-449C-990B-BF9763441950}">
  <dimension ref="A2:F7"/>
  <sheetViews>
    <sheetView workbookViewId="0">
      <selection activeCell="C6" sqref="C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  <col min="12" max="12" width="51" bestFit="1" customWidth="1"/>
    <col min="13" max="13" width="18.54296875" bestFit="1" customWidth="1"/>
    <col min="14" max="14" width="51.7265625" bestFit="1" customWidth="1"/>
    <col min="15" max="15" width="54.54296875" bestFit="1" customWidth="1"/>
    <col min="16" max="16" width="22" bestFit="1" customWidth="1"/>
    <col min="17" max="17" width="43" bestFit="1" customWidth="1"/>
    <col min="18" max="18" width="40" bestFit="1" customWidth="1"/>
    <col min="19" max="19" width="12.7265625" bestFit="1" customWidth="1"/>
    <col min="20" max="20" width="30.7265625" bestFit="1" customWidth="1"/>
    <col min="21" max="21" width="53.6328125" bestFit="1" customWidth="1"/>
    <col min="22" max="22" width="28.54296875" bestFit="1" customWidth="1"/>
    <col min="23" max="23" width="51.453125" bestFit="1" customWidth="1"/>
    <col min="24" max="24" width="30.90625" bestFit="1" customWidth="1"/>
    <col min="25" max="25" width="48.90625" bestFit="1" customWidth="1"/>
    <col min="26" max="26" width="47.81640625" bestFit="1" customWidth="1"/>
    <col min="27" max="27" width="18.54296875" bestFit="1" customWidth="1"/>
    <col min="28" max="28" width="48.90625" bestFit="1" customWidth="1"/>
    <col min="29" max="29" width="51.54296875" bestFit="1" customWidth="1"/>
    <col min="30" max="30" width="53.1796875" bestFit="1" customWidth="1"/>
    <col min="31" max="31" width="35.36328125" bestFit="1" customWidth="1"/>
    <col min="32" max="32" width="51.6328125" bestFit="1" customWidth="1"/>
    <col min="33" max="33" width="35.36328125" bestFit="1" customWidth="1"/>
    <col min="34" max="34" width="24.54296875" bestFit="1" customWidth="1"/>
    <col min="35" max="35" width="35.81640625" bestFit="1" customWidth="1"/>
    <col min="36" max="36" width="21.7265625" bestFit="1" customWidth="1"/>
    <col min="37" max="37" width="33.7265625" bestFit="1" customWidth="1"/>
    <col min="38" max="38" width="18.08984375" bestFit="1" customWidth="1"/>
    <col min="39" max="39" width="36.81640625" bestFit="1" customWidth="1"/>
    <col min="40" max="40" width="46.36328125" bestFit="1" customWidth="1"/>
    <col min="41" max="41" width="39" bestFit="1" customWidth="1"/>
    <col min="42" max="42" width="39.6328125" bestFit="1" customWidth="1"/>
    <col min="43" max="43" width="49.08984375" bestFit="1" customWidth="1"/>
    <col min="44" max="44" width="32.81640625" bestFit="1" customWidth="1"/>
    <col min="45" max="45" width="13.81640625" bestFit="1" customWidth="1"/>
    <col min="46" max="46" width="7.7265625" bestFit="1" customWidth="1"/>
    <col min="47" max="47" width="47.6328125" bestFit="1" customWidth="1"/>
    <col min="48" max="48" width="42.81640625" bestFit="1" customWidth="1"/>
    <col min="49" max="49" width="40.81640625" bestFit="1" customWidth="1"/>
    <col min="50" max="50" width="51.08984375" bestFit="1" customWidth="1"/>
    <col min="51" max="51" width="51.453125" bestFit="1" customWidth="1"/>
    <col min="52" max="52" width="22.90625" bestFit="1" customWidth="1"/>
    <col min="53" max="53" width="38.54296875" bestFit="1" customWidth="1"/>
    <col min="54" max="54" width="39.08984375" bestFit="1" customWidth="1"/>
    <col min="55" max="55" width="35.08984375" bestFit="1" customWidth="1"/>
    <col min="56" max="56" width="34.6328125" bestFit="1" customWidth="1"/>
    <col min="57" max="57" width="50.453125" bestFit="1" customWidth="1"/>
    <col min="58" max="58" width="52.54296875" bestFit="1" customWidth="1"/>
    <col min="59" max="59" width="38.7265625" bestFit="1" customWidth="1"/>
    <col min="60" max="61" width="49" bestFit="1" customWidth="1"/>
    <col min="62" max="62" width="18.81640625" bestFit="1" customWidth="1"/>
    <col min="63" max="63" width="53.1796875" bestFit="1" customWidth="1"/>
    <col min="64" max="64" width="46.453125" bestFit="1" customWidth="1"/>
    <col min="65" max="65" width="23" bestFit="1" customWidth="1"/>
    <col min="66" max="66" width="43.453125" bestFit="1" customWidth="1"/>
    <col min="67" max="67" width="70.36328125" bestFit="1" customWidth="1"/>
    <col min="68" max="68" width="43.08984375" bestFit="1" customWidth="1"/>
    <col min="69" max="69" width="43.453125" bestFit="1" customWidth="1"/>
    <col min="70" max="70" width="27.54296875" bestFit="1" customWidth="1"/>
    <col min="71" max="71" width="54.26953125" bestFit="1" customWidth="1"/>
    <col min="72" max="72" width="36.90625" bestFit="1" customWidth="1"/>
    <col min="73" max="73" width="35.36328125" bestFit="1" customWidth="1"/>
    <col min="74" max="74" width="23" bestFit="1" customWidth="1"/>
    <col min="75" max="75" width="47.36328125" bestFit="1" customWidth="1"/>
    <col min="76" max="76" width="29.453125" bestFit="1" customWidth="1"/>
    <col min="77" max="77" width="46.81640625" bestFit="1" customWidth="1"/>
    <col min="78" max="78" width="36" bestFit="1" customWidth="1"/>
    <col min="79" max="79" width="35.81640625" bestFit="1" customWidth="1"/>
    <col min="80" max="80" width="37.6328125" bestFit="1" customWidth="1"/>
    <col min="81" max="81" width="50.6328125" bestFit="1" customWidth="1"/>
    <col min="82" max="82" width="40.90625" bestFit="1" customWidth="1"/>
    <col min="83" max="83" width="81.453125" bestFit="1" customWidth="1"/>
    <col min="84" max="84" width="38.90625" bestFit="1" customWidth="1"/>
    <col min="85" max="85" width="50.26953125" bestFit="1" customWidth="1"/>
    <col min="86" max="86" width="32.453125" bestFit="1" customWidth="1"/>
    <col min="87" max="87" width="49" bestFit="1" customWidth="1"/>
    <col min="88" max="88" width="39.26953125" bestFit="1" customWidth="1"/>
    <col min="89" max="89" width="24.7265625" bestFit="1" customWidth="1"/>
    <col min="90" max="90" width="15.36328125" bestFit="1" customWidth="1"/>
    <col min="91" max="91" width="31.36328125" bestFit="1" customWidth="1"/>
    <col min="92" max="92" width="30.1796875" bestFit="1" customWidth="1"/>
    <col min="93" max="93" width="55.81640625" bestFit="1" customWidth="1"/>
    <col min="94" max="94" width="48.54296875" bestFit="1" customWidth="1"/>
    <col min="95" max="95" width="52.26953125" bestFit="1" customWidth="1"/>
    <col min="96" max="96" width="46.6328125" bestFit="1" customWidth="1"/>
    <col min="97" max="97" width="50.08984375" bestFit="1" customWidth="1"/>
    <col min="98" max="98" width="42.81640625" bestFit="1" customWidth="1"/>
    <col min="99" max="99" width="49.90625" bestFit="1" customWidth="1"/>
    <col min="100" max="100" width="13.08984375" bestFit="1" customWidth="1"/>
    <col min="101" max="101" width="20.1796875" bestFit="1" customWidth="1"/>
    <col min="102" max="102" width="23.1796875" bestFit="1" customWidth="1"/>
    <col min="103" max="103" width="43.7265625" bestFit="1" customWidth="1"/>
    <col min="104" max="104" width="16.453125" bestFit="1" customWidth="1"/>
    <col min="105" max="105" width="42.08984375" bestFit="1" customWidth="1"/>
    <col min="106" max="106" width="55.08984375" bestFit="1" customWidth="1"/>
    <col min="107" max="107" width="31.453125" bestFit="1" customWidth="1"/>
    <col min="108" max="108" width="28.90625" bestFit="1" customWidth="1"/>
    <col min="109" max="109" width="16.6328125" bestFit="1" customWidth="1"/>
    <col min="110" max="110" width="47.1796875" bestFit="1" customWidth="1"/>
    <col min="111" max="111" width="34.26953125" bestFit="1" customWidth="1"/>
    <col min="112" max="112" width="28.90625" bestFit="1" customWidth="1"/>
    <col min="113" max="113" width="49.08984375" bestFit="1" customWidth="1"/>
    <col min="114" max="114" width="23.90625" bestFit="1" customWidth="1"/>
    <col min="115" max="115" width="43.36328125" bestFit="1" customWidth="1"/>
    <col min="116" max="116" width="14.08984375" bestFit="1" customWidth="1"/>
    <col min="117" max="117" width="55.1796875" bestFit="1" customWidth="1"/>
    <col min="118" max="118" width="48.36328125" bestFit="1" customWidth="1"/>
    <col min="119" max="119" width="8" bestFit="1" customWidth="1"/>
    <col min="120" max="120" width="40.453125" bestFit="1" customWidth="1"/>
    <col min="121" max="121" width="8.08984375" bestFit="1" customWidth="1"/>
    <col min="122" max="122" width="26.7265625" bestFit="1" customWidth="1"/>
    <col min="123" max="123" width="44.36328125" bestFit="1" customWidth="1"/>
    <col min="124" max="124" width="5.81640625" bestFit="1" customWidth="1"/>
    <col min="125" max="125" width="29.453125" bestFit="1" customWidth="1"/>
    <col min="126" max="126" width="7.1796875" bestFit="1" customWidth="1"/>
    <col min="127" max="127" width="45.453125" bestFit="1" customWidth="1"/>
    <col min="128" max="128" width="11.81640625" bestFit="1" customWidth="1"/>
    <col min="129" max="129" width="43" bestFit="1" customWidth="1"/>
    <col min="130" max="130" width="14.1796875" bestFit="1" customWidth="1"/>
    <col min="131" max="131" width="19.90625" bestFit="1" customWidth="1"/>
    <col min="132" max="132" width="50.08984375" bestFit="1" customWidth="1"/>
    <col min="133" max="133" width="32.08984375" bestFit="1" customWidth="1"/>
    <col min="134" max="134" width="64.08984375" bestFit="1" customWidth="1"/>
    <col min="135" max="135" width="45.26953125" bestFit="1" customWidth="1"/>
    <col min="136" max="136" width="54.7265625" bestFit="1" customWidth="1"/>
    <col min="137" max="137" width="22.7265625" bestFit="1" customWidth="1"/>
    <col min="138" max="138" width="37.1796875" bestFit="1" customWidth="1"/>
    <col min="139" max="139" width="26.90625" bestFit="1" customWidth="1"/>
    <col min="140" max="140" width="39.1796875" bestFit="1" customWidth="1"/>
    <col min="141" max="141" width="30.7265625" bestFit="1" customWidth="1"/>
    <col min="142" max="142" width="54.90625" bestFit="1" customWidth="1"/>
    <col min="143" max="143" width="34.90625" bestFit="1" customWidth="1"/>
    <col min="144" max="144" width="24.90625" bestFit="1" customWidth="1"/>
    <col min="145" max="145" width="38.81640625" bestFit="1" customWidth="1"/>
    <col min="146" max="146" width="31.08984375" bestFit="1" customWidth="1"/>
    <col min="147" max="147" width="40.6328125" bestFit="1" customWidth="1"/>
    <col min="148" max="148" width="36.81640625" bestFit="1" customWidth="1"/>
    <col min="149" max="149" width="17.08984375" bestFit="1" customWidth="1"/>
    <col min="150" max="150" width="22.7265625" bestFit="1" customWidth="1"/>
    <col min="151" max="151" width="16" bestFit="1" customWidth="1"/>
    <col min="152" max="152" width="41.6328125" bestFit="1" customWidth="1"/>
    <col min="153" max="153" width="16" bestFit="1" customWidth="1"/>
    <col min="154" max="154" width="39.54296875" bestFit="1" customWidth="1"/>
    <col min="155" max="155" width="42.81640625" bestFit="1" customWidth="1"/>
    <col min="156" max="156" width="44.6328125" bestFit="1" customWidth="1"/>
    <col min="157" max="157" width="44.54296875" bestFit="1" customWidth="1"/>
    <col min="158" max="158" width="44.7265625" bestFit="1" customWidth="1"/>
    <col min="159" max="159" width="37.6328125" bestFit="1" customWidth="1"/>
    <col min="160" max="160" width="36.54296875" bestFit="1" customWidth="1"/>
    <col min="161" max="161" width="8.90625" bestFit="1" customWidth="1"/>
    <col min="162" max="162" width="48.1796875" bestFit="1" customWidth="1"/>
    <col min="163" max="163" width="21.54296875" bestFit="1" customWidth="1"/>
    <col min="164" max="164" width="21.90625" bestFit="1" customWidth="1"/>
    <col min="165" max="165" width="16.7265625" bestFit="1" customWidth="1"/>
    <col min="166" max="166" width="24.1796875" bestFit="1" customWidth="1"/>
    <col min="167" max="167" width="9.90625" bestFit="1" customWidth="1"/>
    <col min="168" max="168" width="5.54296875" bestFit="1" customWidth="1"/>
    <col min="169" max="169" width="23.90625" bestFit="1" customWidth="1"/>
    <col min="170" max="170" width="22.6328125" bestFit="1" customWidth="1"/>
    <col min="171" max="171" width="11.08984375" bestFit="1" customWidth="1"/>
    <col min="172" max="172" width="38.54296875" bestFit="1" customWidth="1"/>
    <col min="173" max="173" width="9.7265625" bestFit="1" customWidth="1"/>
    <col min="174" max="174" width="43" bestFit="1" customWidth="1"/>
    <col min="175" max="175" width="49.36328125" bestFit="1" customWidth="1"/>
    <col min="176" max="176" width="18.90625" bestFit="1" customWidth="1"/>
    <col min="177" max="177" width="55.54296875" bestFit="1" customWidth="1"/>
    <col min="178" max="178" width="36" bestFit="1" customWidth="1"/>
    <col min="179" max="179" width="54.26953125" bestFit="1" customWidth="1"/>
    <col min="180" max="180" width="30.90625" bestFit="1" customWidth="1"/>
    <col min="181" max="181" width="36.90625" bestFit="1" customWidth="1"/>
    <col min="182" max="182" width="42.7265625" bestFit="1" customWidth="1"/>
    <col min="183" max="183" width="19.26953125" bestFit="1" customWidth="1"/>
    <col min="184" max="184" width="33.453125" bestFit="1" customWidth="1"/>
    <col min="185" max="185" width="54.54296875" bestFit="1" customWidth="1"/>
    <col min="186" max="186" width="14.1796875" bestFit="1" customWidth="1"/>
    <col min="187" max="187" width="35.26953125" bestFit="1" customWidth="1"/>
    <col min="188" max="188" width="36.7265625" bestFit="1" customWidth="1"/>
    <col min="189" max="189" width="34.08984375" bestFit="1" customWidth="1"/>
    <col min="190" max="190" width="12" bestFit="1" customWidth="1"/>
    <col min="191" max="191" width="50.81640625" bestFit="1" customWidth="1"/>
    <col min="192" max="192" width="49.453125" bestFit="1" customWidth="1"/>
    <col min="193" max="193" width="53.1796875" bestFit="1" customWidth="1"/>
    <col min="194" max="194" width="30.26953125" bestFit="1" customWidth="1"/>
    <col min="195" max="195" width="47.26953125" bestFit="1" customWidth="1"/>
    <col min="196" max="196" width="24.36328125" bestFit="1" customWidth="1"/>
    <col min="197" max="197" width="27.81640625" bestFit="1" customWidth="1"/>
    <col min="198" max="198" width="28.36328125" bestFit="1" customWidth="1"/>
    <col min="199" max="199" width="22.453125" bestFit="1" customWidth="1"/>
    <col min="200" max="200" width="40.1796875" bestFit="1" customWidth="1"/>
    <col min="201" max="201" width="37.7265625" bestFit="1" customWidth="1"/>
    <col min="202" max="202" width="18.90625" bestFit="1" customWidth="1"/>
    <col min="203" max="203" width="15.08984375" bestFit="1" customWidth="1"/>
    <col min="204" max="204" width="48.08984375" bestFit="1" customWidth="1"/>
    <col min="205" max="205" width="26.1796875" bestFit="1" customWidth="1"/>
    <col min="206" max="206" width="47.54296875" bestFit="1" customWidth="1"/>
    <col min="207" max="207" width="28.54296875" bestFit="1" customWidth="1"/>
    <col min="208" max="208" width="45.26953125" bestFit="1" customWidth="1"/>
    <col min="209" max="209" width="27" bestFit="1" customWidth="1"/>
    <col min="210" max="210" width="48" bestFit="1" customWidth="1"/>
    <col min="211" max="211" width="39.7265625" bestFit="1" customWidth="1"/>
    <col min="212" max="212" width="30.08984375" bestFit="1" customWidth="1"/>
    <col min="213" max="213" width="41.7265625" bestFit="1" customWidth="1"/>
    <col min="214" max="214" width="33.54296875" bestFit="1" customWidth="1"/>
    <col min="215" max="215" width="37.7265625" bestFit="1" customWidth="1"/>
    <col min="216" max="216" width="25.26953125" bestFit="1" customWidth="1"/>
    <col min="217" max="217" width="22.81640625" bestFit="1" customWidth="1"/>
    <col min="218" max="218" width="26.54296875" bestFit="1" customWidth="1"/>
    <col min="219" max="219" width="41.08984375" bestFit="1" customWidth="1"/>
    <col min="220" max="220" width="51.54296875" bestFit="1" customWidth="1"/>
    <col min="221" max="221" width="51.26953125" bestFit="1" customWidth="1"/>
    <col min="222" max="222" width="24.54296875" bestFit="1" customWidth="1"/>
    <col min="223" max="223" width="28.54296875" bestFit="1" customWidth="1"/>
    <col min="224" max="224" width="49.08984375" bestFit="1" customWidth="1"/>
    <col min="225" max="225" width="47.81640625" bestFit="1" customWidth="1"/>
    <col min="226" max="226" width="49.08984375" bestFit="1" customWidth="1"/>
    <col min="227" max="227" width="14.26953125" bestFit="1" customWidth="1"/>
    <col min="228" max="228" width="16.81640625" bestFit="1" customWidth="1"/>
    <col min="229" max="229" width="12" bestFit="1" customWidth="1"/>
    <col min="230" max="230" width="32.36328125" bestFit="1" customWidth="1"/>
    <col min="231" max="231" width="37" bestFit="1" customWidth="1"/>
    <col min="232" max="232" width="24.7265625" bestFit="1" customWidth="1"/>
    <col min="233" max="233" width="35.7265625" bestFit="1" customWidth="1"/>
    <col min="234" max="234" width="26.36328125" bestFit="1" customWidth="1"/>
    <col min="235" max="235" width="16.08984375" bestFit="1" customWidth="1"/>
    <col min="236" max="236" width="40.81640625" bestFit="1" customWidth="1"/>
    <col min="237" max="237" width="44.90625" bestFit="1" customWidth="1"/>
    <col min="238" max="238" width="32.81640625" bestFit="1" customWidth="1"/>
    <col min="239" max="239" width="24.6328125" bestFit="1" customWidth="1"/>
    <col min="240" max="240" width="44.81640625" bestFit="1" customWidth="1"/>
    <col min="241" max="241" width="15.7265625" bestFit="1" customWidth="1"/>
    <col min="242" max="242" width="16.1796875" bestFit="1" customWidth="1"/>
    <col min="243" max="243" width="23.7265625" bestFit="1" customWidth="1"/>
    <col min="244" max="244" width="43.54296875" bestFit="1" customWidth="1"/>
    <col min="245" max="245" width="34.6328125" bestFit="1" customWidth="1"/>
    <col min="246" max="246" width="21.81640625" bestFit="1" customWidth="1"/>
    <col min="247" max="247" width="17.7265625" bestFit="1" customWidth="1"/>
    <col min="248" max="248" width="52" bestFit="1" customWidth="1"/>
    <col min="249" max="249" width="45.26953125" bestFit="1" customWidth="1"/>
    <col min="250" max="250" width="50.54296875" bestFit="1" customWidth="1"/>
    <col min="251" max="251" width="58.08984375" bestFit="1" customWidth="1"/>
    <col min="252" max="252" width="51.36328125" bestFit="1" customWidth="1"/>
    <col min="253" max="253" width="24.1796875" bestFit="1" customWidth="1"/>
    <col min="254" max="254" width="11.90625" bestFit="1" customWidth="1"/>
    <col min="255" max="255" width="30.08984375" bestFit="1" customWidth="1"/>
    <col min="256" max="256" width="51.08984375" bestFit="1" customWidth="1"/>
    <col min="257" max="257" width="7.08984375" bestFit="1" customWidth="1"/>
    <col min="258" max="258" width="42.54296875" bestFit="1" customWidth="1"/>
    <col min="259" max="259" width="32.453125" bestFit="1" customWidth="1"/>
    <col min="260" max="260" width="14.26953125" bestFit="1" customWidth="1"/>
    <col min="261" max="261" width="50.54296875" bestFit="1" customWidth="1"/>
    <col min="262" max="262" width="35.08984375" bestFit="1" customWidth="1"/>
    <col min="263" max="263" width="50.26953125" bestFit="1" customWidth="1"/>
    <col min="264" max="264" width="18.90625" bestFit="1" customWidth="1"/>
    <col min="265" max="265" width="34.08984375" bestFit="1" customWidth="1"/>
    <col min="266" max="266" width="41" bestFit="1" customWidth="1"/>
    <col min="267" max="267" width="28.26953125" bestFit="1" customWidth="1"/>
    <col min="268" max="268" width="22.26953125" bestFit="1" customWidth="1"/>
    <col min="269" max="269" width="34.54296875" bestFit="1" customWidth="1"/>
    <col min="270" max="270" width="27.453125" bestFit="1" customWidth="1"/>
    <col min="271" max="271" width="38.36328125" bestFit="1" customWidth="1"/>
    <col min="272" max="272" width="40.36328125" bestFit="1" customWidth="1"/>
    <col min="273" max="273" width="26.36328125" bestFit="1" customWidth="1"/>
    <col min="274" max="274" width="40" bestFit="1" customWidth="1"/>
    <col min="275" max="275" width="58.7265625" bestFit="1" customWidth="1"/>
    <col min="276" max="276" width="38.90625" bestFit="1" customWidth="1"/>
    <col min="277" max="277" width="13" bestFit="1" customWidth="1"/>
    <col min="278" max="278" width="47.54296875" bestFit="1" customWidth="1"/>
    <col min="279" max="279" width="47.36328125" bestFit="1" customWidth="1"/>
    <col min="280" max="280" width="20.26953125" bestFit="1" customWidth="1"/>
    <col min="281" max="281" width="45.36328125" bestFit="1" customWidth="1"/>
    <col min="282" max="282" width="50.7265625" bestFit="1" customWidth="1"/>
    <col min="283" max="283" width="40.26953125" bestFit="1" customWidth="1"/>
    <col min="284" max="285" width="30.36328125" bestFit="1" customWidth="1"/>
    <col min="286" max="286" width="37" bestFit="1" customWidth="1"/>
    <col min="287" max="287" width="12.7265625" bestFit="1" customWidth="1"/>
    <col min="288" max="288" width="12.26953125" bestFit="1" customWidth="1"/>
    <col min="289" max="289" width="46.26953125" bestFit="1" customWidth="1"/>
    <col min="290" max="290" width="32.7265625" bestFit="1" customWidth="1"/>
    <col min="291" max="291" width="44.26953125" bestFit="1" customWidth="1"/>
    <col min="292" max="292" width="29.6328125" bestFit="1" customWidth="1"/>
    <col min="293" max="293" width="35.7265625" bestFit="1" customWidth="1"/>
    <col min="294" max="294" width="46.7265625" bestFit="1" customWidth="1"/>
    <col min="295" max="295" width="35.08984375" bestFit="1" customWidth="1"/>
    <col min="296" max="296" width="54.26953125" bestFit="1" customWidth="1"/>
    <col min="297" max="297" width="14.81640625" bestFit="1" customWidth="1"/>
    <col min="298" max="298" width="33.7265625" bestFit="1" customWidth="1"/>
    <col min="299" max="299" width="53.26953125" bestFit="1" customWidth="1"/>
    <col min="300" max="300" width="17.08984375" bestFit="1" customWidth="1"/>
    <col min="301" max="301" width="28.90625" bestFit="1" customWidth="1"/>
    <col min="302" max="302" width="8" bestFit="1" customWidth="1"/>
    <col min="303" max="303" width="48.6328125" bestFit="1" customWidth="1"/>
    <col min="304" max="304" width="39.6328125" bestFit="1" customWidth="1"/>
    <col min="305" max="305" width="7.26953125" bestFit="1" customWidth="1"/>
    <col min="306" max="306" width="22.90625" bestFit="1" customWidth="1"/>
    <col min="307" max="307" width="13.08984375" bestFit="1" customWidth="1"/>
    <col min="308" max="308" width="43.36328125" bestFit="1" customWidth="1"/>
    <col min="309" max="309" width="52.1796875" bestFit="1" customWidth="1"/>
    <col min="310" max="310" width="38.1796875" bestFit="1" customWidth="1"/>
    <col min="311" max="311" width="18.6328125" bestFit="1" customWidth="1"/>
    <col min="312" max="312" width="49.36328125" bestFit="1" customWidth="1"/>
    <col min="313" max="313" width="40.453125" bestFit="1" customWidth="1"/>
    <col min="314" max="314" width="51.81640625" bestFit="1" customWidth="1"/>
    <col min="315" max="315" width="52.81640625" bestFit="1" customWidth="1"/>
    <col min="316" max="316" width="18.7265625" bestFit="1" customWidth="1"/>
    <col min="317" max="317" width="23.90625" bestFit="1" customWidth="1"/>
    <col min="318" max="318" width="45.1796875" bestFit="1" customWidth="1"/>
    <col min="319" max="319" width="48" bestFit="1" customWidth="1"/>
    <col min="320" max="320" width="28" bestFit="1" customWidth="1"/>
    <col min="321" max="321" width="14.81640625" bestFit="1" customWidth="1"/>
    <col min="322" max="322" width="12.6328125" bestFit="1" customWidth="1"/>
    <col min="323" max="323" width="31.7265625" bestFit="1" customWidth="1"/>
    <col min="324" max="324" width="49.90625" bestFit="1" customWidth="1"/>
    <col min="325" max="325" width="43.26953125" bestFit="1" customWidth="1"/>
    <col min="326" max="326" width="5.81640625" bestFit="1" customWidth="1"/>
    <col min="327" max="327" width="19.54296875" bestFit="1" customWidth="1"/>
    <col min="328" max="328" width="10.7265625" bestFit="1" customWidth="1"/>
    <col min="329" max="329" width="52.453125" bestFit="1" customWidth="1"/>
    <col min="330" max="330" width="29.81640625" bestFit="1" customWidth="1"/>
    <col min="331" max="331" width="54.1796875" bestFit="1" customWidth="1"/>
    <col min="332" max="332" width="47.26953125" bestFit="1" customWidth="1"/>
    <col min="333" max="333" width="46" bestFit="1" customWidth="1"/>
    <col min="334" max="334" width="48.81640625" bestFit="1" customWidth="1"/>
    <col min="335" max="335" width="36.81640625" bestFit="1" customWidth="1"/>
    <col min="336" max="336" width="47.6328125" bestFit="1" customWidth="1"/>
    <col min="337" max="337" width="36.90625" bestFit="1" customWidth="1"/>
    <col min="338" max="338" width="52.26953125" bestFit="1" customWidth="1"/>
    <col min="339" max="339" width="24.08984375" bestFit="1" customWidth="1"/>
    <col min="340" max="340" width="13.6328125" bestFit="1" customWidth="1"/>
    <col min="341" max="341" width="45.1796875" bestFit="1" customWidth="1"/>
    <col min="342" max="342" width="35.54296875" bestFit="1" customWidth="1"/>
    <col min="343" max="343" width="49.54296875" bestFit="1" customWidth="1"/>
    <col min="344" max="344" width="45.7265625" bestFit="1" customWidth="1"/>
    <col min="345" max="345" width="41.81640625" bestFit="1" customWidth="1"/>
    <col min="346" max="346" width="49.08984375" bestFit="1" customWidth="1"/>
    <col min="347" max="347" width="51.453125" bestFit="1" customWidth="1"/>
    <col min="348" max="348" width="27.36328125" bestFit="1" customWidth="1"/>
    <col min="349" max="349" width="17.54296875" bestFit="1" customWidth="1"/>
    <col min="350" max="350" width="21.36328125" bestFit="1" customWidth="1"/>
    <col min="351" max="351" width="27" bestFit="1" customWidth="1"/>
    <col min="352" max="352" width="19.1796875" bestFit="1" customWidth="1"/>
    <col min="353" max="353" width="37.08984375" bestFit="1" customWidth="1"/>
    <col min="354" max="354" width="16.54296875" bestFit="1" customWidth="1"/>
    <col min="355" max="355" width="18.26953125" bestFit="1" customWidth="1"/>
    <col min="356" max="356" width="36.08984375" bestFit="1" customWidth="1"/>
    <col min="357" max="357" width="34.81640625" bestFit="1" customWidth="1"/>
    <col min="358" max="358" width="43.54296875" bestFit="1" customWidth="1"/>
    <col min="359" max="359" width="49.54296875" bestFit="1" customWidth="1"/>
    <col min="360" max="360" width="20.7265625" bestFit="1" customWidth="1"/>
    <col min="361" max="361" width="33.1796875" bestFit="1" customWidth="1"/>
    <col min="362" max="362" width="36" bestFit="1" customWidth="1"/>
    <col min="363" max="363" width="19" bestFit="1" customWidth="1"/>
    <col min="364" max="364" width="27.36328125" bestFit="1" customWidth="1"/>
    <col min="365" max="365" width="41.08984375" bestFit="1" customWidth="1"/>
    <col min="366" max="366" width="31" bestFit="1" customWidth="1"/>
    <col min="367" max="367" width="51.6328125" bestFit="1" customWidth="1"/>
    <col min="368" max="368" width="24.7265625" bestFit="1" customWidth="1"/>
    <col min="369" max="369" width="34.90625" bestFit="1" customWidth="1"/>
    <col min="370" max="370" width="17.08984375" bestFit="1" customWidth="1"/>
    <col min="371" max="371" width="37.90625" bestFit="1" customWidth="1"/>
    <col min="372" max="372" width="6.81640625" bestFit="1" customWidth="1"/>
    <col min="373" max="373" width="16" bestFit="1" customWidth="1"/>
    <col min="374" max="374" width="52.453125" bestFit="1" customWidth="1"/>
    <col min="375" max="375" width="22.26953125" bestFit="1" customWidth="1"/>
    <col min="376" max="376" width="42.6328125" bestFit="1" customWidth="1"/>
    <col min="377" max="377" width="36.36328125" bestFit="1" customWidth="1"/>
    <col min="378" max="378" width="43.26953125" bestFit="1" customWidth="1"/>
    <col min="379" max="379" width="11.6328125" bestFit="1" customWidth="1"/>
    <col min="380" max="380" width="34.54296875" bestFit="1" customWidth="1"/>
    <col min="381" max="381" width="33.1796875" bestFit="1" customWidth="1"/>
    <col min="382" max="382" width="31.7265625" bestFit="1" customWidth="1"/>
    <col min="383" max="383" width="32.6328125" bestFit="1" customWidth="1"/>
    <col min="384" max="384" width="18.26953125" bestFit="1" customWidth="1"/>
    <col min="385" max="385" width="31.26953125" bestFit="1" customWidth="1"/>
    <col min="386" max="386" width="24" bestFit="1" customWidth="1"/>
    <col min="387" max="387" width="29.08984375" bestFit="1" customWidth="1"/>
    <col min="388" max="388" width="17.26953125" bestFit="1" customWidth="1"/>
    <col min="389" max="389" width="26.90625" bestFit="1" customWidth="1"/>
    <col min="390" max="390" width="48.1796875" bestFit="1" customWidth="1"/>
    <col min="391" max="391" width="22.7265625" bestFit="1" customWidth="1"/>
    <col min="392" max="392" width="17.1796875" bestFit="1" customWidth="1"/>
    <col min="393" max="393" width="26.453125" bestFit="1" customWidth="1"/>
    <col min="394" max="394" width="10.1796875" bestFit="1" customWidth="1"/>
    <col min="395" max="395" width="42.6328125" bestFit="1" customWidth="1"/>
    <col min="396" max="396" width="38.1796875" bestFit="1" customWidth="1"/>
    <col min="397" max="397" width="14.81640625" bestFit="1" customWidth="1"/>
    <col min="398" max="398" width="22.26953125" bestFit="1" customWidth="1"/>
    <col min="399" max="399" width="31.54296875" bestFit="1" customWidth="1"/>
    <col min="400" max="400" width="30.453125" bestFit="1" customWidth="1"/>
    <col min="401" max="401" width="26.26953125" bestFit="1" customWidth="1"/>
    <col min="402" max="402" width="30" bestFit="1" customWidth="1"/>
    <col min="403" max="403" width="28.08984375" bestFit="1" customWidth="1"/>
    <col min="404" max="404" width="18.81640625" bestFit="1" customWidth="1"/>
    <col min="405" max="405" width="6.81640625" bestFit="1" customWidth="1"/>
    <col min="406" max="406" width="34.54296875" bestFit="1" customWidth="1"/>
    <col min="407" max="407" width="36" bestFit="1" customWidth="1"/>
    <col min="408" max="408" width="17.36328125" bestFit="1" customWidth="1"/>
    <col min="409" max="409" width="11.6328125" bestFit="1" customWidth="1"/>
    <col min="410" max="410" width="13.1796875" bestFit="1" customWidth="1"/>
    <col min="411" max="411" width="47" bestFit="1" customWidth="1"/>
    <col min="412" max="412" width="29.81640625" bestFit="1" customWidth="1"/>
    <col min="413" max="413" width="48.90625" bestFit="1" customWidth="1"/>
    <col min="414" max="414" width="38.81640625" bestFit="1" customWidth="1"/>
    <col min="415" max="415" width="34.7265625" bestFit="1" customWidth="1"/>
    <col min="416" max="416" width="26.36328125" bestFit="1" customWidth="1"/>
    <col min="417" max="417" width="44" bestFit="1" customWidth="1"/>
    <col min="418" max="418" width="37.453125" bestFit="1" customWidth="1"/>
    <col min="419" max="419" width="46.81640625" bestFit="1" customWidth="1"/>
    <col min="420" max="420" width="47.36328125" bestFit="1" customWidth="1"/>
    <col min="421" max="421" width="16.6328125" bestFit="1" customWidth="1"/>
    <col min="422" max="422" width="11.26953125" bestFit="1" customWidth="1"/>
    <col min="423" max="423" width="48.36328125" bestFit="1" customWidth="1"/>
    <col min="424" max="424" width="41.7265625" bestFit="1" customWidth="1"/>
    <col min="425" max="425" width="30.08984375" bestFit="1" customWidth="1"/>
    <col min="426" max="426" width="47" bestFit="1" customWidth="1"/>
    <col min="427" max="427" width="49.453125" bestFit="1" customWidth="1"/>
    <col min="428" max="428" width="9.36328125" bestFit="1" customWidth="1"/>
    <col min="429" max="429" width="46.6328125" bestFit="1" customWidth="1"/>
    <col min="430" max="430" width="49" bestFit="1" customWidth="1"/>
    <col min="431" max="431" width="28.1796875" bestFit="1" customWidth="1"/>
    <col min="432" max="432" width="11.36328125" bestFit="1" customWidth="1"/>
    <col min="433" max="433" width="29.90625" bestFit="1" customWidth="1"/>
    <col min="434" max="434" width="20.81640625" bestFit="1" customWidth="1"/>
    <col min="435" max="435" width="20.54296875" bestFit="1" customWidth="1"/>
    <col min="436" max="436" width="23.36328125" bestFit="1" customWidth="1"/>
    <col min="437" max="437" width="44.1796875" bestFit="1" customWidth="1"/>
    <col min="438" max="438" width="25.6328125" bestFit="1" customWidth="1"/>
    <col min="439" max="439" width="50.08984375" bestFit="1" customWidth="1"/>
    <col min="440" max="440" width="15" bestFit="1" customWidth="1"/>
    <col min="441" max="441" width="18.36328125" bestFit="1" customWidth="1"/>
    <col min="442" max="442" width="51.54296875" bestFit="1" customWidth="1"/>
    <col min="443" max="443" width="19.453125" bestFit="1" customWidth="1"/>
    <col min="444" max="444" width="32.36328125" bestFit="1" customWidth="1"/>
    <col min="445" max="445" width="8.1796875" bestFit="1" customWidth="1"/>
    <col min="446" max="446" width="35.08984375" bestFit="1" customWidth="1"/>
    <col min="447" max="447" width="41.36328125" bestFit="1" customWidth="1"/>
    <col min="448" max="448" width="41.6328125" bestFit="1" customWidth="1"/>
    <col min="449" max="449" width="46.453125" bestFit="1" customWidth="1"/>
    <col min="450" max="450" width="39.7265625" bestFit="1" customWidth="1"/>
    <col min="451" max="451" width="56.90625" bestFit="1" customWidth="1"/>
    <col min="452" max="452" width="15.36328125" bestFit="1" customWidth="1"/>
    <col min="453" max="453" width="14.26953125" bestFit="1" customWidth="1"/>
    <col min="454" max="454" width="16.08984375" bestFit="1" customWidth="1"/>
    <col min="455" max="455" width="33.36328125" bestFit="1" customWidth="1"/>
    <col min="456" max="456" width="16.26953125" bestFit="1" customWidth="1"/>
    <col min="457" max="457" width="29.90625" bestFit="1" customWidth="1"/>
    <col min="458" max="458" width="48.1796875" bestFit="1" customWidth="1"/>
    <col min="459" max="459" width="13.1796875" bestFit="1" customWidth="1"/>
    <col min="460" max="460" width="17.36328125" bestFit="1" customWidth="1"/>
    <col min="461" max="461" width="23.54296875" bestFit="1" customWidth="1"/>
    <col min="462" max="462" width="39" bestFit="1" customWidth="1"/>
    <col min="463" max="463" width="24.36328125" bestFit="1" customWidth="1"/>
    <col min="464" max="464" width="21.54296875" bestFit="1" customWidth="1"/>
    <col min="465" max="465" width="35.26953125" bestFit="1" customWidth="1"/>
    <col min="466" max="466" width="39.36328125" bestFit="1" customWidth="1"/>
    <col min="467" max="467" width="48.1796875" bestFit="1" customWidth="1"/>
    <col min="468" max="468" width="13.81640625" bestFit="1" customWidth="1"/>
    <col min="469" max="469" width="16.54296875" bestFit="1" customWidth="1"/>
    <col min="470" max="470" width="38" bestFit="1" customWidth="1"/>
    <col min="471" max="471" width="37.08984375" bestFit="1" customWidth="1"/>
    <col min="472" max="472" width="16" bestFit="1" customWidth="1"/>
    <col min="473" max="473" width="17.81640625" bestFit="1" customWidth="1"/>
    <col min="474" max="474" width="47.08984375" bestFit="1" customWidth="1"/>
    <col min="475" max="475" width="20.54296875" bestFit="1" customWidth="1"/>
    <col min="476" max="476" width="52.26953125" bestFit="1" customWidth="1"/>
    <col min="477" max="477" width="21.36328125" bestFit="1" customWidth="1"/>
    <col min="478" max="478" width="27" bestFit="1" customWidth="1"/>
    <col min="479" max="479" width="11.08984375" bestFit="1" customWidth="1"/>
    <col min="480" max="480" width="36.08984375" bestFit="1" customWidth="1"/>
    <col min="481" max="481" width="36.7265625" bestFit="1" customWidth="1"/>
    <col min="482" max="482" width="27.08984375" bestFit="1" customWidth="1"/>
    <col min="483" max="483" width="47.1796875" bestFit="1" customWidth="1"/>
    <col min="484" max="484" width="24.08984375" bestFit="1" customWidth="1"/>
    <col min="485" max="485" width="24.453125" bestFit="1" customWidth="1"/>
    <col min="486" max="486" width="50.1796875" bestFit="1" customWidth="1"/>
    <col min="487" max="487" width="18.81640625" bestFit="1" customWidth="1"/>
    <col min="488" max="488" width="13.90625" bestFit="1" customWidth="1"/>
    <col min="489" max="489" width="38.7265625" bestFit="1" customWidth="1"/>
    <col min="490" max="490" width="47.08984375" bestFit="1" customWidth="1"/>
    <col min="491" max="491" width="13.81640625" bestFit="1" customWidth="1"/>
    <col min="492" max="492" width="52.36328125" bestFit="1" customWidth="1"/>
    <col min="493" max="493" width="18.08984375" bestFit="1" customWidth="1"/>
    <col min="494" max="494" width="25.81640625" bestFit="1" customWidth="1"/>
    <col min="495" max="495" width="62.36328125" bestFit="1" customWidth="1"/>
    <col min="496" max="496" width="22.90625" bestFit="1" customWidth="1"/>
    <col min="497" max="497" width="33.7265625" bestFit="1" customWidth="1"/>
    <col min="498" max="498" width="36.36328125" bestFit="1" customWidth="1"/>
    <col min="499" max="499" width="14.81640625" bestFit="1" customWidth="1"/>
    <col min="500" max="500" width="21.08984375" bestFit="1" customWidth="1"/>
    <col min="501" max="501" width="50.90625" bestFit="1" customWidth="1"/>
    <col min="502" max="502" width="41" bestFit="1" customWidth="1"/>
    <col min="503" max="503" width="50.1796875" bestFit="1" customWidth="1"/>
    <col min="504" max="504" width="11.26953125" bestFit="1" customWidth="1"/>
    <col min="505" max="505" width="11.90625" bestFit="1" customWidth="1"/>
    <col min="506" max="506" width="23.54296875" bestFit="1" customWidth="1"/>
    <col min="507" max="507" width="15.81640625" bestFit="1" customWidth="1"/>
    <col min="508" max="508" width="22.08984375" bestFit="1" customWidth="1"/>
    <col min="509" max="509" width="30.453125" bestFit="1" customWidth="1"/>
    <col min="510" max="510" width="43.26953125" bestFit="1" customWidth="1"/>
    <col min="511" max="511" width="20.81640625" bestFit="1" customWidth="1"/>
    <col min="512" max="512" width="39" bestFit="1" customWidth="1"/>
    <col min="513" max="513" width="27.08984375" bestFit="1" customWidth="1"/>
    <col min="514" max="514" width="38.08984375" bestFit="1" customWidth="1"/>
    <col min="515" max="515" width="45.453125" bestFit="1" customWidth="1"/>
    <col min="516" max="516" width="7.81640625" bestFit="1" customWidth="1"/>
    <col min="517" max="517" width="12.1796875" bestFit="1" customWidth="1"/>
    <col min="518" max="518" width="45.453125" bestFit="1" customWidth="1"/>
    <col min="519" max="519" width="55.08984375" bestFit="1" customWidth="1"/>
    <col min="520" max="520" width="21.1796875" bestFit="1" customWidth="1"/>
    <col min="521" max="521" width="50" bestFit="1" customWidth="1"/>
    <col min="522" max="522" width="17.36328125" bestFit="1" customWidth="1"/>
    <col min="523" max="523" width="44.453125" bestFit="1" customWidth="1"/>
    <col min="524" max="524" width="13.6328125" bestFit="1" customWidth="1"/>
    <col min="525" max="525" width="14.453125" bestFit="1" customWidth="1"/>
    <col min="526" max="526" width="38.1796875" bestFit="1" customWidth="1"/>
    <col min="527" max="527" width="44.36328125" bestFit="1" customWidth="1"/>
    <col min="528" max="528" width="51.36328125" bestFit="1" customWidth="1"/>
    <col min="529" max="529" width="17.1796875" bestFit="1" customWidth="1"/>
    <col min="530" max="530" width="46.90625" bestFit="1" customWidth="1"/>
    <col min="531" max="531" width="25" bestFit="1" customWidth="1"/>
    <col min="532" max="532" width="19.6328125" bestFit="1" customWidth="1"/>
    <col min="533" max="533" width="52.7265625" bestFit="1" customWidth="1"/>
    <col min="534" max="534" width="44.08984375" bestFit="1" customWidth="1"/>
    <col min="535" max="535" width="31.54296875" bestFit="1" customWidth="1"/>
    <col min="536" max="536" width="34.90625" bestFit="1" customWidth="1"/>
    <col min="537" max="537" width="34.36328125" bestFit="1" customWidth="1"/>
    <col min="538" max="538" width="45.36328125" bestFit="1" customWidth="1"/>
    <col min="539" max="539" width="48.36328125" bestFit="1" customWidth="1"/>
    <col min="540" max="540" width="33" bestFit="1" customWidth="1"/>
    <col min="541" max="541" width="6.81640625" bestFit="1" customWidth="1"/>
    <col min="542" max="542" width="13" bestFit="1" customWidth="1"/>
    <col min="543" max="543" width="33.453125" bestFit="1" customWidth="1"/>
    <col min="544" max="544" width="43.54296875" bestFit="1" customWidth="1"/>
    <col min="545" max="545" width="26.54296875" bestFit="1" customWidth="1"/>
    <col min="546" max="546" width="40.453125" bestFit="1" customWidth="1"/>
    <col min="547" max="547" width="36.26953125" bestFit="1" customWidth="1"/>
    <col min="548" max="548" width="17.08984375" bestFit="1" customWidth="1"/>
    <col min="549" max="549" width="17.26953125" bestFit="1" customWidth="1"/>
    <col min="550" max="550" width="30.54296875" bestFit="1" customWidth="1"/>
    <col min="551" max="551" width="17.453125" bestFit="1" customWidth="1"/>
    <col min="552" max="552" width="55.1796875" bestFit="1" customWidth="1"/>
    <col min="553" max="553" width="49.90625" bestFit="1" customWidth="1"/>
    <col min="554" max="554" width="22.453125" bestFit="1" customWidth="1"/>
    <col min="555" max="555" width="5.81640625" bestFit="1" customWidth="1"/>
    <col min="556" max="556" width="50.26953125" bestFit="1" customWidth="1"/>
    <col min="557" max="557" width="53.36328125" bestFit="1" customWidth="1"/>
    <col min="558" max="558" width="28.1796875" bestFit="1" customWidth="1"/>
    <col min="559" max="559" width="30" bestFit="1" customWidth="1"/>
    <col min="560" max="560" width="38.7265625" bestFit="1" customWidth="1"/>
    <col min="561" max="561" width="11" bestFit="1" customWidth="1"/>
    <col min="562" max="562" width="24.81640625" bestFit="1" customWidth="1"/>
    <col min="563" max="563" width="41.26953125" bestFit="1" customWidth="1"/>
    <col min="564" max="564" width="32.7265625" bestFit="1" customWidth="1"/>
    <col min="565" max="565" width="16.36328125" bestFit="1" customWidth="1"/>
    <col min="566" max="566" width="21.1796875" bestFit="1" customWidth="1"/>
    <col min="567" max="567" width="55.6328125" bestFit="1" customWidth="1"/>
    <col min="568" max="568" width="52.26953125" bestFit="1" customWidth="1"/>
    <col min="569" max="569" width="26.7265625" bestFit="1" customWidth="1"/>
    <col min="570" max="570" width="31.1796875" bestFit="1" customWidth="1"/>
    <col min="571" max="571" width="19.1796875" bestFit="1" customWidth="1"/>
    <col min="572" max="572" width="18.90625" bestFit="1" customWidth="1"/>
    <col min="573" max="573" width="56.08984375" bestFit="1" customWidth="1"/>
    <col min="574" max="574" width="9.36328125" bestFit="1" customWidth="1"/>
    <col min="575" max="575" width="32.26953125" bestFit="1" customWidth="1"/>
    <col min="576" max="576" width="25.36328125" bestFit="1" customWidth="1"/>
    <col min="577" max="577" width="43" bestFit="1" customWidth="1"/>
    <col min="578" max="578" width="18.36328125" bestFit="1" customWidth="1"/>
    <col min="579" max="579" width="38" bestFit="1" customWidth="1"/>
    <col min="580" max="580" width="54.08984375" bestFit="1" customWidth="1"/>
    <col min="581" max="581" width="20" bestFit="1" customWidth="1"/>
    <col min="582" max="582" width="40.6328125" bestFit="1" customWidth="1"/>
    <col min="583" max="583" width="14.26953125" bestFit="1" customWidth="1"/>
    <col min="584" max="584" width="41.90625" bestFit="1" customWidth="1"/>
    <col min="585" max="585" width="22.453125" bestFit="1" customWidth="1"/>
    <col min="586" max="586" width="47.81640625" bestFit="1" customWidth="1"/>
    <col min="587" max="587" width="14.1796875" bestFit="1" customWidth="1"/>
    <col min="588" max="588" width="47.54296875" bestFit="1" customWidth="1"/>
    <col min="589" max="589" width="25.453125" bestFit="1" customWidth="1"/>
    <col min="590" max="590" width="47.08984375" bestFit="1" customWidth="1"/>
    <col min="591" max="591" width="35.6328125" bestFit="1" customWidth="1"/>
    <col min="592" max="592" width="55.81640625" bestFit="1" customWidth="1"/>
    <col min="593" max="593" width="27.54296875" bestFit="1" customWidth="1"/>
    <col min="594" max="594" width="56.6328125" bestFit="1" customWidth="1"/>
    <col min="595" max="595" width="47.7265625" bestFit="1" customWidth="1"/>
    <col min="596" max="596" width="40.36328125" bestFit="1" customWidth="1"/>
    <col min="597" max="597" width="50.54296875" bestFit="1" customWidth="1"/>
    <col min="598" max="598" width="28.36328125" bestFit="1" customWidth="1"/>
    <col min="599" max="599" width="47.26953125" bestFit="1" customWidth="1"/>
    <col min="600" max="600" width="16.36328125" bestFit="1" customWidth="1"/>
    <col min="601" max="601" width="22.81640625" bestFit="1" customWidth="1"/>
    <col min="602" max="602" width="26.90625" bestFit="1" customWidth="1"/>
    <col min="603" max="603" width="46.54296875" bestFit="1" customWidth="1"/>
    <col min="604" max="604" width="30.36328125" bestFit="1" customWidth="1"/>
    <col min="605" max="605" width="48.81640625" bestFit="1" customWidth="1"/>
    <col min="606" max="606" width="44.81640625" bestFit="1" customWidth="1"/>
    <col min="607" max="607" width="35.453125" bestFit="1" customWidth="1"/>
    <col min="608" max="608" width="30" bestFit="1" customWidth="1"/>
    <col min="609" max="609" width="47.26953125" bestFit="1" customWidth="1"/>
    <col min="610" max="610" width="44.453125" bestFit="1" customWidth="1"/>
    <col min="611" max="611" width="25.6328125" bestFit="1" customWidth="1"/>
    <col min="612" max="612" width="34.36328125" bestFit="1" customWidth="1"/>
    <col min="613" max="613" width="40.08984375" bestFit="1" customWidth="1"/>
    <col min="614" max="614" width="27.453125" bestFit="1" customWidth="1"/>
    <col min="615" max="615" width="20.1796875" bestFit="1" customWidth="1"/>
    <col min="616" max="616" width="44.90625" bestFit="1" customWidth="1"/>
    <col min="617" max="617" width="33.36328125" bestFit="1" customWidth="1"/>
    <col min="618" max="618" width="32.54296875" bestFit="1" customWidth="1"/>
    <col min="619" max="619" width="31.7265625" bestFit="1" customWidth="1"/>
    <col min="620" max="620" width="35.453125" bestFit="1" customWidth="1"/>
    <col min="621" max="621" width="48.90625" bestFit="1" customWidth="1"/>
    <col min="622" max="622" width="65.1796875" bestFit="1" customWidth="1"/>
    <col min="623" max="623" width="30.81640625" bestFit="1" customWidth="1"/>
    <col min="624" max="624" width="21.7265625" bestFit="1" customWidth="1"/>
    <col min="625" max="625" width="26.453125" bestFit="1" customWidth="1"/>
    <col min="626" max="626" width="31.453125" bestFit="1" customWidth="1"/>
    <col min="627" max="627" width="42" bestFit="1" customWidth="1"/>
    <col min="628" max="628" width="32.7265625" bestFit="1" customWidth="1"/>
    <col min="629" max="629" width="49.7265625" bestFit="1" customWidth="1"/>
    <col min="630" max="630" width="17.453125" bestFit="1" customWidth="1"/>
    <col min="631" max="631" width="42.08984375" bestFit="1" customWidth="1"/>
    <col min="632" max="632" width="49.7265625" bestFit="1" customWidth="1"/>
    <col min="633" max="633" width="44.90625" bestFit="1" customWidth="1"/>
    <col min="634" max="634" width="26.1796875" bestFit="1" customWidth="1"/>
    <col min="635" max="635" width="6.26953125" bestFit="1" customWidth="1"/>
    <col min="636" max="636" width="42.453125" bestFit="1" customWidth="1"/>
    <col min="637" max="637" width="25.90625" bestFit="1" customWidth="1"/>
    <col min="638" max="638" width="25" bestFit="1" customWidth="1"/>
    <col min="639" max="639" width="54.6328125" bestFit="1" customWidth="1"/>
    <col min="640" max="640" width="53.26953125" bestFit="1" customWidth="1"/>
    <col min="641" max="641" width="54.90625" bestFit="1" customWidth="1"/>
    <col min="642" max="642" width="44.6328125" bestFit="1" customWidth="1"/>
    <col min="643" max="643" width="49.81640625" bestFit="1" customWidth="1"/>
    <col min="644" max="644" width="45.26953125" bestFit="1" customWidth="1"/>
    <col min="645" max="645" width="44.54296875" bestFit="1" customWidth="1"/>
    <col min="646" max="646" width="32.7265625" bestFit="1" customWidth="1"/>
    <col min="647" max="647" width="22.1796875" bestFit="1" customWidth="1"/>
    <col min="648" max="648" width="46.08984375" bestFit="1" customWidth="1"/>
    <col min="649" max="649" width="42.90625" bestFit="1" customWidth="1"/>
    <col min="650" max="650" width="47.26953125" bestFit="1" customWidth="1"/>
    <col min="651" max="651" width="42" bestFit="1" customWidth="1"/>
    <col min="652" max="652" width="45.7265625" bestFit="1" customWidth="1"/>
    <col min="653" max="653" width="50.6328125" bestFit="1" customWidth="1"/>
    <col min="654" max="654" width="40.7265625" bestFit="1" customWidth="1"/>
    <col min="655" max="655" width="40.6328125" bestFit="1" customWidth="1"/>
    <col min="656" max="656" width="21.81640625" bestFit="1" customWidth="1"/>
    <col min="657" max="657" width="51.54296875" bestFit="1" customWidth="1"/>
    <col min="658" max="658" width="35.81640625" bestFit="1" customWidth="1"/>
    <col min="659" max="659" width="7.36328125" bestFit="1" customWidth="1"/>
    <col min="660" max="660" width="55.453125" bestFit="1" customWidth="1"/>
    <col min="661" max="661" width="43.7265625" bestFit="1" customWidth="1"/>
    <col min="662" max="662" width="41.08984375" bestFit="1" customWidth="1"/>
    <col min="663" max="663" width="15.6328125" bestFit="1" customWidth="1"/>
    <col min="664" max="664" width="34.36328125" bestFit="1" customWidth="1"/>
    <col min="665" max="665" width="50" bestFit="1" customWidth="1"/>
    <col min="666" max="666" width="10.36328125" bestFit="1" customWidth="1"/>
    <col min="667" max="667" width="14.1796875" bestFit="1" customWidth="1"/>
    <col min="668" max="668" width="34.453125" bestFit="1" customWidth="1"/>
    <col min="669" max="669" width="46.81640625" bestFit="1" customWidth="1"/>
    <col min="670" max="670" width="35.7265625" bestFit="1" customWidth="1"/>
    <col min="671" max="671" width="43.6328125" bestFit="1" customWidth="1"/>
    <col min="672" max="672" width="30.81640625" bestFit="1" customWidth="1"/>
    <col min="673" max="673" width="44.08984375" bestFit="1" customWidth="1"/>
    <col min="674" max="674" width="30.08984375" bestFit="1" customWidth="1"/>
    <col min="675" max="675" width="19.1796875" bestFit="1" customWidth="1"/>
    <col min="676" max="676" width="26.08984375" bestFit="1" customWidth="1"/>
    <col min="677" max="677" width="30.36328125" bestFit="1" customWidth="1"/>
    <col min="678" max="678" width="39.1796875" bestFit="1" customWidth="1"/>
    <col min="679" max="679" width="33.1796875" bestFit="1" customWidth="1"/>
    <col min="680" max="680" width="40.26953125" bestFit="1" customWidth="1"/>
    <col min="681" max="681" width="34.7265625" bestFit="1" customWidth="1"/>
    <col min="682" max="682" width="53.36328125" bestFit="1" customWidth="1"/>
    <col min="683" max="683" width="13.81640625" bestFit="1" customWidth="1"/>
    <col min="684" max="684" width="18" bestFit="1" customWidth="1"/>
    <col min="685" max="685" width="42.26953125" bestFit="1" customWidth="1"/>
    <col min="686" max="686" width="27.26953125" bestFit="1" customWidth="1"/>
    <col min="687" max="687" width="36.54296875" bestFit="1" customWidth="1"/>
    <col min="688" max="688" width="28.08984375" bestFit="1" customWidth="1"/>
    <col min="689" max="689" width="17.1796875" bestFit="1" customWidth="1"/>
    <col min="690" max="690" width="13.54296875" bestFit="1" customWidth="1"/>
    <col min="691" max="691" width="33.7265625" bestFit="1" customWidth="1"/>
    <col min="692" max="692" width="51.7265625" bestFit="1" customWidth="1"/>
    <col min="693" max="693" width="21.90625" bestFit="1" customWidth="1"/>
    <col min="694" max="694" width="53.36328125" bestFit="1" customWidth="1"/>
    <col min="695" max="695" width="15.54296875" bestFit="1" customWidth="1"/>
    <col min="696" max="696" width="44.08984375" bestFit="1" customWidth="1"/>
    <col min="697" max="697" width="25.81640625" bestFit="1" customWidth="1"/>
    <col min="698" max="698" width="49" bestFit="1" customWidth="1"/>
    <col min="699" max="699" width="57.453125" bestFit="1" customWidth="1"/>
    <col min="700" max="700" width="24.26953125" bestFit="1" customWidth="1"/>
    <col min="701" max="701" width="35.54296875" bestFit="1" customWidth="1"/>
    <col min="702" max="702" width="36.6328125" bestFit="1" customWidth="1"/>
    <col min="703" max="703" width="48.6328125" bestFit="1" customWidth="1"/>
    <col min="704" max="704" width="35.1796875" bestFit="1" customWidth="1"/>
    <col min="705" max="705" width="42" bestFit="1" customWidth="1"/>
    <col min="706" max="706" width="9.6328125" bestFit="1" customWidth="1"/>
    <col min="707" max="707" width="36.81640625" bestFit="1" customWidth="1"/>
    <col min="708" max="708" width="16.81640625" bestFit="1" customWidth="1"/>
    <col min="709" max="709" width="33.6328125" bestFit="1" customWidth="1"/>
    <col min="710" max="710" width="40.36328125" bestFit="1" customWidth="1"/>
    <col min="711" max="711" width="50.6328125" bestFit="1" customWidth="1"/>
    <col min="712" max="712" width="45.7265625" bestFit="1" customWidth="1"/>
    <col min="713" max="713" width="41.54296875" bestFit="1" customWidth="1"/>
    <col min="714" max="714" width="41.26953125" bestFit="1" customWidth="1"/>
    <col min="715" max="715" width="20.1796875" bestFit="1" customWidth="1"/>
    <col min="716" max="716" width="15.26953125" bestFit="1" customWidth="1"/>
    <col min="717" max="717" width="16.08984375" bestFit="1" customWidth="1"/>
    <col min="718" max="718" width="6.81640625" bestFit="1" customWidth="1"/>
    <col min="719" max="719" width="51.90625" bestFit="1" customWidth="1"/>
    <col min="720" max="720" width="34.26953125" bestFit="1" customWidth="1"/>
    <col min="721" max="721" width="54.81640625" bestFit="1" customWidth="1"/>
    <col min="722" max="722" width="39.6328125" bestFit="1" customWidth="1"/>
    <col min="723" max="723" width="50.453125" bestFit="1" customWidth="1"/>
    <col min="724" max="724" width="35.7265625" bestFit="1" customWidth="1"/>
    <col min="725" max="725" width="53.81640625" bestFit="1" customWidth="1"/>
    <col min="726" max="726" width="45.453125" bestFit="1" customWidth="1"/>
    <col min="727" max="727" width="15.36328125" bestFit="1" customWidth="1"/>
    <col min="728" max="728" width="27.36328125" bestFit="1" customWidth="1"/>
    <col min="729" max="729" width="38.36328125" bestFit="1" customWidth="1"/>
    <col min="730" max="730" width="28.36328125" bestFit="1" customWidth="1"/>
    <col min="731" max="731" width="18.81640625" bestFit="1" customWidth="1"/>
    <col min="732" max="732" width="47.81640625" bestFit="1" customWidth="1"/>
    <col min="733" max="733" width="54.81640625" bestFit="1" customWidth="1"/>
    <col min="734" max="734" width="13.90625" bestFit="1" customWidth="1"/>
    <col min="735" max="735" width="15" bestFit="1" customWidth="1"/>
    <col min="736" max="737" width="22.54296875" bestFit="1" customWidth="1"/>
    <col min="738" max="738" width="30.453125" bestFit="1" customWidth="1"/>
    <col min="739" max="739" width="16.7265625" bestFit="1" customWidth="1"/>
    <col min="740" max="740" width="20.1796875" bestFit="1" customWidth="1"/>
    <col min="741" max="741" width="17.26953125" bestFit="1" customWidth="1"/>
    <col min="742" max="742" width="12.7265625" bestFit="1" customWidth="1"/>
    <col min="743" max="743" width="18.453125" bestFit="1" customWidth="1"/>
    <col min="744" max="744" width="46.36328125" bestFit="1" customWidth="1"/>
    <col min="745" max="745" width="36.90625" bestFit="1" customWidth="1"/>
    <col min="746" max="746" width="15.36328125" bestFit="1" customWidth="1"/>
    <col min="747" max="747" width="7.26953125" bestFit="1" customWidth="1"/>
    <col min="748" max="748" width="33.90625" bestFit="1" customWidth="1"/>
    <col min="749" max="749" width="51.6328125" bestFit="1" customWidth="1"/>
    <col min="750" max="750" width="37.81640625" bestFit="1" customWidth="1"/>
    <col min="751" max="751" width="7.90625" bestFit="1" customWidth="1"/>
    <col min="752" max="752" width="32" bestFit="1" customWidth="1"/>
    <col min="753" max="753" width="47" bestFit="1" customWidth="1"/>
    <col min="754" max="754" width="27.6328125" bestFit="1" customWidth="1"/>
    <col min="755" max="755" width="21.54296875" bestFit="1" customWidth="1"/>
    <col min="756" max="756" width="9.81640625" bestFit="1" customWidth="1"/>
    <col min="757" max="757" width="26.54296875" bestFit="1" customWidth="1"/>
    <col min="758" max="758" width="20.453125" bestFit="1" customWidth="1"/>
    <col min="759" max="759" width="23.08984375" bestFit="1" customWidth="1"/>
    <col min="760" max="760" width="31.81640625" bestFit="1" customWidth="1"/>
    <col min="761" max="761" width="50.36328125" bestFit="1" customWidth="1"/>
    <col min="762" max="762" width="29.54296875" bestFit="1" customWidth="1"/>
    <col min="763" max="763" width="23.453125" bestFit="1" customWidth="1"/>
    <col min="764" max="764" width="45.453125" bestFit="1" customWidth="1"/>
    <col min="765" max="765" width="54.453125" bestFit="1" customWidth="1"/>
    <col min="766" max="766" width="32.90625" bestFit="1" customWidth="1"/>
    <col min="767" max="767" width="32.36328125" bestFit="1" customWidth="1"/>
    <col min="768" max="768" width="26.90625" bestFit="1" customWidth="1"/>
    <col min="769" max="769" width="8.453125" bestFit="1" customWidth="1"/>
    <col min="770" max="770" width="9.1796875" bestFit="1" customWidth="1"/>
    <col min="771" max="771" width="38.453125" bestFit="1" customWidth="1"/>
    <col min="772" max="772" width="45.08984375" bestFit="1" customWidth="1"/>
    <col min="773" max="773" width="42.90625" bestFit="1" customWidth="1"/>
    <col min="774" max="774" width="32.26953125" bestFit="1" customWidth="1"/>
    <col min="775" max="775" width="35.08984375" bestFit="1" customWidth="1"/>
    <col min="776" max="776" width="9.26953125" bestFit="1" customWidth="1"/>
    <col min="777" max="777" width="35.90625" bestFit="1" customWidth="1"/>
    <col min="778" max="778" width="22.6328125" bestFit="1" customWidth="1"/>
    <col min="779" max="779" width="10.6328125" bestFit="1" customWidth="1"/>
    <col min="780" max="780" width="26.1796875" bestFit="1" customWidth="1"/>
    <col min="781" max="781" width="43.36328125" bestFit="1" customWidth="1"/>
    <col min="782" max="782" width="38.7265625" bestFit="1" customWidth="1"/>
    <col min="783" max="783" width="51.7265625" bestFit="1" customWidth="1"/>
    <col min="784" max="784" width="27.453125" bestFit="1" customWidth="1"/>
    <col min="785" max="785" width="24.08984375" bestFit="1" customWidth="1"/>
    <col min="786" max="786" width="31.08984375" bestFit="1" customWidth="1"/>
    <col min="787" max="787" width="11.26953125" bestFit="1" customWidth="1"/>
    <col min="788" max="788" width="46.90625" bestFit="1" customWidth="1"/>
    <col min="789" max="789" width="10" bestFit="1" customWidth="1"/>
    <col min="790" max="790" width="31.453125" bestFit="1" customWidth="1"/>
    <col min="791" max="791" width="49.54296875" bestFit="1" customWidth="1"/>
    <col min="792" max="792" width="50.26953125" bestFit="1" customWidth="1"/>
    <col min="793" max="793" width="19.7265625" bestFit="1" customWidth="1"/>
    <col min="794" max="794" width="13.26953125" bestFit="1" customWidth="1"/>
    <col min="795" max="795" width="24.1796875" bestFit="1" customWidth="1"/>
    <col min="796" max="796" width="43.1796875" bestFit="1" customWidth="1"/>
    <col min="797" max="797" width="16.7265625" bestFit="1" customWidth="1"/>
    <col min="798" max="798" width="35" bestFit="1" customWidth="1"/>
    <col min="799" max="799" width="14.1796875" bestFit="1" customWidth="1"/>
    <col min="800" max="800" width="9.7265625" bestFit="1" customWidth="1"/>
    <col min="801" max="801" width="29.08984375" bestFit="1" customWidth="1"/>
    <col min="802" max="802" width="20.7265625" bestFit="1" customWidth="1"/>
    <col min="803" max="803" width="19.453125" bestFit="1" customWidth="1"/>
    <col min="804" max="804" width="17.7265625" bestFit="1" customWidth="1"/>
    <col min="805" max="805" width="44.08984375" bestFit="1" customWidth="1"/>
    <col min="806" max="806" width="35.6328125" bestFit="1" customWidth="1"/>
    <col min="807" max="807" width="12.54296875" bestFit="1" customWidth="1"/>
    <col min="808" max="808" width="46" bestFit="1" customWidth="1"/>
    <col min="809" max="809" width="26.1796875" bestFit="1" customWidth="1"/>
    <col min="810" max="810" width="16.7265625" bestFit="1" customWidth="1"/>
    <col min="811" max="811" width="44.453125" bestFit="1" customWidth="1"/>
    <col min="812" max="812" width="23.6328125" bestFit="1" customWidth="1"/>
    <col min="813" max="813" width="52.1796875" bestFit="1" customWidth="1"/>
    <col min="814" max="814" width="37.7265625" bestFit="1" customWidth="1"/>
    <col min="815" max="815" width="55.26953125" bestFit="1" customWidth="1"/>
    <col min="816" max="816" width="42.54296875" bestFit="1" customWidth="1"/>
    <col min="817" max="817" width="31.6328125" bestFit="1" customWidth="1"/>
    <col min="818" max="818" width="34.54296875" bestFit="1" customWidth="1"/>
    <col min="819" max="819" width="52.7265625" bestFit="1" customWidth="1"/>
    <col min="820" max="820" width="9.7265625" bestFit="1" customWidth="1"/>
    <col min="821" max="821" width="28.54296875" bestFit="1" customWidth="1"/>
    <col min="822" max="822" width="20.54296875" bestFit="1" customWidth="1"/>
    <col min="823" max="823" width="20.453125" bestFit="1" customWidth="1"/>
    <col min="824" max="824" width="35.36328125" bestFit="1" customWidth="1"/>
    <col min="825" max="825" width="5.08984375" bestFit="1" customWidth="1"/>
    <col min="826" max="826" width="28.1796875" bestFit="1" customWidth="1"/>
    <col min="827" max="827" width="10.6328125" bestFit="1" customWidth="1"/>
    <col min="828" max="828" width="36.81640625" bestFit="1" customWidth="1"/>
    <col min="829" max="829" width="46.81640625" bestFit="1" customWidth="1"/>
    <col min="830" max="830" width="21.1796875" bestFit="1" customWidth="1"/>
    <col min="831" max="831" width="14.6328125" bestFit="1" customWidth="1"/>
    <col min="832" max="832" width="47.7265625" bestFit="1" customWidth="1"/>
    <col min="833" max="833" width="6.90625" bestFit="1" customWidth="1"/>
    <col min="834" max="834" width="52.26953125" bestFit="1" customWidth="1"/>
    <col min="835" max="835" width="12.90625" bestFit="1" customWidth="1"/>
    <col min="836" max="836" width="6.26953125" bestFit="1" customWidth="1"/>
    <col min="837" max="837" width="30.7265625" bestFit="1" customWidth="1"/>
    <col min="838" max="838" width="52.08984375" bestFit="1" customWidth="1"/>
    <col min="839" max="839" width="13.54296875" bestFit="1" customWidth="1"/>
    <col min="840" max="840" width="11.54296875" bestFit="1" customWidth="1"/>
    <col min="841" max="841" width="72.36328125" bestFit="1" customWidth="1"/>
    <col min="842" max="842" width="41.08984375" bestFit="1" customWidth="1"/>
    <col min="843" max="843" width="13.08984375" bestFit="1" customWidth="1"/>
    <col min="844" max="844" width="54.26953125" bestFit="1" customWidth="1"/>
    <col min="845" max="845" width="24.36328125" bestFit="1" customWidth="1"/>
    <col min="846" max="846" width="32.54296875" bestFit="1" customWidth="1"/>
    <col min="847" max="847" width="29.26953125" bestFit="1" customWidth="1"/>
    <col min="848" max="848" width="32.453125" bestFit="1" customWidth="1"/>
    <col min="849" max="849" width="17" bestFit="1" customWidth="1"/>
    <col min="850" max="850" width="30.36328125" bestFit="1" customWidth="1"/>
    <col min="851" max="851" width="20.1796875" bestFit="1" customWidth="1"/>
    <col min="852" max="852" width="38.90625" bestFit="1" customWidth="1"/>
    <col min="853" max="853" width="28.453125" bestFit="1" customWidth="1"/>
    <col min="854" max="854" width="50.453125" bestFit="1" customWidth="1"/>
    <col min="855" max="855" width="15" bestFit="1" customWidth="1"/>
    <col min="856" max="856" width="31.36328125" bestFit="1" customWidth="1"/>
    <col min="857" max="857" width="19.54296875" bestFit="1" customWidth="1"/>
    <col min="858" max="858" width="49.453125" bestFit="1" customWidth="1"/>
    <col min="859" max="859" width="33.453125" bestFit="1" customWidth="1"/>
    <col min="860" max="860" width="38.36328125" bestFit="1" customWidth="1"/>
    <col min="861" max="861" width="31.08984375" bestFit="1" customWidth="1"/>
    <col min="862" max="862" width="45.08984375" bestFit="1" customWidth="1"/>
    <col min="863" max="863" width="51.1796875" bestFit="1" customWidth="1"/>
    <col min="864" max="864" width="16.26953125" bestFit="1" customWidth="1"/>
    <col min="865" max="865" width="29.26953125" bestFit="1" customWidth="1"/>
    <col min="866" max="866" width="31" bestFit="1" customWidth="1"/>
    <col min="867" max="867" width="8.1796875" bestFit="1" customWidth="1"/>
    <col min="868" max="868" width="54.453125" bestFit="1" customWidth="1"/>
    <col min="869" max="869" width="41.54296875" bestFit="1" customWidth="1"/>
    <col min="870" max="870" width="20.1796875" bestFit="1" customWidth="1"/>
    <col min="871" max="871" width="50.36328125" bestFit="1" customWidth="1"/>
    <col min="872" max="872" width="49.453125" bestFit="1" customWidth="1"/>
    <col min="873" max="873" width="26.08984375" bestFit="1" customWidth="1"/>
    <col min="874" max="874" width="17.6328125" bestFit="1" customWidth="1"/>
    <col min="875" max="875" width="13.54296875" bestFit="1" customWidth="1"/>
    <col min="876" max="876" width="18.1796875" bestFit="1" customWidth="1"/>
    <col min="877" max="877" width="49.7265625" bestFit="1" customWidth="1"/>
    <col min="878" max="878" width="13.7265625" bestFit="1" customWidth="1"/>
    <col min="879" max="879" width="51.7265625" bestFit="1" customWidth="1"/>
    <col min="880" max="880" width="33" bestFit="1" customWidth="1"/>
    <col min="881" max="881" width="30.81640625" bestFit="1" customWidth="1"/>
    <col min="882" max="882" width="53.26953125" bestFit="1" customWidth="1"/>
    <col min="883" max="883" width="8.26953125" bestFit="1" customWidth="1"/>
    <col min="884" max="884" width="34.81640625" bestFit="1" customWidth="1"/>
    <col min="885" max="885" width="19" bestFit="1" customWidth="1"/>
    <col min="886" max="886" width="55" bestFit="1" customWidth="1"/>
    <col min="887" max="887" width="19.453125" bestFit="1" customWidth="1"/>
    <col min="888" max="888" width="10.6328125" bestFit="1" customWidth="1"/>
    <col min="889" max="889" width="51.26953125" bestFit="1" customWidth="1"/>
    <col min="890" max="890" width="25.453125" bestFit="1" customWidth="1"/>
    <col min="891" max="891" width="45.90625" bestFit="1" customWidth="1"/>
    <col min="892" max="892" width="34.7265625" bestFit="1" customWidth="1"/>
    <col min="893" max="893" width="36" bestFit="1" customWidth="1"/>
    <col min="894" max="894" width="47.26953125" bestFit="1" customWidth="1"/>
    <col min="895" max="895" width="6.1796875" bestFit="1" customWidth="1"/>
    <col min="896" max="896" width="37.7265625" bestFit="1" customWidth="1"/>
    <col min="897" max="897" width="33.08984375" bestFit="1" customWidth="1"/>
    <col min="898" max="898" width="52.7265625" bestFit="1" customWidth="1"/>
    <col min="899" max="899" width="26.36328125" bestFit="1" customWidth="1"/>
    <col min="900" max="900" width="45.81640625" bestFit="1" customWidth="1"/>
    <col min="901" max="901" width="32.453125" bestFit="1" customWidth="1"/>
    <col min="902" max="902" width="37.6328125" bestFit="1" customWidth="1"/>
    <col min="903" max="903" width="25.26953125" bestFit="1" customWidth="1"/>
    <col min="904" max="904" width="12.453125" bestFit="1" customWidth="1"/>
    <col min="905" max="905" width="16.36328125" bestFit="1" customWidth="1"/>
    <col min="906" max="906" width="26.453125" bestFit="1" customWidth="1"/>
    <col min="907" max="907" width="50.90625" bestFit="1" customWidth="1"/>
    <col min="908" max="908" width="11.7265625" bestFit="1" customWidth="1"/>
    <col min="909" max="909" width="30.36328125" bestFit="1" customWidth="1"/>
    <col min="910" max="910" width="31.54296875" bestFit="1" customWidth="1"/>
    <col min="911" max="911" width="32.08984375" bestFit="1" customWidth="1"/>
    <col min="912" max="912" width="51.81640625" bestFit="1" customWidth="1"/>
    <col min="913" max="913" width="24" bestFit="1" customWidth="1"/>
    <col min="914" max="914" width="18.1796875" bestFit="1" customWidth="1"/>
    <col min="915" max="915" width="45.1796875" bestFit="1" customWidth="1"/>
    <col min="916" max="916" width="40.6328125" bestFit="1" customWidth="1"/>
    <col min="917" max="917" width="39.54296875" bestFit="1" customWidth="1"/>
    <col min="918" max="918" width="23" bestFit="1" customWidth="1"/>
    <col min="919" max="919" width="52.54296875" bestFit="1" customWidth="1"/>
    <col min="920" max="920" width="36.453125" bestFit="1" customWidth="1"/>
    <col min="921" max="921" width="46" bestFit="1" customWidth="1"/>
    <col min="922" max="922" width="37.08984375" bestFit="1" customWidth="1"/>
    <col min="923" max="923" width="12.1796875" bestFit="1" customWidth="1"/>
    <col min="924" max="924" width="22.1796875" bestFit="1" customWidth="1"/>
    <col min="925" max="925" width="11.36328125" bestFit="1" customWidth="1"/>
    <col min="926" max="926" width="31.6328125" bestFit="1" customWidth="1"/>
    <col min="927" max="927" width="11.90625" bestFit="1" customWidth="1"/>
    <col min="928" max="928" width="28" bestFit="1" customWidth="1"/>
    <col min="929" max="929" width="14.90625" bestFit="1" customWidth="1"/>
    <col min="930" max="930" width="24.1796875" bestFit="1" customWidth="1"/>
    <col min="931" max="931" width="13.1796875" bestFit="1" customWidth="1"/>
    <col min="932" max="932" width="17.26953125" bestFit="1" customWidth="1"/>
    <col min="933" max="933" width="15.90625" bestFit="1" customWidth="1"/>
    <col min="934" max="934" width="25.54296875" bestFit="1" customWidth="1"/>
    <col min="935" max="935" width="42.08984375" bestFit="1" customWidth="1"/>
    <col min="936" max="936" width="36.6328125" bestFit="1" customWidth="1"/>
    <col min="937" max="937" width="34.54296875" bestFit="1" customWidth="1"/>
    <col min="938" max="938" width="41.36328125" bestFit="1" customWidth="1"/>
    <col min="939" max="939" width="38.7265625" bestFit="1" customWidth="1"/>
    <col min="940" max="940" width="24.81640625" bestFit="1" customWidth="1"/>
    <col min="941" max="941" width="23.54296875" bestFit="1" customWidth="1"/>
    <col min="942" max="942" width="29" bestFit="1" customWidth="1"/>
    <col min="943" max="943" width="20.1796875" bestFit="1" customWidth="1"/>
    <col min="944" max="944" width="49" bestFit="1" customWidth="1"/>
    <col min="945" max="945" width="53" bestFit="1" customWidth="1"/>
    <col min="946" max="946" width="41" bestFit="1" customWidth="1"/>
    <col min="947" max="947" width="19.1796875" bestFit="1" customWidth="1"/>
    <col min="948" max="948" width="24.90625" bestFit="1" customWidth="1"/>
    <col min="949" max="949" width="9.6328125" bestFit="1" customWidth="1"/>
    <col min="950" max="950" width="14.90625" bestFit="1" customWidth="1"/>
    <col min="951" max="951" width="39.7265625" bestFit="1" customWidth="1"/>
    <col min="952" max="952" width="24" bestFit="1" customWidth="1"/>
    <col min="953" max="953" width="9.1796875" bestFit="1" customWidth="1"/>
    <col min="954" max="954" width="39.6328125" bestFit="1" customWidth="1"/>
    <col min="955" max="955" width="35.36328125" bestFit="1" customWidth="1"/>
    <col min="956" max="956" width="42.36328125" bestFit="1" customWidth="1"/>
    <col min="957" max="957" width="19.36328125" bestFit="1" customWidth="1"/>
    <col min="958" max="958" width="45.36328125" bestFit="1" customWidth="1"/>
    <col min="959" max="959" width="8.54296875" bestFit="1" customWidth="1"/>
    <col min="960" max="960" width="34.54296875" bestFit="1" customWidth="1"/>
    <col min="961" max="961" width="43.90625" bestFit="1" customWidth="1"/>
    <col min="962" max="962" width="19.7265625" bestFit="1" customWidth="1"/>
    <col min="963" max="963" width="36.54296875" bestFit="1" customWidth="1"/>
    <col min="964" max="964" width="35.54296875" bestFit="1" customWidth="1"/>
    <col min="965" max="965" width="48.6328125" bestFit="1" customWidth="1"/>
    <col min="966" max="966" width="20.6328125" bestFit="1" customWidth="1"/>
    <col min="967" max="967" width="30.6328125" bestFit="1" customWidth="1"/>
    <col min="968" max="968" width="15.36328125" bestFit="1" customWidth="1"/>
    <col min="969" max="969" width="32.90625" bestFit="1" customWidth="1"/>
    <col min="970" max="970" width="44.26953125" bestFit="1" customWidth="1"/>
    <col min="971" max="971" width="19.54296875" bestFit="1" customWidth="1"/>
    <col min="972" max="972" width="16.36328125" bestFit="1" customWidth="1"/>
    <col min="973" max="973" width="52.26953125" bestFit="1" customWidth="1"/>
    <col min="974" max="974" width="8.453125" bestFit="1" customWidth="1"/>
    <col min="975" max="975" width="14.453125" bestFit="1" customWidth="1"/>
    <col min="976" max="976" width="26.453125" bestFit="1" customWidth="1"/>
    <col min="977" max="977" width="36.1796875" bestFit="1" customWidth="1"/>
    <col min="978" max="978" width="20.453125" bestFit="1" customWidth="1"/>
    <col min="979" max="979" width="47.7265625" bestFit="1" customWidth="1"/>
    <col min="980" max="980" width="10" bestFit="1" customWidth="1"/>
    <col min="981" max="981" width="8.6328125" bestFit="1" customWidth="1"/>
    <col min="982" max="982" width="69.1796875" bestFit="1" customWidth="1"/>
    <col min="983" max="983" width="43.54296875" bestFit="1" customWidth="1"/>
    <col min="984" max="984" width="54.54296875" bestFit="1" customWidth="1"/>
    <col min="985" max="985" width="13.26953125" bestFit="1" customWidth="1"/>
    <col min="986" max="986" width="37.1796875" bestFit="1" customWidth="1"/>
    <col min="987" max="987" width="30" bestFit="1" customWidth="1"/>
    <col min="988" max="988" width="32" bestFit="1" customWidth="1"/>
    <col min="989" max="989" width="45.26953125" bestFit="1" customWidth="1"/>
    <col min="990" max="990" width="9.08984375" bestFit="1" customWidth="1"/>
    <col min="991" max="991" width="32.453125" bestFit="1" customWidth="1"/>
    <col min="992" max="992" width="33.90625" bestFit="1" customWidth="1"/>
    <col min="993" max="993" width="17.1796875" bestFit="1" customWidth="1"/>
    <col min="994" max="994" width="33.81640625" bestFit="1" customWidth="1"/>
    <col min="995" max="995" width="38.453125" bestFit="1" customWidth="1"/>
    <col min="996" max="996" width="53" bestFit="1" customWidth="1"/>
    <col min="997" max="997" width="40.26953125" bestFit="1" customWidth="1"/>
    <col min="998" max="998" width="18.6328125" bestFit="1" customWidth="1"/>
    <col min="999" max="999" width="19.36328125" bestFit="1" customWidth="1"/>
    <col min="1000" max="1000" width="26.6328125" bestFit="1" customWidth="1"/>
    <col min="1001" max="1001" width="48.54296875" bestFit="1" customWidth="1"/>
    <col min="1002" max="1002" width="37.6328125" bestFit="1" customWidth="1"/>
    <col min="1003" max="1003" width="36.7265625" bestFit="1" customWidth="1"/>
    <col min="1004" max="1004" width="35.08984375" bestFit="1" customWidth="1"/>
    <col min="1005" max="1005" width="50.1796875" bestFit="1" customWidth="1"/>
    <col min="1006" max="1006" width="28.7265625" bestFit="1" customWidth="1"/>
    <col min="1007" max="1007" width="25.26953125" bestFit="1" customWidth="1"/>
    <col min="1008" max="1008" width="11.26953125" bestFit="1" customWidth="1"/>
    <col min="1009" max="1009" width="36.54296875" bestFit="1" customWidth="1"/>
    <col min="1010" max="1010" width="42.08984375" bestFit="1" customWidth="1"/>
    <col min="1011" max="1011" width="53.81640625" bestFit="1" customWidth="1"/>
    <col min="1012" max="1012" width="17.08984375" bestFit="1" customWidth="1"/>
    <col min="1013" max="1013" width="23.6328125" bestFit="1" customWidth="1"/>
    <col min="1014" max="1014" width="8" bestFit="1" customWidth="1"/>
    <col min="1015" max="1015" width="27.26953125" bestFit="1" customWidth="1"/>
    <col min="1016" max="1016" width="13.7265625" bestFit="1" customWidth="1"/>
    <col min="1017" max="1017" width="41.26953125" bestFit="1" customWidth="1"/>
    <col min="1018" max="1018" width="39.7265625" bestFit="1" customWidth="1"/>
    <col min="1019" max="1019" width="12.7265625" bestFit="1" customWidth="1"/>
    <col min="1020" max="1020" width="46.453125" bestFit="1" customWidth="1"/>
    <col min="1021" max="1021" width="19.81640625" bestFit="1" customWidth="1"/>
    <col min="1022" max="1022" width="8.1796875" bestFit="1" customWidth="1"/>
    <col min="1023" max="1023" width="48.81640625" bestFit="1" customWidth="1"/>
    <col min="1024" max="1024" width="40.54296875" bestFit="1" customWidth="1"/>
    <col min="1025" max="1025" width="53" bestFit="1" customWidth="1"/>
    <col min="1026" max="1026" width="56.1796875" bestFit="1" customWidth="1"/>
    <col min="1027" max="1027" width="53.36328125" bestFit="1" customWidth="1"/>
    <col min="1028" max="1028" width="25.90625" bestFit="1" customWidth="1"/>
    <col min="1029" max="1029" width="39.08984375" bestFit="1" customWidth="1"/>
    <col min="1030" max="1030" width="6.36328125" bestFit="1" customWidth="1"/>
    <col min="1031" max="1031" width="8.81640625" bestFit="1" customWidth="1"/>
    <col min="1032" max="1032" width="56.81640625" bestFit="1" customWidth="1"/>
    <col min="1033" max="1033" width="12.453125" bestFit="1" customWidth="1"/>
    <col min="1034" max="1034" width="29" bestFit="1" customWidth="1"/>
    <col min="1035" max="1035" width="19.54296875" bestFit="1" customWidth="1"/>
    <col min="1036" max="1036" width="30.453125" bestFit="1" customWidth="1"/>
    <col min="1037" max="1037" width="25" bestFit="1" customWidth="1"/>
    <col min="1038" max="1038" width="38.08984375" bestFit="1" customWidth="1"/>
    <col min="1039" max="1039" width="31" bestFit="1" customWidth="1"/>
    <col min="1040" max="1040" width="37.26953125" bestFit="1" customWidth="1"/>
    <col min="1041" max="1041" width="46.08984375" bestFit="1" customWidth="1"/>
    <col min="1042" max="1042" width="37.26953125" bestFit="1" customWidth="1"/>
    <col min="1043" max="1043" width="43.08984375" bestFit="1" customWidth="1"/>
    <col min="1044" max="1044" width="51" bestFit="1" customWidth="1"/>
    <col min="1045" max="1045" width="14.453125" bestFit="1" customWidth="1"/>
    <col min="1046" max="1046" width="13.36328125" bestFit="1" customWidth="1"/>
    <col min="1047" max="1047" width="43" bestFit="1" customWidth="1"/>
    <col min="1048" max="1048" width="10.7265625" bestFit="1" customWidth="1"/>
    <col min="1049" max="1049" width="22" bestFit="1" customWidth="1"/>
    <col min="1050" max="1050" width="54" bestFit="1" customWidth="1"/>
    <col min="1051" max="1051" width="15.26953125" bestFit="1" customWidth="1"/>
    <col min="1052" max="1052" width="47.453125" bestFit="1" customWidth="1"/>
    <col min="1053" max="1053" width="53.54296875" bestFit="1" customWidth="1"/>
    <col min="1054" max="1054" width="33.08984375" bestFit="1" customWidth="1"/>
    <col min="1055" max="1055" width="20.453125" bestFit="1" customWidth="1"/>
    <col min="1056" max="1056" width="45.90625" bestFit="1" customWidth="1"/>
    <col min="1057" max="1057" width="13.453125" bestFit="1" customWidth="1"/>
    <col min="1058" max="1058" width="51.90625" bestFit="1" customWidth="1"/>
    <col min="1059" max="1059" width="56.453125" bestFit="1" customWidth="1"/>
    <col min="1060" max="1060" width="13.54296875" bestFit="1" customWidth="1"/>
    <col min="1061" max="1061" width="33.36328125" bestFit="1" customWidth="1"/>
    <col min="1062" max="1062" width="37.54296875" bestFit="1" customWidth="1"/>
    <col min="1063" max="1063" width="26.6328125" bestFit="1" customWidth="1"/>
    <col min="1064" max="1064" width="37.7265625" bestFit="1" customWidth="1"/>
    <col min="1065" max="1065" width="26.36328125" bestFit="1" customWidth="1"/>
    <col min="1066" max="1066" width="15.6328125" bestFit="1" customWidth="1"/>
    <col min="1067" max="1067" width="16.08984375" bestFit="1" customWidth="1"/>
    <col min="1068" max="1068" width="28.26953125" bestFit="1" customWidth="1"/>
    <col min="1069" max="1069" width="20.26953125" bestFit="1" customWidth="1"/>
    <col min="1070" max="1070" width="16.08984375" bestFit="1" customWidth="1"/>
    <col min="1071" max="1071" width="15.1796875" bestFit="1" customWidth="1"/>
    <col min="1072" max="1072" width="41.54296875" bestFit="1" customWidth="1"/>
    <col min="1073" max="1073" width="39.08984375" bestFit="1" customWidth="1"/>
    <col min="1074" max="1074" width="14.7265625" bestFit="1" customWidth="1"/>
    <col min="1075" max="1075" width="14.6328125" bestFit="1" customWidth="1"/>
    <col min="1076" max="1076" width="44" bestFit="1" customWidth="1"/>
    <col min="1077" max="1077" width="22.54296875" bestFit="1" customWidth="1"/>
    <col min="1078" max="1078" width="5.81640625" bestFit="1" customWidth="1"/>
    <col min="1079" max="1079" width="33.6328125" bestFit="1" customWidth="1"/>
    <col min="1080" max="1080" width="43.54296875" bestFit="1" customWidth="1"/>
    <col min="1081" max="1081" width="39.81640625" bestFit="1" customWidth="1"/>
    <col min="1082" max="1082" width="51.7265625" bestFit="1" customWidth="1"/>
    <col min="1083" max="1083" width="25.90625" bestFit="1" customWidth="1"/>
    <col min="1084" max="1084" width="38.26953125" bestFit="1" customWidth="1"/>
    <col min="1085" max="1085" width="39.453125" bestFit="1" customWidth="1"/>
    <col min="1086" max="1086" width="14.54296875" bestFit="1" customWidth="1"/>
    <col min="1087" max="1087" width="8.36328125" bestFit="1" customWidth="1"/>
    <col min="1088" max="1088" width="36.1796875" bestFit="1" customWidth="1"/>
    <col min="1089" max="1089" width="27.453125" bestFit="1" customWidth="1"/>
    <col min="1090" max="1090" width="13.36328125" bestFit="1" customWidth="1"/>
    <col min="1091" max="1091" width="43.7265625" bestFit="1" customWidth="1"/>
    <col min="1092" max="1092" width="19.36328125" bestFit="1" customWidth="1"/>
    <col min="1093" max="1093" width="9.26953125" bestFit="1" customWidth="1"/>
    <col min="1094" max="1094" width="12.453125" bestFit="1" customWidth="1"/>
    <col min="1095" max="1095" width="35.81640625" bestFit="1" customWidth="1"/>
    <col min="1096" max="1096" width="24.36328125" bestFit="1" customWidth="1"/>
    <col min="1097" max="1097" width="40.7265625" bestFit="1" customWidth="1"/>
    <col min="1098" max="1098" width="41.26953125" bestFit="1" customWidth="1"/>
    <col min="1099" max="1099" width="30.6328125" bestFit="1" customWidth="1"/>
    <col min="1100" max="1100" width="17.26953125" bestFit="1" customWidth="1"/>
    <col min="1101" max="1101" width="49.1796875" bestFit="1" customWidth="1"/>
    <col min="1102" max="1102" width="35.7265625" bestFit="1" customWidth="1"/>
    <col min="1103" max="1103" width="28" bestFit="1" customWidth="1"/>
    <col min="1104" max="1104" width="17.7265625" bestFit="1" customWidth="1"/>
    <col min="1105" max="1105" width="44.90625" bestFit="1" customWidth="1"/>
    <col min="1106" max="1106" width="47.453125" bestFit="1" customWidth="1"/>
    <col min="1107" max="1107" width="24.26953125" bestFit="1" customWidth="1"/>
    <col min="1108" max="1108" width="13.08984375" bestFit="1" customWidth="1"/>
    <col min="1109" max="1109" width="45.90625" bestFit="1" customWidth="1"/>
    <col min="1110" max="1110" width="28.7265625" bestFit="1" customWidth="1"/>
    <col min="1111" max="1111" width="52.90625" bestFit="1" customWidth="1"/>
    <col min="1112" max="1112" width="47.6328125" bestFit="1" customWidth="1"/>
    <col min="1113" max="1113" width="46.1796875" bestFit="1" customWidth="1"/>
    <col min="1114" max="1114" width="38.36328125" bestFit="1" customWidth="1"/>
    <col min="1115" max="1115" width="35.90625" bestFit="1" customWidth="1"/>
    <col min="1116" max="1116" width="17.6328125" bestFit="1" customWidth="1"/>
    <col min="1117" max="1117" width="46.54296875" bestFit="1" customWidth="1"/>
    <col min="1118" max="1118" width="7.81640625" bestFit="1" customWidth="1"/>
    <col min="1119" max="1119" width="37.90625" bestFit="1" customWidth="1"/>
    <col min="1120" max="1120" width="19.1796875" bestFit="1" customWidth="1"/>
    <col min="1121" max="1121" width="42.54296875" bestFit="1" customWidth="1"/>
    <col min="1122" max="1122" width="34.54296875" bestFit="1" customWidth="1"/>
    <col min="1123" max="1123" width="6.1796875" bestFit="1" customWidth="1"/>
    <col min="1124" max="1124" width="27.26953125" bestFit="1" customWidth="1"/>
    <col min="1125" max="1125" width="25.26953125" bestFit="1" customWidth="1"/>
    <col min="1126" max="1126" width="28.7265625" bestFit="1" customWidth="1"/>
    <col min="1127" max="1127" width="14.36328125" bestFit="1" customWidth="1"/>
    <col min="1128" max="1128" width="42.453125" bestFit="1" customWidth="1"/>
    <col min="1129" max="1129" width="7" bestFit="1" customWidth="1"/>
    <col min="1130" max="1130" width="35.81640625" bestFit="1" customWidth="1"/>
    <col min="1131" max="1131" width="57.7265625" bestFit="1" customWidth="1"/>
    <col min="1132" max="1132" width="56.81640625" bestFit="1" customWidth="1"/>
    <col min="1133" max="1133" width="63.90625" bestFit="1" customWidth="1"/>
    <col min="1134" max="1134" width="42" bestFit="1" customWidth="1"/>
    <col min="1135" max="1135" width="22.453125" bestFit="1" customWidth="1"/>
    <col min="1136" max="1136" width="15.08984375" bestFit="1" customWidth="1"/>
    <col min="1137" max="1137" width="30" bestFit="1" customWidth="1"/>
    <col min="1138" max="1138" width="37.90625" bestFit="1" customWidth="1"/>
    <col min="1139" max="1139" width="36.1796875" bestFit="1" customWidth="1"/>
    <col min="1140" max="1140" width="18.08984375" bestFit="1" customWidth="1"/>
    <col min="1141" max="1141" width="7.26953125" bestFit="1" customWidth="1"/>
    <col min="1142" max="1142" width="50.81640625" bestFit="1" customWidth="1"/>
    <col min="1143" max="1143" width="8.90625" bestFit="1" customWidth="1"/>
    <col min="1144" max="1144" width="52.08984375" bestFit="1" customWidth="1"/>
    <col min="1145" max="1145" width="21.81640625" bestFit="1" customWidth="1"/>
    <col min="1146" max="1146" width="5.81640625" bestFit="1" customWidth="1"/>
    <col min="1147" max="1147" width="45.1796875" bestFit="1" customWidth="1"/>
    <col min="1148" max="1148" width="25.6328125" bestFit="1" customWidth="1"/>
    <col min="1149" max="1149" width="18.26953125" bestFit="1" customWidth="1"/>
    <col min="1150" max="1150" width="30.36328125" bestFit="1" customWidth="1"/>
    <col min="1151" max="1151" width="44.6328125" bestFit="1" customWidth="1"/>
    <col min="1152" max="1152" width="42.7265625" bestFit="1" customWidth="1"/>
    <col min="1153" max="1153" width="26.81640625" bestFit="1" customWidth="1"/>
    <col min="1154" max="1154" width="54.90625" bestFit="1" customWidth="1"/>
    <col min="1155" max="1155" width="5.81640625" bestFit="1" customWidth="1"/>
    <col min="1156" max="1156" width="30.81640625" bestFit="1" customWidth="1"/>
    <col min="1157" max="1157" width="43.54296875" bestFit="1" customWidth="1"/>
    <col min="1158" max="1158" width="9.81640625" bestFit="1" customWidth="1"/>
    <col min="1159" max="1159" width="51.54296875" bestFit="1" customWidth="1"/>
    <col min="1160" max="1160" width="15.453125" bestFit="1" customWidth="1"/>
    <col min="1161" max="1161" width="54.7265625" bestFit="1" customWidth="1"/>
    <col min="1162" max="1162" width="9.7265625" bestFit="1" customWidth="1"/>
    <col min="1163" max="1163" width="31.453125" bestFit="1" customWidth="1"/>
    <col min="1164" max="1164" width="50.54296875" bestFit="1" customWidth="1"/>
    <col min="1165" max="1165" width="25" bestFit="1" customWidth="1"/>
    <col min="1166" max="1166" width="25.36328125" bestFit="1" customWidth="1"/>
    <col min="1167" max="1167" width="42.6328125" bestFit="1" customWidth="1"/>
    <col min="1168" max="1168" width="14.7265625" bestFit="1" customWidth="1"/>
    <col min="1169" max="1169" width="29.36328125" bestFit="1" customWidth="1"/>
    <col min="1170" max="1170" width="49.453125" bestFit="1" customWidth="1"/>
    <col min="1171" max="1171" width="30.08984375" bestFit="1" customWidth="1"/>
    <col min="1172" max="1172" width="51.1796875" bestFit="1" customWidth="1"/>
    <col min="1173" max="1173" width="23.7265625" bestFit="1" customWidth="1"/>
    <col min="1174" max="1174" width="39.7265625" bestFit="1" customWidth="1"/>
    <col min="1175" max="1175" width="49.54296875" bestFit="1" customWidth="1"/>
    <col min="1176" max="1176" width="40.90625" bestFit="1" customWidth="1"/>
    <col min="1177" max="1177" width="16.36328125" bestFit="1" customWidth="1"/>
    <col min="1178" max="1178" width="48.08984375" bestFit="1" customWidth="1"/>
    <col min="1179" max="1179" width="30.54296875" bestFit="1" customWidth="1"/>
    <col min="1180" max="1180" width="22" bestFit="1" customWidth="1"/>
    <col min="1181" max="1181" width="44.36328125" bestFit="1" customWidth="1"/>
    <col min="1183" max="1183" width="48" bestFit="1" customWidth="1"/>
    <col min="1184" max="1184" width="11" bestFit="1" customWidth="1"/>
    <col min="1185" max="1185" width="40.90625" bestFit="1" customWidth="1"/>
    <col min="1186" max="1186" width="36.36328125" bestFit="1" customWidth="1"/>
    <col min="1187" max="1187" width="42" bestFit="1" customWidth="1"/>
    <col min="1188" max="1188" width="43" bestFit="1" customWidth="1"/>
    <col min="1189" max="1189" width="8.08984375" bestFit="1" customWidth="1"/>
    <col min="1190" max="1190" width="10.7265625" bestFit="1" customWidth="1"/>
    <col min="1191" max="1191" width="53.36328125" bestFit="1" customWidth="1"/>
    <col min="1192" max="1192" width="28.54296875" bestFit="1" customWidth="1"/>
    <col min="1193" max="1193" width="37.81640625" bestFit="1" customWidth="1"/>
    <col min="1194" max="1194" width="42.26953125" bestFit="1" customWidth="1"/>
    <col min="1195" max="1195" width="15.1796875" bestFit="1" customWidth="1"/>
    <col min="1196" max="1196" width="43.1796875" bestFit="1" customWidth="1"/>
    <col min="1197" max="1197" width="45.08984375" bestFit="1" customWidth="1"/>
    <col min="1198" max="1198" width="27.54296875" bestFit="1" customWidth="1"/>
    <col min="1199" max="1199" width="17.36328125" bestFit="1" customWidth="1"/>
    <col min="1200" max="1200" width="9.26953125" bestFit="1" customWidth="1"/>
    <col min="1201" max="1201" width="43.54296875" bestFit="1" customWidth="1"/>
    <col min="1202" max="1202" width="45.453125" bestFit="1" customWidth="1"/>
    <col min="1203" max="1203" width="46.90625" bestFit="1" customWidth="1"/>
    <col min="1204" max="1204" width="27.90625" bestFit="1" customWidth="1"/>
    <col min="1205" max="1205" width="47.6328125" bestFit="1" customWidth="1"/>
    <col min="1206" max="1206" width="8" bestFit="1" customWidth="1"/>
    <col min="1207" max="1207" width="15.08984375" bestFit="1" customWidth="1"/>
    <col min="1208" max="1208" width="50.54296875" bestFit="1" customWidth="1"/>
    <col min="1209" max="1209" width="8.54296875" bestFit="1" customWidth="1"/>
    <col min="1210" max="1210" width="31" bestFit="1" customWidth="1"/>
    <col min="1211" max="1211" width="55.54296875" bestFit="1" customWidth="1"/>
    <col min="1212" max="1212" width="14.6328125" bestFit="1" customWidth="1"/>
    <col min="1213" max="1213" width="24.54296875" bestFit="1" customWidth="1"/>
    <col min="1214" max="1214" width="43.7265625" bestFit="1" customWidth="1"/>
    <col min="1215" max="1215" width="26.36328125" bestFit="1" customWidth="1"/>
    <col min="1216" max="1216" width="22.7265625" bestFit="1" customWidth="1"/>
    <col min="1217" max="1217" width="47.26953125" bestFit="1" customWidth="1"/>
    <col min="1218" max="1218" width="23.7265625" bestFit="1" customWidth="1"/>
    <col min="1219" max="1219" width="44.90625" bestFit="1" customWidth="1"/>
    <col min="1220" max="1220" width="31.81640625" bestFit="1" customWidth="1"/>
    <col min="1221" max="1221" width="40" bestFit="1" customWidth="1"/>
    <col min="1222" max="1222" width="34.36328125" bestFit="1" customWidth="1"/>
    <col min="1223" max="1223" width="13.08984375" bestFit="1" customWidth="1"/>
    <col min="1224" max="1224" width="22.26953125" bestFit="1" customWidth="1"/>
    <col min="1225" max="1225" width="41.90625" bestFit="1" customWidth="1"/>
    <col min="1226" max="1226" width="31.6328125" bestFit="1" customWidth="1"/>
    <col min="1227" max="1227" width="50.36328125" bestFit="1" customWidth="1"/>
    <col min="1228" max="1228" width="25.453125" bestFit="1" customWidth="1"/>
    <col min="1229" max="1229" width="22.36328125" bestFit="1" customWidth="1"/>
    <col min="1230" max="1230" width="28.26953125" bestFit="1" customWidth="1"/>
    <col min="1231" max="1231" width="37.453125" bestFit="1" customWidth="1"/>
    <col min="1232" max="1232" width="44.36328125" bestFit="1" customWidth="1"/>
    <col min="1233" max="1233" width="45.90625" bestFit="1" customWidth="1"/>
    <col min="1234" max="1234" width="18.7265625" bestFit="1" customWidth="1"/>
    <col min="1235" max="1235" width="48" bestFit="1" customWidth="1"/>
    <col min="1236" max="1236" width="24.08984375" bestFit="1" customWidth="1"/>
    <col min="1237" max="1237" width="26.81640625" bestFit="1" customWidth="1"/>
    <col min="1238" max="1238" width="51.36328125" bestFit="1" customWidth="1"/>
    <col min="1239" max="1239" width="41.1796875" bestFit="1" customWidth="1"/>
    <col min="1240" max="1240" width="20.453125" bestFit="1" customWidth="1"/>
    <col min="1241" max="1241" width="17.1796875" bestFit="1" customWidth="1"/>
    <col min="1242" max="1242" width="30.7265625" bestFit="1" customWidth="1"/>
    <col min="1243" max="1243" width="44.26953125" bestFit="1" customWidth="1"/>
    <col min="1244" max="1244" width="36.7265625" bestFit="1" customWidth="1"/>
    <col min="1245" max="1245" width="50.36328125" bestFit="1" customWidth="1"/>
    <col min="1246" max="1246" width="47.1796875" bestFit="1" customWidth="1"/>
    <col min="1247" max="1247" width="19.54296875" bestFit="1" customWidth="1"/>
    <col min="1248" max="1248" width="50.7265625" bestFit="1" customWidth="1"/>
    <col min="1249" max="1249" width="46.90625" bestFit="1" customWidth="1"/>
    <col min="1250" max="1250" width="23.81640625" bestFit="1" customWidth="1"/>
    <col min="1251" max="1251" width="52.453125" bestFit="1" customWidth="1"/>
    <col min="1252" max="1252" width="26.1796875" bestFit="1" customWidth="1"/>
    <col min="1253" max="1253" width="27.6328125" bestFit="1" customWidth="1"/>
    <col min="1254" max="1254" width="29.90625" bestFit="1" customWidth="1"/>
    <col min="1255" max="1255" width="27.6328125" bestFit="1" customWidth="1"/>
    <col min="1256" max="1256" width="19.54296875" bestFit="1" customWidth="1"/>
    <col min="1257" max="1257" width="27" bestFit="1" customWidth="1"/>
    <col min="1258" max="1258" width="22" bestFit="1" customWidth="1"/>
    <col min="1259" max="1259" width="15.81640625" bestFit="1" customWidth="1"/>
    <col min="1260" max="1260" width="30.81640625" bestFit="1" customWidth="1"/>
    <col min="1261" max="1261" width="42.90625" bestFit="1" customWidth="1"/>
    <col min="1262" max="1262" width="23" bestFit="1" customWidth="1"/>
    <col min="1263" max="1263" width="16.81640625" bestFit="1" customWidth="1"/>
    <col min="1264" max="1264" width="52.08984375" bestFit="1" customWidth="1"/>
    <col min="1265" max="1265" width="43.6328125" bestFit="1" customWidth="1"/>
    <col min="1266" max="1266" width="47.7265625" bestFit="1" customWidth="1"/>
    <col min="1267" max="1267" width="45" bestFit="1" customWidth="1"/>
    <col min="1268" max="1268" width="36.90625" bestFit="1" customWidth="1"/>
    <col min="1269" max="1269" width="28.1796875" bestFit="1" customWidth="1"/>
    <col min="1270" max="1270" width="27.81640625" bestFit="1" customWidth="1"/>
    <col min="1271" max="1271" width="32.36328125" bestFit="1" customWidth="1"/>
    <col min="1272" max="1272" width="32.6328125" bestFit="1" customWidth="1"/>
    <col min="1273" max="1273" width="31.81640625" bestFit="1" customWidth="1"/>
    <col min="1274" max="1274" width="40.1796875" bestFit="1" customWidth="1"/>
    <col min="1275" max="1275" width="22.81640625" bestFit="1" customWidth="1"/>
    <col min="1276" max="1276" width="18.54296875" bestFit="1" customWidth="1"/>
    <col min="1277" max="1277" width="49.81640625" bestFit="1" customWidth="1"/>
    <col min="1278" max="1278" width="24.81640625" bestFit="1" customWidth="1"/>
    <col min="1279" max="1279" width="43.81640625" bestFit="1" customWidth="1"/>
    <col min="1280" max="1280" width="35.1796875" bestFit="1" customWidth="1"/>
    <col min="1281" max="1281" width="28.6328125" bestFit="1" customWidth="1"/>
    <col min="1282" max="1282" width="21.7265625" bestFit="1" customWidth="1"/>
    <col min="1283" max="1283" width="50" bestFit="1" customWidth="1"/>
    <col min="1284" max="1284" width="24.08984375" bestFit="1" customWidth="1"/>
    <col min="1285" max="1285" width="51.1796875" bestFit="1" customWidth="1"/>
    <col min="1286" max="1286" width="30.08984375" bestFit="1" customWidth="1"/>
    <col min="1287" max="1287" width="56" bestFit="1" customWidth="1"/>
    <col min="1288" max="1288" width="36.453125" bestFit="1" customWidth="1"/>
    <col min="1289" max="1289" width="13.36328125" bestFit="1" customWidth="1"/>
    <col min="1290" max="1290" width="51" bestFit="1" customWidth="1"/>
    <col min="1291" max="1291" width="49.54296875" bestFit="1" customWidth="1"/>
    <col min="1292" max="1292" width="50.36328125" bestFit="1" customWidth="1"/>
    <col min="1293" max="1293" width="16.81640625" bestFit="1" customWidth="1"/>
    <col min="1294" max="1294" width="16" bestFit="1" customWidth="1"/>
    <col min="1295" max="1295" width="45.81640625" bestFit="1" customWidth="1"/>
    <col min="1296" max="1296" width="49.08984375" bestFit="1" customWidth="1"/>
    <col min="1297" max="1297" width="19.6328125" bestFit="1" customWidth="1"/>
    <col min="1298" max="1298" width="19.08984375" bestFit="1" customWidth="1"/>
    <col min="1299" max="1299" width="38.36328125" bestFit="1" customWidth="1"/>
    <col min="1300" max="1300" width="36.453125" bestFit="1" customWidth="1"/>
    <col min="1301" max="1301" width="29.54296875" bestFit="1" customWidth="1"/>
    <col min="1302" max="1302" width="10.90625" bestFit="1" customWidth="1"/>
    <col min="1303" max="1303" width="42.36328125" bestFit="1" customWidth="1"/>
    <col min="1304" max="1304" width="28.6328125" bestFit="1" customWidth="1"/>
    <col min="1305" max="1305" width="34.54296875" bestFit="1" customWidth="1"/>
    <col min="1306" max="1306" width="19.36328125" bestFit="1" customWidth="1"/>
    <col min="1307" max="1307" width="22.36328125" bestFit="1" customWidth="1"/>
    <col min="1308" max="1308" width="39.90625" bestFit="1" customWidth="1"/>
    <col min="1309" max="1309" width="37" bestFit="1" customWidth="1"/>
    <col min="1310" max="1310" width="19" bestFit="1" customWidth="1"/>
    <col min="1311" max="1311" width="35.54296875" bestFit="1" customWidth="1"/>
    <col min="1312" max="1312" width="20.26953125" bestFit="1" customWidth="1"/>
    <col min="1313" max="1313" width="31.1796875" bestFit="1" customWidth="1"/>
    <col min="1314" max="1314" width="41.81640625" bestFit="1" customWidth="1"/>
    <col min="1315" max="1315" width="21.6328125" bestFit="1" customWidth="1"/>
    <col min="1316" max="1316" width="21.54296875" bestFit="1" customWidth="1"/>
    <col min="1317" max="1317" width="32.1796875" bestFit="1" customWidth="1"/>
    <col min="1318" max="1318" width="17.36328125" bestFit="1" customWidth="1"/>
    <col min="1319" max="1319" width="39.1796875" bestFit="1" customWidth="1"/>
    <col min="1320" max="1320" width="25.7265625" bestFit="1" customWidth="1"/>
    <col min="1321" max="1321" width="52" bestFit="1" customWidth="1"/>
    <col min="1323" max="1323" width="28.1796875" bestFit="1" customWidth="1"/>
    <col min="1324" max="1324" width="52.1796875" bestFit="1" customWidth="1"/>
    <col min="1325" max="1325" width="47.26953125" bestFit="1" customWidth="1"/>
    <col min="1326" max="1326" width="34.1796875" bestFit="1" customWidth="1"/>
    <col min="1327" max="1327" width="27.7265625" bestFit="1" customWidth="1"/>
    <col min="1328" max="1328" width="12.1796875" bestFit="1" customWidth="1"/>
    <col min="1329" max="1329" width="14.81640625" bestFit="1" customWidth="1"/>
    <col min="1330" max="1330" width="12.08984375" bestFit="1" customWidth="1"/>
    <col min="1331" max="1331" width="7.54296875" bestFit="1" customWidth="1"/>
    <col min="1332" max="1332" width="47.90625" bestFit="1" customWidth="1"/>
    <col min="1333" max="1333" width="14.90625" bestFit="1" customWidth="1"/>
    <col min="1334" max="1334" width="19.6328125" bestFit="1" customWidth="1"/>
    <col min="1335" max="1335" width="25.36328125" bestFit="1" customWidth="1"/>
    <col min="1336" max="1336" width="35" bestFit="1" customWidth="1"/>
    <col min="1337" max="1337" width="26.1796875" bestFit="1" customWidth="1"/>
    <col min="1338" max="1338" width="41.36328125" bestFit="1" customWidth="1"/>
    <col min="1339" max="1339" width="15.26953125" bestFit="1" customWidth="1"/>
    <col min="1340" max="1340" width="28.7265625" bestFit="1" customWidth="1"/>
    <col min="1341" max="1341" width="40.54296875" bestFit="1" customWidth="1"/>
    <col min="1342" max="1342" width="60.54296875" bestFit="1" customWidth="1"/>
    <col min="1343" max="1343" width="27.1796875" bestFit="1" customWidth="1"/>
    <col min="1344" max="1344" width="39.90625" bestFit="1" customWidth="1"/>
    <col min="1345" max="1345" width="18.36328125" bestFit="1" customWidth="1"/>
    <col min="1346" max="1346" width="15.90625" bestFit="1" customWidth="1"/>
    <col min="1347" max="1347" width="36.54296875" bestFit="1" customWidth="1"/>
    <col min="1348" max="1348" width="54.08984375" bestFit="1" customWidth="1"/>
    <col min="1349" max="1349" width="32.1796875" bestFit="1" customWidth="1"/>
    <col min="1350" max="1350" width="26.81640625" bestFit="1" customWidth="1"/>
    <col min="1351" max="1351" width="52.81640625" bestFit="1" customWidth="1"/>
    <col min="1352" max="1352" width="39.6328125" bestFit="1" customWidth="1"/>
    <col min="1353" max="1353" width="28.453125" bestFit="1" customWidth="1"/>
    <col min="1354" max="1354" width="40.81640625" bestFit="1" customWidth="1"/>
    <col min="1355" max="1355" width="43.90625" bestFit="1" customWidth="1"/>
    <col min="1356" max="1356" width="36.81640625" bestFit="1" customWidth="1"/>
    <col min="1357" max="1357" width="15.6328125" bestFit="1" customWidth="1"/>
    <col min="1358" max="1358" width="25.7265625" bestFit="1" customWidth="1"/>
    <col min="1359" max="1359" width="18.453125" bestFit="1" customWidth="1"/>
    <col min="1360" max="1360" width="30.08984375" bestFit="1" customWidth="1"/>
    <col min="1361" max="1361" width="33.453125" bestFit="1" customWidth="1"/>
    <col min="1362" max="1362" width="36.7265625" bestFit="1" customWidth="1"/>
    <col min="1363" max="1363" width="40.26953125" bestFit="1" customWidth="1"/>
    <col min="1364" max="1364" width="53" bestFit="1" customWidth="1"/>
    <col min="1365" max="1365" width="33" bestFit="1" customWidth="1"/>
    <col min="1366" max="1366" width="52.7265625" bestFit="1" customWidth="1"/>
    <col min="1367" max="1367" width="50.08984375" bestFit="1" customWidth="1"/>
    <col min="1368" max="1368" width="36.08984375" bestFit="1" customWidth="1"/>
    <col min="1369" max="1369" width="52.08984375" bestFit="1" customWidth="1"/>
    <col min="1370" max="1370" width="26.54296875" bestFit="1" customWidth="1"/>
    <col min="1371" max="1371" width="13.6328125" bestFit="1" customWidth="1"/>
    <col min="1372" max="1372" width="45.6328125" bestFit="1" customWidth="1"/>
    <col min="1373" max="1373" width="50.54296875" bestFit="1" customWidth="1"/>
    <col min="1374" max="1374" width="25.90625" bestFit="1" customWidth="1"/>
    <col min="1375" max="1375" width="19.08984375" bestFit="1" customWidth="1"/>
    <col min="1376" max="1376" width="27.36328125" bestFit="1" customWidth="1"/>
    <col min="1377" max="1377" width="50.26953125" bestFit="1" customWidth="1"/>
    <col min="1378" max="1378" width="26.453125" bestFit="1" customWidth="1"/>
    <col min="1379" max="1379" width="22.1796875" bestFit="1" customWidth="1"/>
    <col min="1380" max="1380" width="38.453125" bestFit="1" customWidth="1"/>
    <col min="1381" max="1381" width="15.54296875" bestFit="1" customWidth="1"/>
    <col min="1382" max="1382" width="27.1796875" bestFit="1" customWidth="1"/>
    <col min="1383" max="1383" width="33" bestFit="1" customWidth="1"/>
    <col min="1384" max="1384" width="18.08984375" bestFit="1" customWidth="1"/>
    <col min="1385" max="1385" width="48.90625" bestFit="1" customWidth="1"/>
    <col min="1386" max="1386" width="56.6328125" bestFit="1" customWidth="1"/>
    <col min="1387" max="1387" width="30.7265625" bestFit="1" customWidth="1"/>
    <col min="1388" max="1388" width="17.90625" bestFit="1" customWidth="1"/>
    <col min="1389" max="1389" width="47.1796875" bestFit="1" customWidth="1"/>
    <col min="1390" max="1390" width="28.7265625" bestFit="1" customWidth="1"/>
    <col min="1391" max="1391" width="30.36328125" bestFit="1" customWidth="1"/>
    <col min="1392" max="1392" width="21.08984375" bestFit="1" customWidth="1"/>
    <col min="1393" max="1393" width="16.54296875" bestFit="1" customWidth="1"/>
    <col min="1394" max="1394" width="67.81640625" bestFit="1" customWidth="1"/>
    <col min="1395" max="1395" width="36.6328125" bestFit="1" customWidth="1"/>
    <col min="1396" max="1396" width="38.26953125" bestFit="1" customWidth="1"/>
    <col min="1397" max="1397" width="29.26953125" bestFit="1" customWidth="1"/>
    <col min="1398" max="1398" width="49.36328125" bestFit="1" customWidth="1"/>
    <col min="1399" max="1399" width="33" bestFit="1" customWidth="1"/>
    <col min="1400" max="1400" width="51.7265625" bestFit="1" customWidth="1"/>
    <col min="1401" max="1401" width="34.08984375" bestFit="1" customWidth="1"/>
    <col min="1402" max="1402" width="41.36328125" bestFit="1" customWidth="1"/>
    <col min="1403" max="1403" width="52.453125" bestFit="1" customWidth="1"/>
    <col min="1404" max="1404" width="38.81640625" bestFit="1" customWidth="1"/>
    <col min="1405" max="1405" width="51.6328125" bestFit="1" customWidth="1"/>
    <col min="1406" max="1406" width="23.90625" bestFit="1" customWidth="1"/>
    <col min="1407" max="1407" width="27.26953125" bestFit="1" customWidth="1"/>
    <col min="1408" max="1408" width="9.1796875" bestFit="1" customWidth="1"/>
    <col min="1409" max="1409" width="24.54296875" bestFit="1" customWidth="1"/>
    <col min="1410" max="1410" width="28.1796875" bestFit="1" customWidth="1"/>
    <col min="1411" max="1411" width="9.81640625" bestFit="1" customWidth="1"/>
    <col min="1412" max="1412" width="19.453125" bestFit="1" customWidth="1"/>
    <col min="1413" max="1413" width="28.6328125" bestFit="1" customWidth="1"/>
    <col min="1414" max="1414" width="36.36328125" bestFit="1" customWidth="1"/>
    <col min="1415" max="1415" width="46.36328125" bestFit="1" customWidth="1"/>
    <col min="1416" max="1416" width="51.1796875" bestFit="1" customWidth="1"/>
    <col min="1417" max="1417" width="16.54296875" bestFit="1" customWidth="1"/>
    <col min="1418" max="1418" width="23.453125" bestFit="1" customWidth="1"/>
    <col min="1419" max="1419" width="30" bestFit="1" customWidth="1"/>
    <col min="1420" max="1420" width="22.1796875" bestFit="1" customWidth="1"/>
    <col min="1421" max="1421" width="70.81640625" bestFit="1" customWidth="1"/>
    <col min="1422" max="1422" width="48" bestFit="1" customWidth="1"/>
    <col min="1423" max="1423" width="47.6328125" bestFit="1" customWidth="1"/>
    <col min="1424" max="1424" width="52.54296875" bestFit="1" customWidth="1"/>
    <col min="1425" max="1425" width="48.6328125" bestFit="1" customWidth="1"/>
    <col min="1426" max="1426" width="7" bestFit="1" customWidth="1"/>
    <col min="1427" max="1427" width="38.81640625" bestFit="1" customWidth="1"/>
    <col min="1428" max="1428" width="53.6328125" bestFit="1" customWidth="1"/>
    <col min="1429" max="1429" width="25.6328125" bestFit="1" customWidth="1"/>
    <col min="1430" max="1430" width="13.08984375" bestFit="1" customWidth="1"/>
    <col min="1431" max="1431" width="38.453125" bestFit="1" customWidth="1"/>
    <col min="1432" max="1432" width="50.36328125" bestFit="1" customWidth="1"/>
    <col min="1433" max="1433" width="6.81640625" bestFit="1" customWidth="1"/>
    <col min="1434" max="1434" width="27.1796875" bestFit="1" customWidth="1"/>
    <col min="1435" max="1435" width="41.08984375" bestFit="1" customWidth="1"/>
    <col min="1436" max="1436" width="62" bestFit="1" customWidth="1"/>
    <col min="1437" max="1437" width="50.1796875" bestFit="1" customWidth="1"/>
    <col min="1438" max="1438" width="41.90625" bestFit="1" customWidth="1"/>
    <col min="1439" max="1439" width="37.81640625" bestFit="1" customWidth="1"/>
    <col min="1440" max="1440" width="31.6328125" bestFit="1" customWidth="1"/>
    <col min="1441" max="1441" width="30.90625" bestFit="1" customWidth="1"/>
    <col min="1442" max="1442" width="13.1796875" bestFit="1" customWidth="1"/>
    <col min="1443" max="1443" width="32.26953125" bestFit="1" customWidth="1"/>
    <col min="1444" max="1444" width="39.26953125" bestFit="1" customWidth="1"/>
    <col min="1445" max="1445" width="47.36328125" bestFit="1" customWidth="1"/>
    <col min="1446" max="1446" width="40.36328125" bestFit="1" customWidth="1"/>
    <col min="1447" max="1447" width="39.1796875" bestFit="1" customWidth="1"/>
    <col min="1448" max="1448" width="22.7265625" bestFit="1" customWidth="1"/>
    <col min="1449" max="1449" width="29.453125" bestFit="1" customWidth="1"/>
    <col min="1450" max="1450" width="29.6328125" bestFit="1" customWidth="1"/>
    <col min="1451" max="1451" width="32.90625" bestFit="1" customWidth="1"/>
    <col min="1452" max="1452" width="45.26953125" bestFit="1" customWidth="1"/>
    <col min="1453" max="1453" width="45.453125" bestFit="1" customWidth="1"/>
    <col min="1454" max="1454" width="38.26953125" bestFit="1" customWidth="1"/>
    <col min="1455" max="1455" width="54.6328125" bestFit="1" customWidth="1"/>
    <col min="1456" max="1456" width="37.08984375" bestFit="1" customWidth="1"/>
    <col min="1457" max="1457" width="44.6328125" bestFit="1" customWidth="1"/>
    <col min="1458" max="1458" width="44.453125" bestFit="1" customWidth="1"/>
    <col min="1459" max="1459" width="52.1796875" bestFit="1" customWidth="1"/>
    <col min="1460" max="1460" width="21.453125" bestFit="1" customWidth="1"/>
    <col min="1461" max="1461" width="36.6328125" bestFit="1" customWidth="1"/>
    <col min="1462" max="1462" width="51.7265625" bestFit="1" customWidth="1"/>
    <col min="1463" max="1463" width="41.81640625" bestFit="1" customWidth="1"/>
    <col min="1464" max="1464" width="48.36328125" bestFit="1" customWidth="1"/>
    <col min="1465" max="1465" width="53" bestFit="1" customWidth="1"/>
    <col min="1466" max="1466" width="49.1796875" bestFit="1" customWidth="1"/>
    <col min="1467" max="1467" width="37.90625" bestFit="1" customWidth="1"/>
    <col min="1468" max="1468" width="49.90625" bestFit="1" customWidth="1"/>
    <col min="1469" max="1469" width="39.54296875" bestFit="1" customWidth="1"/>
    <col min="1470" max="1470" width="38.90625" bestFit="1" customWidth="1"/>
    <col min="1471" max="1471" width="24.6328125" bestFit="1" customWidth="1"/>
    <col min="1472" max="1472" width="34.54296875" bestFit="1" customWidth="1"/>
    <col min="1473" max="1473" width="37.90625" bestFit="1" customWidth="1"/>
    <col min="1474" max="1474" width="51.453125" bestFit="1" customWidth="1"/>
    <col min="1475" max="1475" width="55.1796875" bestFit="1" customWidth="1"/>
    <col min="1476" max="1476" width="52.7265625" bestFit="1" customWidth="1"/>
    <col min="1477" max="1477" width="33.90625" bestFit="1" customWidth="1"/>
    <col min="1478" max="1478" width="47.54296875" bestFit="1" customWidth="1"/>
    <col min="1479" max="1479" width="31.08984375" bestFit="1" customWidth="1"/>
    <col min="1480" max="1480" width="39.08984375" bestFit="1" customWidth="1"/>
    <col min="1481" max="1481" width="46.81640625" bestFit="1" customWidth="1"/>
    <col min="1482" max="1482" width="30.81640625" bestFit="1" customWidth="1"/>
    <col min="1483" max="1483" width="56.08984375" bestFit="1" customWidth="1"/>
    <col min="1484" max="1484" width="31.36328125" bestFit="1" customWidth="1"/>
    <col min="1485" max="1485" width="32.26953125" bestFit="1" customWidth="1"/>
    <col min="1486" max="1486" width="49.54296875" bestFit="1" customWidth="1"/>
    <col min="1487" max="1487" width="26.36328125" bestFit="1" customWidth="1"/>
    <col min="1488" max="1488" width="25" bestFit="1" customWidth="1"/>
    <col min="1489" max="1489" width="49.08984375" bestFit="1" customWidth="1"/>
    <col min="1490" max="1490" width="72.26953125" bestFit="1" customWidth="1"/>
    <col min="1491" max="1491" width="48.54296875" bestFit="1" customWidth="1"/>
    <col min="1492" max="1492" width="34.453125" bestFit="1" customWidth="1"/>
    <col min="1493" max="1493" width="29.54296875" bestFit="1" customWidth="1"/>
    <col min="1494" max="1494" width="52.90625" bestFit="1" customWidth="1"/>
    <col min="1495" max="1495" width="38" bestFit="1" customWidth="1"/>
    <col min="1496" max="1496" width="49.7265625" bestFit="1" customWidth="1"/>
    <col min="1497" max="1497" width="41.54296875" bestFit="1" customWidth="1"/>
    <col min="1498" max="1498" width="54" bestFit="1" customWidth="1"/>
    <col min="1499" max="1499" width="22.453125" bestFit="1" customWidth="1"/>
    <col min="1500" max="1500" width="37.26953125" bestFit="1" customWidth="1"/>
    <col min="1501" max="1501" width="42.26953125" bestFit="1" customWidth="1"/>
    <col min="1502" max="1502" width="17.54296875" bestFit="1" customWidth="1"/>
    <col min="1503" max="1503" width="27" bestFit="1" customWidth="1"/>
    <col min="1504" max="1504" width="47" bestFit="1" customWidth="1"/>
    <col min="1505" max="1505" width="54.26953125" bestFit="1" customWidth="1"/>
    <col min="1506" max="1506" width="31.08984375" bestFit="1" customWidth="1"/>
    <col min="1507" max="1507" width="49.1796875" bestFit="1" customWidth="1"/>
    <col min="1508" max="1508" width="46.90625" bestFit="1" customWidth="1"/>
    <col min="1509" max="1509" width="41.08984375" bestFit="1" customWidth="1"/>
    <col min="1510" max="1510" width="26.453125" bestFit="1" customWidth="1"/>
    <col min="1511" max="1511" width="7.453125" bestFit="1" customWidth="1"/>
    <col min="1512" max="1512" width="27.1796875" bestFit="1" customWidth="1"/>
    <col min="1513" max="1513" width="53.54296875" bestFit="1" customWidth="1"/>
    <col min="1514" max="1514" width="16.81640625" bestFit="1" customWidth="1"/>
    <col min="1515" max="1515" width="52.54296875" bestFit="1" customWidth="1"/>
    <col min="1516" max="1516" width="16.54296875" bestFit="1" customWidth="1"/>
    <col min="1517" max="1517" width="41.7265625" bestFit="1" customWidth="1"/>
    <col min="1518" max="1518" width="28.26953125" bestFit="1" customWidth="1"/>
    <col min="1519" max="1519" width="8.26953125" bestFit="1" customWidth="1"/>
    <col min="1520" max="1520" width="56.453125" bestFit="1" customWidth="1"/>
    <col min="1521" max="1521" width="40.90625" bestFit="1" customWidth="1"/>
    <col min="1522" max="1522" width="32.6328125" bestFit="1" customWidth="1"/>
    <col min="1523" max="1523" width="32.36328125" bestFit="1" customWidth="1"/>
    <col min="1524" max="1524" width="13.7265625" bestFit="1" customWidth="1"/>
    <col min="1525" max="1525" width="20.26953125" bestFit="1" customWidth="1"/>
    <col min="1526" max="1526" width="32.36328125" bestFit="1" customWidth="1"/>
    <col min="1527" max="1527" width="24.1796875" bestFit="1" customWidth="1"/>
    <col min="1528" max="1528" width="15.1796875" bestFit="1" customWidth="1"/>
    <col min="1529" max="1529" width="38.6328125" bestFit="1" customWidth="1"/>
    <col min="1530" max="1530" width="25.26953125" bestFit="1" customWidth="1"/>
    <col min="1531" max="1531" width="20.90625" bestFit="1" customWidth="1"/>
    <col min="1532" max="1532" width="28.90625" bestFit="1" customWidth="1"/>
    <col min="1533" max="1533" width="35" bestFit="1" customWidth="1"/>
    <col min="1534" max="1534" width="39.08984375" bestFit="1" customWidth="1"/>
    <col min="1535" max="1535" width="26.08984375" bestFit="1" customWidth="1"/>
    <col min="1536" max="1536" width="55.7265625" bestFit="1" customWidth="1"/>
    <col min="1537" max="1537" width="33.54296875" bestFit="1" customWidth="1"/>
    <col min="1538" max="1538" width="31.54296875" bestFit="1" customWidth="1"/>
    <col min="1539" max="1539" width="31.7265625" bestFit="1" customWidth="1"/>
    <col min="1540" max="1540" width="14.36328125" bestFit="1" customWidth="1"/>
    <col min="1541" max="1541" width="8.6328125" bestFit="1" customWidth="1"/>
    <col min="1542" max="1542" width="49.54296875" bestFit="1" customWidth="1"/>
    <col min="1543" max="1543" width="33.7265625" bestFit="1" customWidth="1"/>
    <col min="1544" max="1544" width="5.81640625" bestFit="1" customWidth="1"/>
    <col min="1545" max="1545" width="36.36328125" bestFit="1" customWidth="1"/>
    <col min="1546" max="1546" width="6.81640625" bestFit="1" customWidth="1"/>
    <col min="1547" max="1547" width="37.7265625" bestFit="1" customWidth="1"/>
    <col min="1548" max="1548" width="43.08984375" bestFit="1" customWidth="1"/>
    <col min="1549" max="1549" width="44.36328125" bestFit="1" customWidth="1"/>
    <col min="1550" max="1550" width="33.7265625" bestFit="1" customWidth="1"/>
    <col min="1551" max="1551" width="44.26953125" bestFit="1" customWidth="1"/>
    <col min="1552" max="1552" width="30.26953125" bestFit="1" customWidth="1"/>
    <col min="1553" max="1553" width="28.6328125" bestFit="1" customWidth="1"/>
    <col min="1554" max="1554" width="26" bestFit="1" customWidth="1"/>
    <col min="1555" max="1555" width="34" bestFit="1" customWidth="1"/>
    <col min="1556" max="1556" width="11" bestFit="1" customWidth="1"/>
    <col min="1557" max="1557" width="36.08984375" bestFit="1" customWidth="1"/>
    <col min="1558" max="1558" width="28.54296875" bestFit="1" customWidth="1"/>
    <col min="1559" max="1559" width="18.7265625" bestFit="1" customWidth="1"/>
    <col min="1560" max="1560" width="56.81640625" bestFit="1" customWidth="1"/>
    <col min="1561" max="1561" width="38.90625" bestFit="1" customWidth="1"/>
    <col min="1562" max="1562" width="52.26953125" bestFit="1" customWidth="1"/>
    <col min="1563" max="1563" width="34.26953125" bestFit="1" customWidth="1"/>
    <col min="1564" max="1564" width="11.54296875" bestFit="1" customWidth="1"/>
    <col min="1565" max="1565" width="40.26953125" bestFit="1" customWidth="1"/>
    <col min="1566" max="1566" width="29.453125" bestFit="1" customWidth="1"/>
    <col min="1567" max="1567" width="49.81640625" bestFit="1" customWidth="1"/>
    <col min="1568" max="1568" width="50.453125" bestFit="1" customWidth="1"/>
    <col min="1569" max="1569" width="48.26953125" bestFit="1" customWidth="1"/>
    <col min="1570" max="1570" width="32.7265625" bestFit="1" customWidth="1"/>
    <col min="1571" max="1571" width="45.90625" bestFit="1" customWidth="1"/>
    <col min="1572" max="1572" width="15.453125" bestFit="1" customWidth="1"/>
    <col min="1573" max="1573" width="55" bestFit="1" customWidth="1"/>
    <col min="1574" max="1574" width="40.36328125" bestFit="1" customWidth="1"/>
    <col min="1575" max="1575" width="49.54296875" bestFit="1" customWidth="1"/>
    <col min="1576" max="1576" width="15.81640625" bestFit="1" customWidth="1"/>
    <col min="1577" max="1577" width="50.453125" bestFit="1" customWidth="1"/>
    <col min="1578" max="1578" width="24.81640625" bestFit="1" customWidth="1"/>
    <col min="1579" max="1579" width="25.453125" bestFit="1" customWidth="1"/>
    <col min="1580" max="1580" width="10.36328125" bestFit="1" customWidth="1"/>
    <col min="1581" max="1581" width="53.54296875" bestFit="1" customWidth="1"/>
    <col min="1582" max="1582" width="54.08984375" bestFit="1" customWidth="1"/>
    <col min="1583" max="1583" width="46.36328125" bestFit="1" customWidth="1"/>
    <col min="1584" max="1584" width="48.08984375" bestFit="1" customWidth="1"/>
    <col min="1585" max="1585" width="19.453125" bestFit="1" customWidth="1"/>
    <col min="1586" max="1586" width="51.453125" bestFit="1" customWidth="1"/>
    <col min="1587" max="1587" width="50.7265625" bestFit="1" customWidth="1"/>
    <col min="1588" max="1588" width="52.26953125" bestFit="1" customWidth="1"/>
    <col min="1589" max="1589" width="12.90625" bestFit="1" customWidth="1"/>
    <col min="1590" max="1590" width="10.6328125" bestFit="1" customWidth="1"/>
    <col min="1591" max="1591" width="13.453125" bestFit="1" customWidth="1"/>
    <col min="1592" max="1592" width="47.6328125" bestFit="1" customWidth="1"/>
    <col min="1593" max="1593" width="16.1796875" bestFit="1" customWidth="1"/>
    <col min="1594" max="1594" width="37.81640625" bestFit="1" customWidth="1"/>
    <col min="1595" max="1595" width="29.6328125" bestFit="1" customWidth="1"/>
    <col min="1596" max="1596" width="11.453125" bestFit="1" customWidth="1"/>
    <col min="1597" max="1597" width="34.1796875" bestFit="1" customWidth="1"/>
    <col min="1598" max="1598" width="22" bestFit="1" customWidth="1"/>
    <col min="1599" max="1599" width="33.7265625" bestFit="1" customWidth="1"/>
    <col min="1600" max="1600" width="20.26953125" bestFit="1" customWidth="1"/>
    <col min="1601" max="1601" width="34.08984375" bestFit="1" customWidth="1"/>
    <col min="1602" max="1602" width="9.7265625" bestFit="1" customWidth="1"/>
    <col min="1603" max="1603" width="47.1796875" bestFit="1" customWidth="1"/>
    <col min="1604" max="1604" width="51.81640625" bestFit="1" customWidth="1"/>
    <col min="1605" max="1605" width="6" bestFit="1" customWidth="1"/>
    <col min="1606" max="1606" width="44.81640625" bestFit="1" customWidth="1"/>
    <col min="1607" max="1607" width="49.54296875" bestFit="1" customWidth="1"/>
    <col min="1608" max="1608" width="32.453125" bestFit="1" customWidth="1"/>
    <col min="1609" max="1609" width="10.81640625" bestFit="1" customWidth="1"/>
    <col min="1610" max="1610" width="29.26953125" bestFit="1" customWidth="1"/>
    <col min="1611" max="1611" width="13.26953125" bestFit="1" customWidth="1"/>
    <col min="1612" max="1612" width="42.1796875" bestFit="1" customWidth="1"/>
    <col min="1613" max="1613" width="11.453125" bestFit="1" customWidth="1"/>
    <col min="1614" max="1614" width="44.7265625" bestFit="1" customWidth="1"/>
    <col min="1615" max="1615" width="43.453125" bestFit="1" customWidth="1"/>
    <col min="1616" max="1616" width="49.08984375" bestFit="1" customWidth="1"/>
    <col min="1617" max="1617" width="19.1796875" bestFit="1" customWidth="1"/>
    <col min="1618" max="1618" width="22.1796875" bestFit="1" customWidth="1"/>
    <col min="1619" max="1619" width="54.26953125" bestFit="1" customWidth="1"/>
    <col min="1620" max="1620" width="17.6328125" bestFit="1" customWidth="1"/>
    <col min="1621" max="1621" width="54.6328125" bestFit="1" customWidth="1"/>
    <col min="1622" max="1622" width="27.453125" bestFit="1" customWidth="1"/>
    <col min="1623" max="1623" width="11" bestFit="1" customWidth="1"/>
    <col min="1624" max="1624" width="8.6328125" bestFit="1" customWidth="1"/>
    <col min="1625" max="1625" width="53.6328125" bestFit="1" customWidth="1"/>
    <col min="1626" max="1626" width="43.90625" bestFit="1" customWidth="1"/>
    <col min="1627" max="1627" width="50.7265625" bestFit="1" customWidth="1"/>
    <col min="1628" max="1628" width="16.26953125" bestFit="1" customWidth="1"/>
    <col min="1629" max="1629" width="28.453125" bestFit="1" customWidth="1"/>
    <col min="1630" max="1630" width="45.81640625" bestFit="1" customWidth="1"/>
    <col min="1631" max="1631" width="26.26953125" bestFit="1" customWidth="1"/>
    <col min="1632" max="1632" width="20.1796875" bestFit="1" customWidth="1"/>
    <col min="1633" max="1633" width="13.54296875" bestFit="1" customWidth="1"/>
    <col min="1634" max="1634" width="17.453125" bestFit="1" customWidth="1"/>
    <col min="1635" max="1635" width="43.1796875" bestFit="1" customWidth="1"/>
    <col min="1636" max="1636" width="34.08984375" bestFit="1" customWidth="1"/>
    <col min="1637" max="1637" width="51.26953125" bestFit="1" customWidth="1"/>
    <col min="1638" max="1638" width="47" bestFit="1" customWidth="1"/>
    <col min="1639" max="1639" width="51.08984375" bestFit="1" customWidth="1"/>
    <col min="1640" max="1640" width="16.81640625" bestFit="1" customWidth="1"/>
    <col min="1641" max="1641" width="39.26953125" bestFit="1" customWidth="1"/>
    <col min="1642" max="1642" width="21.453125" bestFit="1" customWidth="1"/>
    <col min="1643" max="1643" width="28.36328125" bestFit="1" customWidth="1"/>
    <col min="1644" max="1644" width="36.26953125" bestFit="1" customWidth="1"/>
    <col min="1645" max="1645" width="6" bestFit="1" customWidth="1"/>
    <col min="1646" max="1646" width="17.90625" bestFit="1" customWidth="1"/>
    <col min="1647" max="1647" width="44" bestFit="1" customWidth="1"/>
    <col min="1648" max="1648" width="23.36328125" bestFit="1" customWidth="1"/>
    <col min="1649" max="1649" width="19.6328125" bestFit="1" customWidth="1"/>
    <col min="1650" max="1650" width="34.90625" bestFit="1" customWidth="1"/>
    <col min="1651" max="1651" width="23.6328125" bestFit="1" customWidth="1"/>
    <col min="1652" max="1652" width="30.7265625" bestFit="1" customWidth="1"/>
    <col min="1653" max="1653" width="40.1796875" bestFit="1" customWidth="1"/>
    <col min="1654" max="1655" width="38.81640625" bestFit="1" customWidth="1"/>
    <col min="1656" max="1656" width="42.81640625" bestFit="1" customWidth="1"/>
    <col min="1657" max="1657" width="24.81640625" bestFit="1" customWidth="1"/>
    <col min="1658" max="1658" width="36.26953125" bestFit="1" customWidth="1"/>
    <col min="1659" max="1659" width="39.453125" bestFit="1" customWidth="1"/>
    <col min="1660" max="1660" width="19.26953125" bestFit="1" customWidth="1"/>
    <col min="1661" max="1661" width="52.26953125" bestFit="1" customWidth="1"/>
    <col min="1662" max="1662" width="20.08984375" bestFit="1" customWidth="1"/>
    <col min="1663" max="1663" width="38.6328125" bestFit="1" customWidth="1"/>
    <col min="1664" max="1664" width="49.36328125" bestFit="1" customWidth="1"/>
    <col min="1665" max="1665" width="39.90625" bestFit="1" customWidth="1"/>
    <col min="1666" max="1666" width="41" bestFit="1" customWidth="1"/>
    <col min="1667" max="1667" width="50.453125" bestFit="1" customWidth="1"/>
    <col min="1668" max="1668" width="24.1796875" bestFit="1" customWidth="1"/>
    <col min="1669" max="1669" width="56.08984375" bestFit="1" customWidth="1"/>
    <col min="1670" max="1670" width="19.08984375" bestFit="1" customWidth="1"/>
    <col min="1671" max="1671" width="34.26953125" bestFit="1" customWidth="1"/>
    <col min="1672" max="1672" width="36.81640625" bestFit="1" customWidth="1"/>
    <col min="1673" max="1673" width="49" bestFit="1" customWidth="1"/>
    <col min="1674" max="1674" width="22.90625" bestFit="1" customWidth="1"/>
    <col min="1675" max="1675" width="46.90625" bestFit="1" customWidth="1"/>
    <col min="1676" max="1676" width="12.36328125" bestFit="1" customWidth="1"/>
    <col min="1677" max="1677" width="15.08984375" bestFit="1" customWidth="1"/>
    <col min="1678" max="1678" width="53.26953125" bestFit="1" customWidth="1"/>
    <col min="1679" max="1679" width="7.54296875" bestFit="1" customWidth="1"/>
    <col min="1680" max="1680" width="53.1796875" bestFit="1" customWidth="1"/>
    <col min="1681" max="1681" width="50.453125" bestFit="1" customWidth="1"/>
    <col min="1682" max="1682" width="41.81640625" bestFit="1" customWidth="1"/>
    <col min="1683" max="1683" width="15.81640625" bestFit="1" customWidth="1"/>
    <col min="1684" max="1684" width="44.6328125" bestFit="1" customWidth="1"/>
    <col min="1685" max="1685" width="50.6328125" bestFit="1" customWidth="1"/>
    <col min="1686" max="1686" width="39.36328125" bestFit="1" customWidth="1"/>
    <col min="1687" max="1687" width="37.6328125" bestFit="1" customWidth="1"/>
    <col min="1688" max="1688" width="47.7265625" bestFit="1" customWidth="1"/>
    <col min="1689" max="1689" width="38.1796875" bestFit="1" customWidth="1"/>
    <col min="1690" max="1690" width="46.81640625" bestFit="1" customWidth="1"/>
    <col min="1691" max="1691" width="9.08984375" bestFit="1" customWidth="1"/>
    <col min="1692" max="1692" width="50.6328125" bestFit="1" customWidth="1"/>
    <col min="1693" max="1693" width="49.81640625" bestFit="1" customWidth="1"/>
    <col min="1694" max="1694" width="8.54296875" bestFit="1" customWidth="1"/>
    <col min="1695" max="1695" width="33" bestFit="1" customWidth="1"/>
    <col min="1696" max="1696" width="31.7265625" bestFit="1" customWidth="1"/>
    <col min="1697" max="1697" width="12.6328125" bestFit="1" customWidth="1"/>
    <col min="1698" max="1698" width="45.36328125" bestFit="1" customWidth="1"/>
    <col min="1699" max="1699" width="15" bestFit="1" customWidth="1"/>
    <col min="1700" max="1700" width="38.7265625" bestFit="1" customWidth="1"/>
    <col min="1701" max="1701" width="40" bestFit="1" customWidth="1"/>
    <col min="1702" max="1702" width="15.1796875" bestFit="1" customWidth="1"/>
    <col min="1703" max="1703" width="22" bestFit="1" customWidth="1"/>
    <col min="1704" max="1704" width="19.1796875" bestFit="1" customWidth="1"/>
    <col min="1705" max="1705" width="45.08984375" bestFit="1" customWidth="1"/>
    <col min="1706" max="1706" width="30.6328125" bestFit="1" customWidth="1"/>
    <col min="1707" max="1707" width="36.6328125" bestFit="1" customWidth="1"/>
    <col min="1708" max="1708" width="22.1796875" bestFit="1" customWidth="1"/>
    <col min="1709" max="1709" width="11.7265625" bestFit="1" customWidth="1"/>
    <col min="1710" max="1710" width="54.36328125" bestFit="1" customWidth="1"/>
    <col min="1711" max="1711" width="42.08984375" bestFit="1" customWidth="1"/>
    <col min="1712" max="1712" width="10.90625" bestFit="1" customWidth="1"/>
    <col min="1713" max="1713" width="21.1796875" bestFit="1" customWidth="1"/>
    <col min="1714" max="1714" width="24.6328125" bestFit="1" customWidth="1"/>
    <col min="1715" max="1715" width="48.90625" bestFit="1" customWidth="1"/>
    <col min="1716" max="1716" width="6.6328125" bestFit="1" customWidth="1"/>
    <col min="1717" max="1717" width="24.7265625" bestFit="1" customWidth="1"/>
    <col min="1718" max="1718" width="27.36328125" bestFit="1" customWidth="1"/>
    <col min="1719" max="1719" width="29.81640625" bestFit="1" customWidth="1"/>
    <col min="1720" max="1720" width="47.08984375" bestFit="1" customWidth="1"/>
    <col min="1721" max="1721" width="16.6328125" bestFit="1" customWidth="1"/>
    <col min="1722" max="1722" width="36.08984375" bestFit="1" customWidth="1"/>
    <col min="1723" max="1723" width="30.36328125" bestFit="1" customWidth="1"/>
    <col min="1724" max="1724" width="24.453125" bestFit="1" customWidth="1"/>
    <col min="1725" max="1725" width="34.81640625" bestFit="1" customWidth="1"/>
    <col min="1726" max="1726" width="17" bestFit="1" customWidth="1"/>
    <col min="1727" max="1727" width="52.90625" bestFit="1" customWidth="1"/>
    <col min="1728" max="1728" width="51.26953125" bestFit="1" customWidth="1"/>
    <col min="1729" max="1729" width="46.1796875" bestFit="1" customWidth="1"/>
    <col min="1730" max="1730" width="21.6328125" bestFit="1" customWidth="1"/>
    <col min="1731" max="1731" width="16.1796875" bestFit="1" customWidth="1"/>
    <col min="1732" max="1732" width="45.90625" bestFit="1" customWidth="1"/>
    <col min="1733" max="1733" width="22.1796875" bestFit="1" customWidth="1"/>
    <col min="1734" max="1734" width="43.7265625" bestFit="1" customWidth="1"/>
    <col min="1735" max="1735" width="30.6328125" bestFit="1" customWidth="1"/>
    <col min="1736" max="1736" width="57.6328125" bestFit="1" customWidth="1"/>
    <col min="1737" max="1737" width="20.6328125" bestFit="1" customWidth="1"/>
    <col min="1738" max="1738" width="11.90625" bestFit="1" customWidth="1"/>
    <col min="1739" max="1739" width="25.81640625" bestFit="1" customWidth="1"/>
    <col min="1740" max="1740" width="38.7265625" bestFit="1" customWidth="1"/>
    <col min="1741" max="1741" width="16" bestFit="1" customWidth="1"/>
    <col min="1742" max="1742" width="19.453125" bestFit="1" customWidth="1"/>
    <col min="1743" max="1743" width="27" bestFit="1" customWidth="1"/>
    <col min="1744" max="1744" width="53.90625" bestFit="1" customWidth="1"/>
    <col min="1745" max="1745" width="50" bestFit="1" customWidth="1"/>
    <col min="1746" max="1746" width="42.1796875" bestFit="1" customWidth="1"/>
    <col min="1747" max="1747" width="64.08984375" bestFit="1" customWidth="1"/>
    <col min="1748" max="1748" width="30.90625" bestFit="1" customWidth="1"/>
    <col min="1749" max="1749" width="22.81640625" bestFit="1" customWidth="1"/>
    <col min="1750" max="1750" width="26.90625" bestFit="1" customWidth="1"/>
    <col min="1751" max="1751" width="39.90625" bestFit="1" customWidth="1"/>
    <col min="1752" max="1752" width="28.26953125" bestFit="1" customWidth="1"/>
    <col min="1753" max="1753" width="52.453125" bestFit="1" customWidth="1"/>
    <col min="1754" max="1754" width="45.81640625" bestFit="1" customWidth="1"/>
    <col min="1755" max="1755" width="44.08984375" bestFit="1" customWidth="1"/>
    <col min="1756" max="1756" width="36.36328125" bestFit="1" customWidth="1"/>
    <col min="1757" max="1757" width="44.6328125" bestFit="1" customWidth="1"/>
    <col min="1758" max="1758" width="33.7265625" bestFit="1" customWidth="1"/>
    <col min="1759" max="1759" width="20.1796875" bestFit="1" customWidth="1"/>
    <col min="1760" max="1760" width="47.36328125" bestFit="1" customWidth="1"/>
    <col min="1761" max="1761" width="45.90625" bestFit="1" customWidth="1"/>
    <col min="1762" max="1762" width="49" bestFit="1" customWidth="1"/>
    <col min="1763" max="1763" width="33.54296875" bestFit="1" customWidth="1"/>
    <col min="1764" max="1764" width="41.81640625" bestFit="1" customWidth="1"/>
    <col min="1765" max="1765" width="16" bestFit="1" customWidth="1"/>
    <col min="1766" max="1766" width="49.26953125" bestFit="1" customWidth="1"/>
    <col min="1767" max="1767" width="33.1796875" bestFit="1" customWidth="1"/>
    <col min="1768" max="1768" width="38.26953125" bestFit="1" customWidth="1"/>
    <col min="1769" max="1769" width="17.7265625" bestFit="1" customWidth="1"/>
    <col min="1770" max="1770" width="17.1796875" bestFit="1" customWidth="1"/>
    <col min="1771" max="1771" width="38.453125" bestFit="1" customWidth="1"/>
    <col min="1772" max="1772" width="30.453125" bestFit="1" customWidth="1"/>
    <col min="1773" max="1773" width="55.6328125" bestFit="1" customWidth="1"/>
    <col min="1774" max="1774" width="15" bestFit="1" customWidth="1"/>
    <col min="1775" max="1775" width="46" bestFit="1" customWidth="1"/>
    <col min="1776" max="1776" width="12.54296875" bestFit="1" customWidth="1"/>
    <col min="1777" max="1777" width="18.36328125" bestFit="1" customWidth="1"/>
    <col min="1778" max="1778" width="24.26953125" bestFit="1" customWidth="1"/>
    <col min="1779" max="1779" width="11.453125" bestFit="1" customWidth="1"/>
    <col min="1780" max="1780" width="36.7265625" bestFit="1" customWidth="1"/>
    <col min="1781" max="1781" width="32" bestFit="1" customWidth="1"/>
    <col min="1782" max="1782" width="49.90625" bestFit="1" customWidth="1"/>
    <col min="1783" max="1783" width="33.453125" bestFit="1" customWidth="1"/>
    <col min="1784" max="1784" width="22.36328125" bestFit="1" customWidth="1"/>
    <col min="1785" max="1785" width="26.54296875" bestFit="1" customWidth="1"/>
    <col min="1786" max="1786" width="52" bestFit="1" customWidth="1"/>
    <col min="1787" max="1787" width="31.453125" bestFit="1" customWidth="1"/>
    <col min="1788" max="1788" width="30.54296875" bestFit="1" customWidth="1"/>
    <col min="1789" max="1789" width="26.54296875" bestFit="1" customWidth="1"/>
    <col min="1790" max="1790" width="22.36328125" bestFit="1" customWidth="1"/>
    <col min="1791" max="1791" width="37" bestFit="1" customWidth="1"/>
    <col min="1792" max="1792" width="16.81640625" bestFit="1" customWidth="1"/>
    <col min="1793" max="1793" width="42.08984375" bestFit="1" customWidth="1"/>
    <col min="1794" max="1794" width="47.36328125" bestFit="1" customWidth="1"/>
    <col min="1795" max="1795" width="21.90625" bestFit="1" customWidth="1"/>
    <col min="1796" max="1796" width="29.90625" bestFit="1" customWidth="1"/>
    <col min="1797" max="1797" width="56.36328125" bestFit="1" customWidth="1"/>
    <col min="1798" max="1798" width="38.1796875" bestFit="1" customWidth="1"/>
    <col min="1799" max="1799" width="24.6328125" bestFit="1" customWidth="1"/>
    <col min="1800" max="1800" width="17.1796875" bestFit="1" customWidth="1"/>
    <col min="1801" max="1801" width="19.90625" bestFit="1" customWidth="1"/>
    <col min="1802" max="1802" width="14.90625" bestFit="1" customWidth="1"/>
    <col min="1803" max="1803" width="22.81640625" bestFit="1" customWidth="1"/>
    <col min="1804" max="1804" width="39.453125" bestFit="1" customWidth="1"/>
    <col min="1805" max="1805" width="48.08984375" bestFit="1" customWidth="1"/>
    <col min="1806" max="1806" width="60.26953125" bestFit="1" customWidth="1"/>
    <col min="1807" max="1807" width="24.26953125" bestFit="1" customWidth="1"/>
    <col min="1808" max="1808" width="52.7265625" bestFit="1" customWidth="1"/>
    <col min="1809" max="1809" width="20.1796875" bestFit="1" customWidth="1"/>
    <col min="1810" max="1810" width="12.26953125" bestFit="1" customWidth="1"/>
    <col min="1811" max="1811" width="7.6328125" bestFit="1" customWidth="1"/>
    <col min="1812" max="1812" width="20.08984375" bestFit="1" customWidth="1"/>
    <col min="1813" max="1813" width="32.54296875" bestFit="1" customWidth="1"/>
    <col min="1814" max="1814" width="43.26953125" bestFit="1" customWidth="1"/>
    <col min="1815" max="1815" width="46" bestFit="1" customWidth="1"/>
    <col min="1816" max="1816" width="42.26953125" bestFit="1" customWidth="1"/>
    <col min="1817" max="1817" width="25.26953125" bestFit="1" customWidth="1"/>
    <col min="1818" max="1818" width="53.26953125" bestFit="1" customWidth="1"/>
    <col min="1819" max="1819" width="15.6328125" bestFit="1" customWidth="1"/>
    <col min="1820" max="1820" width="18.7265625" bestFit="1" customWidth="1"/>
    <col min="1821" max="1821" width="45.453125" bestFit="1" customWidth="1"/>
    <col min="1822" max="1822" width="32.54296875" bestFit="1" customWidth="1"/>
    <col min="1823" max="1823" width="40.54296875" bestFit="1" customWidth="1"/>
    <col min="1824" max="1824" width="45.6328125" bestFit="1" customWidth="1"/>
    <col min="1825" max="1825" width="34" bestFit="1" customWidth="1"/>
    <col min="1826" max="1826" width="17.6328125" bestFit="1" customWidth="1"/>
    <col min="1827" max="1827" width="31.81640625" bestFit="1" customWidth="1"/>
    <col min="1828" max="1828" width="30.54296875" bestFit="1" customWidth="1"/>
    <col min="1829" max="1829" width="46.1796875" bestFit="1" customWidth="1"/>
    <col min="1830" max="1830" width="47.453125" bestFit="1" customWidth="1"/>
    <col min="1831" max="1831" width="38.90625" bestFit="1" customWidth="1"/>
    <col min="1832" max="1832" width="36.453125" bestFit="1" customWidth="1"/>
    <col min="1833" max="1833" width="16.08984375" bestFit="1" customWidth="1"/>
    <col min="1834" max="1834" width="11.08984375" bestFit="1" customWidth="1"/>
    <col min="1835" max="1835" width="12.7265625" bestFit="1" customWidth="1"/>
    <col min="1836" max="1836" width="20.54296875" bestFit="1" customWidth="1"/>
    <col min="1837" max="1837" width="18.7265625" bestFit="1" customWidth="1"/>
    <col min="1838" max="1838" width="48.54296875" bestFit="1" customWidth="1"/>
    <col min="1839" max="1839" width="8.36328125" bestFit="1" customWidth="1"/>
    <col min="1840" max="1840" width="14.54296875" bestFit="1" customWidth="1"/>
    <col min="1841" max="1841" width="12" bestFit="1" customWidth="1"/>
    <col min="1842" max="1842" width="8.1796875" bestFit="1" customWidth="1"/>
    <col min="1843" max="1843" width="17.26953125" bestFit="1" customWidth="1"/>
    <col min="1844" max="1844" width="55.36328125" bestFit="1" customWidth="1"/>
    <col min="1845" max="1845" width="17.1796875" bestFit="1" customWidth="1"/>
    <col min="1846" max="1846" width="7.90625" bestFit="1" customWidth="1"/>
    <col min="1847" max="1847" width="8.453125" bestFit="1" customWidth="1"/>
    <col min="1848" max="1848" width="12.7265625" bestFit="1" customWidth="1"/>
    <col min="1849" max="1849" width="42.1796875" bestFit="1" customWidth="1"/>
    <col min="1850" max="1850" width="25.26953125" bestFit="1" customWidth="1"/>
    <col min="1851" max="1851" width="24" bestFit="1" customWidth="1"/>
    <col min="1852" max="1852" width="36.36328125" bestFit="1" customWidth="1"/>
    <col min="1853" max="1853" width="35.90625" bestFit="1" customWidth="1"/>
    <col min="1854" max="1854" width="5.90625" bestFit="1" customWidth="1"/>
    <col min="1855" max="1855" width="29.81640625" bestFit="1" customWidth="1"/>
    <col min="1856" max="1856" width="16.1796875" bestFit="1" customWidth="1"/>
    <col min="1857" max="1857" width="19.81640625" bestFit="1" customWidth="1"/>
    <col min="1858" max="1858" width="30.453125" bestFit="1" customWidth="1"/>
    <col min="1859" max="1859" width="47.26953125" bestFit="1" customWidth="1"/>
    <col min="1860" max="1860" width="20.453125" bestFit="1" customWidth="1"/>
    <col min="1861" max="1861" width="6" bestFit="1" customWidth="1"/>
    <col min="1862" max="1862" width="32.54296875" bestFit="1" customWidth="1"/>
    <col min="1863" max="1863" width="17" bestFit="1" customWidth="1"/>
    <col min="1864" max="1864" width="30" bestFit="1" customWidth="1"/>
    <col min="1865" max="1865" width="14.54296875" bestFit="1" customWidth="1"/>
    <col min="1866" max="1866" width="22.36328125" bestFit="1" customWidth="1"/>
    <col min="1867" max="1867" width="47.81640625" bestFit="1" customWidth="1"/>
    <col min="1868" max="1868" width="41.54296875" bestFit="1" customWidth="1"/>
    <col min="1869" max="1869" width="55.08984375" bestFit="1" customWidth="1"/>
    <col min="1870" max="1870" width="19.6328125" bestFit="1" customWidth="1"/>
    <col min="1871" max="1871" width="46.54296875" bestFit="1" customWidth="1"/>
    <col min="1872" max="1872" width="51" bestFit="1" customWidth="1"/>
    <col min="1873" max="1873" width="49.08984375" bestFit="1" customWidth="1"/>
    <col min="1874" max="1874" width="22.36328125" bestFit="1" customWidth="1"/>
    <col min="1875" max="1875" width="18.08984375" bestFit="1" customWidth="1"/>
    <col min="1876" max="1876" width="24.453125" bestFit="1" customWidth="1"/>
    <col min="1877" max="1877" width="25.1796875" bestFit="1" customWidth="1"/>
    <col min="1878" max="1878" width="50.6328125" bestFit="1" customWidth="1"/>
    <col min="1879" max="1879" width="50.54296875" bestFit="1" customWidth="1"/>
    <col min="1880" max="1880" width="29.6328125" bestFit="1" customWidth="1"/>
    <col min="1881" max="1881" width="10.90625" bestFit="1" customWidth="1"/>
    <col min="1882" max="1882" width="26.26953125" bestFit="1" customWidth="1"/>
    <col min="1883" max="1883" width="36.6328125" bestFit="1" customWidth="1"/>
    <col min="1884" max="1884" width="24.453125" bestFit="1" customWidth="1"/>
    <col min="1885" max="1885" width="26.90625" bestFit="1" customWidth="1"/>
    <col min="1886" max="1886" width="50.90625" bestFit="1" customWidth="1"/>
    <col min="1887" max="1887" width="48.453125" bestFit="1" customWidth="1"/>
    <col min="1888" max="1888" width="24.6328125" bestFit="1" customWidth="1"/>
    <col min="1889" max="1889" width="49.81640625" bestFit="1" customWidth="1"/>
    <col min="1890" max="1890" width="22.81640625" bestFit="1" customWidth="1"/>
    <col min="1891" max="1891" width="61.81640625" bestFit="1" customWidth="1"/>
    <col min="1892" max="1892" width="52.36328125" bestFit="1" customWidth="1"/>
    <col min="1893" max="1893" width="14.453125" bestFit="1" customWidth="1"/>
    <col min="1894" max="1894" width="40.08984375" bestFit="1" customWidth="1"/>
    <col min="1895" max="1895" width="37.26953125" bestFit="1" customWidth="1"/>
    <col min="1896" max="1896" width="50.90625" bestFit="1" customWidth="1"/>
    <col min="1897" max="1897" width="22.6328125" bestFit="1" customWidth="1"/>
    <col min="1898" max="1898" width="32.08984375" bestFit="1" customWidth="1"/>
    <col min="1899" max="1899" width="42.81640625" bestFit="1" customWidth="1"/>
    <col min="1900" max="1900" width="22.54296875" bestFit="1" customWidth="1"/>
    <col min="1901" max="1901" width="30.90625" bestFit="1" customWidth="1"/>
    <col min="1902" max="1902" width="26.1796875" bestFit="1" customWidth="1"/>
    <col min="1903" max="1903" width="21.36328125" bestFit="1" customWidth="1"/>
    <col min="1904" max="1904" width="25.6328125" bestFit="1" customWidth="1"/>
    <col min="1905" max="1905" width="26.08984375" bestFit="1" customWidth="1"/>
    <col min="1906" max="1906" width="24" bestFit="1" customWidth="1"/>
    <col min="1907" max="1907" width="17.81640625" bestFit="1" customWidth="1"/>
    <col min="1908" max="1908" width="46.6328125" bestFit="1" customWidth="1"/>
    <col min="1909" max="1909" width="51.08984375" bestFit="1" customWidth="1"/>
    <col min="1910" max="1910" width="30.1796875" bestFit="1" customWidth="1"/>
    <col min="1911" max="1911" width="50.7265625" bestFit="1" customWidth="1"/>
    <col min="1912" max="1912" width="61.453125" bestFit="1" customWidth="1"/>
    <col min="1913" max="1913" width="21.7265625" bestFit="1" customWidth="1"/>
    <col min="1914" max="1914" width="32.36328125" bestFit="1" customWidth="1"/>
    <col min="1915" max="1915" width="47.36328125" bestFit="1" customWidth="1"/>
    <col min="1916" max="1916" width="20.6328125" bestFit="1" customWidth="1"/>
    <col min="1917" max="1917" width="26.26953125" bestFit="1" customWidth="1"/>
    <col min="1918" max="1918" width="39.453125" bestFit="1" customWidth="1"/>
    <col min="1919" max="1919" width="22.36328125" bestFit="1" customWidth="1"/>
    <col min="1920" max="1920" width="37.90625" bestFit="1" customWidth="1"/>
    <col min="1921" max="1921" width="53.90625" bestFit="1" customWidth="1"/>
    <col min="1922" max="1922" width="14.7265625" bestFit="1" customWidth="1"/>
    <col min="1923" max="1923" width="22.7265625" bestFit="1" customWidth="1"/>
    <col min="1924" max="1924" width="10.90625" bestFit="1" customWidth="1"/>
    <col min="1925" max="1925" width="16.7265625" bestFit="1" customWidth="1"/>
    <col min="1926" max="1926" width="49.81640625" bestFit="1" customWidth="1"/>
    <col min="1927" max="1927" width="18.1796875" bestFit="1" customWidth="1"/>
    <col min="1928" max="1928" width="12.36328125" bestFit="1" customWidth="1"/>
    <col min="1929" max="1929" width="11.36328125" bestFit="1" customWidth="1"/>
    <col min="1930" max="1930" width="37.453125" bestFit="1" customWidth="1"/>
    <col min="1931" max="1931" width="33.453125" bestFit="1" customWidth="1"/>
    <col min="1932" max="1932" width="12.54296875" bestFit="1" customWidth="1"/>
    <col min="1933" max="1933" width="33.08984375" bestFit="1" customWidth="1"/>
    <col min="1934" max="1934" width="53.90625" bestFit="1" customWidth="1"/>
    <col min="1935" max="1935" width="25.90625" bestFit="1" customWidth="1"/>
    <col min="1936" max="1936" width="35.7265625" bestFit="1" customWidth="1"/>
    <col min="1937" max="1937" width="43.6328125" bestFit="1" customWidth="1"/>
    <col min="1938" max="1938" width="45.36328125" bestFit="1" customWidth="1"/>
    <col min="1939" max="1939" width="51.08984375" bestFit="1" customWidth="1"/>
    <col min="1940" max="1940" width="42.54296875" bestFit="1" customWidth="1"/>
    <col min="1941" max="1941" width="6.81640625" bestFit="1" customWidth="1"/>
    <col min="1942" max="1942" width="25.26953125" bestFit="1" customWidth="1"/>
    <col min="1943" max="1943" width="18" bestFit="1" customWidth="1"/>
    <col min="1944" max="1944" width="27.08984375" bestFit="1" customWidth="1"/>
    <col min="1945" max="1945" width="15" bestFit="1" customWidth="1"/>
    <col min="1946" max="1946" width="44.08984375" bestFit="1" customWidth="1"/>
    <col min="1947" max="1947" width="79.26953125" bestFit="1" customWidth="1"/>
    <col min="1948" max="1948" width="8.54296875" bestFit="1" customWidth="1"/>
    <col min="1949" max="1949" width="39.6328125" bestFit="1" customWidth="1"/>
    <col min="1950" max="1950" width="15.7265625" bestFit="1" customWidth="1"/>
    <col min="1951" max="1951" width="37.7265625" bestFit="1" customWidth="1"/>
    <col min="1952" max="1952" width="21.08984375" bestFit="1" customWidth="1"/>
    <col min="1953" max="1953" width="22.26953125" bestFit="1" customWidth="1"/>
    <col min="1954" max="1954" width="11.1796875" bestFit="1" customWidth="1"/>
    <col min="1955" max="1955" width="23.90625" bestFit="1" customWidth="1"/>
    <col min="1956" max="1956" width="23.7265625" bestFit="1" customWidth="1"/>
    <col min="1957" max="1957" width="48" bestFit="1" customWidth="1"/>
    <col min="1958" max="1958" width="13.54296875" bestFit="1" customWidth="1"/>
    <col min="1959" max="1959" width="16.453125" bestFit="1" customWidth="1"/>
    <col min="1960" max="1960" width="46" bestFit="1" customWidth="1"/>
    <col min="1961" max="1961" width="19.08984375" bestFit="1" customWidth="1"/>
    <col min="1962" max="1962" width="18.90625" bestFit="1" customWidth="1"/>
    <col min="1963" max="1963" width="8.81640625" bestFit="1" customWidth="1"/>
    <col min="1964" max="1964" width="25" bestFit="1" customWidth="1"/>
    <col min="1965" max="1965" width="36.453125" bestFit="1" customWidth="1"/>
    <col min="1966" max="1966" width="30.7265625" bestFit="1" customWidth="1"/>
    <col min="1967" max="1967" width="45.6328125" bestFit="1" customWidth="1"/>
    <col min="1968" max="1968" width="30.453125" bestFit="1" customWidth="1"/>
    <col min="1969" max="1969" width="38.26953125" bestFit="1" customWidth="1"/>
    <col min="1970" max="1970" width="52.1796875" bestFit="1" customWidth="1"/>
    <col min="1971" max="1971" width="28.36328125" bestFit="1" customWidth="1"/>
    <col min="1972" max="1972" width="47.36328125" bestFit="1" customWidth="1"/>
    <col min="1973" max="1973" width="38.7265625" bestFit="1" customWidth="1"/>
    <col min="1974" max="1974" width="35.7265625" bestFit="1" customWidth="1"/>
    <col min="1975" max="1975" width="29.453125" bestFit="1" customWidth="1"/>
    <col min="1976" max="1976" width="54.90625" bestFit="1" customWidth="1"/>
    <col min="1977" max="1977" width="6.08984375" bestFit="1" customWidth="1"/>
    <col min="1978" max="1978" width="47.36328125" bestFit="1" customWidth="1"/>
    <col min="1979" max="1979" width="22.453125" bestFit="1" customWidth="1"/>
    <col min="1980" max="1980" width="45" bestFit="1" customWidth="1"/>
    <col min="1981" max="1981" width="45.26953125" bestFit="1" customWidth="1"/>
    <col min="1982" max="1982" width="50.36328125" bestFit="1" customWidth="1"/>
    <col min="1983" max="1983" width="17.1796875" bestFit="1" customWidth="1"/>
    <col min="1984" max="1984" width="32.1796875" bestFit="1" customWidth="1"/>
    <col min="1985" max="1985" width="51.54296875" bestFit="1" customWidth="1"/>
    <col min="1986" max="1986" width="15.08984375" bestFit="1" customWidth="1"/>
    <col min="1987" max="1987" width="35.453125" bestFit="1" customWidth="1"/>
    <col min="1988" max="1988" width="17.6328125" bestFit="1" customWidth="1"/>
    <col min="1989" max="1989" width="13.90625" bestFit="1" customWidth="1"/>
    <col min="1990" max="1990" width="8.81640625" bestFit="1" customWidth="1"/>
    <col min="1991" max="1991" width="10.90625" bestFit="1" customWidth="1"/>
    <col min="1992" max="1992" width="54.6328125" bestFit="1" customWidth="1"/>
    <col min="1993" max="1993" width="48.453125" bestFit="1" customWidth="1"/>
    <col min="1994" max="1994" width="31.1796875" bestFit="1" customWidth="1"/>
    <col min="1995" max="1995" width="14.81640625" bestFit="1" customWidth="1"/>
    <col min="1996" max="1996" width="43.6328125" bestFit="1" customWidth="1"/>
    <col min="1997" max="1997" width="32.6328125" bestFit="1" customWidth="1"/>
    <col min="1998" max="1998" width="36.54296875" bestFit="1" customWidth="1"/>
    <col min="1999" max="1999" width="26.26953125" bestFit="1" customWidth="1"/>
    <col min="2000" max="2000" width="51.453125" bestFit="1" customWidth="1"/>
    <col min="2001" max="2001" width="26" bestFit="1" customWidth="1"/>
    <col min="2002" max="2002" width="47.08984375" bestFit="1" customWidth="1"/>
    <col min="2003" max="2003" width="48.1796875" bestFit="1" customWidth="1"/>
    <col min="2004" max="2004" width="42.26953125" bestFit="1" customWidth="1"/>
    <col min="2005" max="2005" width="11.453125" bestFit="1" customWidth="1"/>
    <col min="2006" max="2006" width="12" bestFit="1" customWidth="1"/>
    <col min="2007" max="2007" width="22.453125" bestFit="1" customWidth="1"/>
    <col min="2008" max="2008" width="29.7265625" bestFit="1" customWidth="1"/>
    <col min="2009" max="2009" width="8.81640625" bestFit="1" customWidth="1"/>
    <col min="2010" max="2010" width="10.26953125" bestFit="1" customWidth="1"/>
    <col min="2011" max="2011" width="19.6328125" bestFit="1" customWidth="1"/>
    <col min="2012" max="2012" width="13.08984375" bestFit="1" customWidth="1"/>
    <col min="2013" max="2013" width="20.453125" bestFit="1" customWidth="1"/>
    <col min="2014" max="2014" width="38.90625" bestFit="1" customWidth="1"/>
    <col min="2015" max="2015" width="40.81640625" bestFit="1" customWidth="1"/>
    <col min="2016" max="2016" width="46.1796875" bestFit="1" customWidth="1"/>
    <col min="2017" max="2017" width="34.1796875" bestFit="1" customWidth="1"/>
    <col min="2018" max="2018" width="29.6328125" bestFit="1" customWidth="1"/>
    <col min="2019" max="2019" width="39.7265625" bestFit="1" customWidth="1"/>
    <col min="2020" max="2020" width="28.81640625" bestFit="1" customWidth="1"/>
    <col min="2021" max="2021" width="22.7265625" bestFit="1" customWidth="1"/>
    <col min="2022" max="2022" width="29.7265625" bestFit="1" customWidth="1"/>
    <col min="2023" max="2023" width="24.36328125" bestFit="1" customWidth="1"/>
    <col min="2024" max="2024" width="21.54296875" bestFit="1" customWidth="1"/>
    <col min="2025" max="2025" width="8.26953125" bestFit="1" customWidth="1"/>
    <col min="2026" max="2026" width="24.6328125" bestFit="1" customWidth="1"/>
    <col min="2027" max="2027" width="22.6328125" bestFit="1" customWidth="1"/>
    <col min="2028" max="2028" width="55" bestFit="1" customWidth="1"/>
    <col min="2029" max="2029" width="30.90625" bestFit="1" customWidth="1"/>
    <col min="2030" max="2030" width="13.90625" bestFit="1" customWidth="1"/>
    <col min="2031" max="2031" width="9.81640625" bestFit="1" customWidth="1"/>
    <col min="2032" max="2032" width="46.08984375" bestFit="1" customWidth="1"/>
    <col min="2033" max="2033" width="30.90625" bestFit="1" customWidth="1"/>
    <col min="2034" max="2034" width="44.453125" bestFit="1" customWidth="1"/>
    <col min="2035" max="2035" width="26.90625" bestFit="1" customWidth="1"/>
    <col min="2036" max="2036" width="27.6328125" bestFit="1" customWidth="1"/>
    <col min="2037" max="2037" width="11.7265625" bestFit="1" customWidth="1"/>
    <col min="2038" max="2038" width="51.7265625" bestFit="1" customWidth="1"/>
    <col min="2039" max="2039" width="40.453125" bestFit="1" customWidth="1"/>
    <col min="2040" max="2040" width="54.26953125" bestFit="1" customWidth="1"/>
    <col min="2041" max="2041" width="48.453125" bestFit="1" customWidth="1"/>
    <col min="2042" max="2042" width="34" bestFit="1" customWidth="1"/>
    <col min="2043" max="2043" width="40.90625" bestFit="1" customWidth="1"/>
    <col min="2044" max="2044" width="11.81640625" bestFit="1" customWidth="1"/>
    <col min="2045" max="2045" width="41.6328125" bestFit="1" customWidth="1"/>
    <col min="2046" max="2046" width="18.36328125" bestFit="1" customWidth="1"/>
    <col min="2047" max="2047" width="34.36328125" bestFit="1" customWidth="1"/>
    <col min="2048" max="2048" width="8.90625" bestFit="1" customWidth="1"/>
    <col min="2049" max="2049" width="14.7265625" bestFit="1" customWidth="1"/>
    <col min="2050" max="2050" width="34.81640625" bestFit="1" customWidth="1"/>
    <col min="2051" max="2051" width="40.36328125" bestFit="1" customWidth="1"/>
    <col min="2052" max="2052" width="45" bestFit="1" customWidth="1"/>
    <col min="2053" max="2053" width="41.90625" bestFit="1" customWidth="1"/>
    <col min="2054" max="2054" width="55.453125" bestFit="1" customWidth="1"/>
    <col min="2055" max="2055" width="25.453125" bestFit="1" customWidth="1"/>
    <col min="2056" max="2056" width="16.6328125" bestFit="1" customWidth="1"/>
    <col min="2057" max="2057" width="35.81640625" bestFit="1" customWidth="1"/>
    <col min="2058" max="2058" width="36.36328125" bestFit="1" customWidth="1"/>
    <col min="2059" max="2059" width="28.7265625" bestFit="1" customWidth="1"/>
    <col min="2060" max="2060" width="24.36328125" bestFit="1" customWidth="1"/>
    <col min="2061" max="2061" width="37.7265625" bestFit="1" customWidth="1"/>
    <col min="2062" max="2062" width="54.7265625" bestFit="1" customWidth="1"/>
    <col min="2063" max="2063" width="48.81640625" bestFit="1" customWidth="1"/>
    <col min="2064" max="2064" width="33.1796875" bestFit="1" customWidth="1"/>
    <col min="2065" max="2065" width="25.453125" bestFit="1" customWidth="1"/>
    <col min="2066" max="2066" width="35.81640625" bestFit="1" customWidth="1"/>
    <col min="2067" max="2067" width="27.36328125" bestFit="1" customWidth="1"/>
    <col min="2068" max="2068" width="33.90625" bestFit="1" customWidth="1"/>
    <col min="2069" max="2069" width="28" bestFit="1" customWidth="1"/>
    <col min="2070" max="2070" width="45.08984375" bestFit="1" customWidth="1"/>
    <col min="2071" max="2071" width="24.81640625" bestFit="1" customWidth="1"/>
    <col min="2072" max="2072" width="52.6328125" bestFit="1" customWidth="1"/>
    <col min="2073" max="2073" width="10.26953125" bestFit="1" customWidth="1"/>
    <col min="2074" max="2074" width="53.26953125" bestFit="1" customWidth="1"/>
    <col min="2075" max="2075" width="42.1796875" bestFit="1" customWidth="1"/>
    <col min="2076" max="2076" width="47" bestFit="1" customWidth="1"/>
    <col min="2077" max="2078" width="20.453125" bestFit="1" customWidth="1"/>
    <col min="2079" max="2079" width="27.6328125" bestFit="1" customWidth="1"/>
    <col min="2080" max="2080" width="43.26953125" bestFit="1" customWidth="1"/>
    <col min="2081" max="2081" width="40.7265625" bestFit="1" customWidth="1"/>
    <col min="2082" max="2082" width="48.90625" bestFit="1" customWidth="1"/>
    <col min="2083" max="2083" width="28.1796875" bestFit="1" customWidth="1"/>
    <col min="2084" max="2084" width="31.90625" bestFit="1" customWidth="1"/>
    <col min="2085" max="2085" width="49.1796875" bestFit="1" customWidth="1"/>
    <col min="2086" max="2086" width="22" bestFit="1" customWidth="1"/>
    <col min="2087" max="2087" width="10" bestFit="1" customWidth="1"/>
    <col min="2088" max="2088" width="31.54296875" bestFit="1" customWidth="1"/>
    <col min="2089" max="2089" width="25.26953125" bestFit="1" customWidth="1"/>
    <col min="2090" max="2090" width="47.1796875" bestFit="1" customWidth="1"/>
    <col min="2091" max="2091" width="47.36328125" bestFit="1" customWidth="1"/>
    <col min="2092" max="2092" width="53.26953125" bestFit="1" customWidth="1"/>
    <col min="2093" max="2093" width="31.81640625" bestFit="1" customWidth="1"/>
    <col min="2094" max="2094" width="38" bestFit="1" customWidth="1"/>
    <col min="2095" max="2095" width="25.7265625" bestFit="1" customWidth="1"/>
    <col min="2096" max="2096" width="45.81640625" bestFit="1" customWidth="1"/>
    <col min="2097" max="2097" width="34.26953125" bestFit="1" customWidth="1"/>
    <col min="2098" max="2098" width="20.54296875" bestFit="1" customWidth="1"/>
    <col min="2099" max="2099" width="51.08984375" bestFit="1" customWidth="1"/>
    <col min="2100" max="2100" width="31.90625" bestFit="1" customWidth="1"/>
    <col min="2101" max="2101" width="40.453125" bestFit="1" customWidth="1"/>
    <col min="2102" max="2102" width="21.36328125" bestFit="1" customWidth="1"/>
    <col min="2103" max="2103" width="15.36328125" bestFit="1" customWidth="1"/>
    <col min="2104" max="2104" width="21.7265625" bestFit="1" customWidth="1"/>
    <col min="2105" max="2105" width="19.08984375" bestFit="1" customWidth="1"/>
    <col min="2106" max="2106" width="43.7265625" bestFit="1" customWidth="1"/>
    <col min="2107" max="2107" width="54.7265625" bestFit="1" customWidth="1"/>
    <col min="2108" max="2108" width="47.36328125" bestFit="1" customWidth="1"/>
    <col min="2109" max="2109" width="19.90625" bestFit="1" customWidth="1"/>
    <col min="2110" max="2110" width="49.08984375" bestFit="1" customWidth="1"/>
    <col min="2111" max="2111" width="28.08984375" bestFit="1" customWidth="1"/>
    <col min="2112" max="2112" width="14.453125" bestFit="1" customWidth="1"/>
    <col min="2113" max="2113" width="40.1796875" bestFit="1" customWidth="1"/>
    <col min="2114" max="2114" width="54.90625" bestFit="1" customWidth="1"/>
    <col min="2115" max="2115" width="19.26953125" bestFit="1" customWidth="1"/>
    <col min="2116" max="2116" width="54.1796875" bestFit="1" customWidth="1"/>
    <col min="2117" max="2117" width="19.1796875" bestFit="1" customWidth="1"/>
    <col min="2118" max="2118" width="30.08984375" bestFit="1" customWidth="1"/>
    <col min="2119" max="2119" width="48" bestFit="1" customWidth="1"/>
    <col min="2120" max="2120" width="20.6328125" bestFit="1" customWidth="1"/>
    <col min="2121" max="2121" width="24.1796875" bestFit="1" customWidth="1"/>
    <col min="2122" max="2122" width="25.1796875" bestFit="1" customWidth="1"/>
    <col min="2123" max="2123" width="11.7265625" bestFit="1" customWidth="1"/>
    <col min="2124" max="2124" width="26.36328125" bestFit="1" customWidth="1"/>
    <col min="2125" max="2125" width="44.7265625" bestFit="1" customWidth="1"/>
    <col min="2126" max="2126" width="40.7265625" bestFit="1" customWidth="1"/>
    <col min="2127" max="2127" width="37.08984375" bestFit="1" customWidth="1"/>
    <col min="2128" max="2128" width="8.90625" bestFit="1" customWidth="1"/>
    <col min="2129" max="2129" width="33.453125" bestFit="1" customWidth="1"/>
    <col min="2130" max="2130" width="32.1796875" bestFit="1" customWidth="1"/>
    <col min="2131" max="2131" width="17.1796875" bestFit="1" customWidth="1"/>
    <col min="2132" max="2132" width="42.08984375" bestFit="1" customWidth="1"/>
    <col min="2133" max="2133" width="44.7265625" bestFit="1" customWidth="1"/>
    <col min="2134" max="2134" width="43.1796875" bestFit="1" customWidth="1"/>
    <col min="2135" max="2135" width="52.26953125" bestFit="1" customWidth="1"/>
    <col min="2136" max="2136" width="58.54296875" bestFit="1" customWidth="1"/>
    <col min="2137" max="2137" width="35.1796875" bestFit="1" customWidth="1"/>
    <col min="2138" max="2138" width="23.08984375" bestFit="1" customWidth="1"/>
    <col min="2139" max="2139" width="43.453125" bestFit="1" customWidth="1"/>
    <col min="2140" max="2140" width="14.6328125" bestFit="1" customWidth="1"/>
    <col min="2141" max="2141" width="24.08984375" bestFit="1" customWidth="1"/>
    <col min="2142" max="2142" width="35.7265625" bestFit="1" customWidth="1"/>
    <col min="2143" max="2143" width="23.54296875" bestFit="1" customWidth="1"/>
    <col min="2144" max="2144" width="24.26953125" bestFit="1" customWidth="1"/>
    <col min="2145" max="2145" width="50.36328125" bestFit="1" customWidth="1"/>
    <col min="2146" max="2146" width="15.81640625" bestFit="1" customWidth="1"/>
    <col min="2147" max="2147" width="25.81640625" bestFit="1" customWidth="1"/>
    <col min="2148" max="2148" width="27.36328125" bestFit="1" customWidth="1"/>
    <col min="2149" max="2149" width="33.81640625" bestFit="1" customWidth="1"/>
    <col min="2150" max="2150" width="50.90625" bestFit="1" customWidth="1"/>
    <col min="2151" max="2151" width="18.90625" bestFit="1" customWidth="1"/>
    <col min="2152" max="2152" width="39.81640625" bestFit="1" customWidth="1"/>
    <col min="2153" max="2153" width="44.1796875" bestFit="1" customWidth="1"/>
    <col min="2154" max="2154" width="49.54296875" bestFit="1" customWidth="1"/>
    <col min="2155" max="2155" width="28.54296875" bestFit="1" customWidth="1"/>
    <col min="2156" max="2156" width="53.6328125" bestFit="1" customWidth="1"/>
    <col min="2157" max="2157" width="16.1796875" bestFit="1" customWidth="1"/>
    <col min="2158" max="2158" width="14.54296875" bestFit="1" customWidth="1"/>
    <col min="2159" max="2159" width="43.81640625" bestFit="1" customWidth="1"/>
    <col min="2160" max="2160" width="5.26953125" bestFit="1" customWidth="1"/>
    <col min="2161" max="2161" width="9.1796875" bestFit="1" customWidth="1"/>
    <col min="2162" max="2162" width="9.36328125" bestFit="1" customWidth="1"/>
    <col min="2163" max="2163" width="11.81640625" bestFit="1" customWidth="1"/>
    <col min="2164" max="2164" width="29.81640625" bestFit="1" customWidth="1"/>
    <col min="2165" max="2165" width="22.6328125" bestFit="1" customWidth="1"/>
    <col min="2166" max="2166" width="47.36328125" bestFit="1" customWidth="1"/>
    <col min="2167" max="2167" width="32.26953125" bestFit="1" customWidth="1"/>
    <col min="2168" max="2168" width="31.36328125" bestFit="1" customWidth="1"/>
    <col min="2169" max="2169" width="12.54296875" bestFit="1" customWidth="1"/>
    <col min="2170" max="2170" width="17.453125" bestFit="1" customWidth="1"/>
    <col min="2171" max="2171" width="34.90625" bestFit="1" customWidth="1"/>
    <col min="2172" max="2172" width="14.26953125" bestFit="1" customWidth="1"/>
    <col min="2173" max="2173" width="19.36328125" bestFit="1" customWidth="1"/>
    <col min="2174" max="2174" width="30" bestFit="1" customWidth="1"/>
    <col min="2175" max="2175" width="32.08984375" bestFit="1" customWidth="1"/>
    <col min="2176" max="2176" width="21.26953125" bestFit="1" customWidth="1"/>
    <col min="2177" max="2177" width="16.453125" bestFit="1" customWidth="1"/>
    <col min="2178" max="2178" width="43.453125" bestFit="1" customWidth="1"/>
    <col min="2179" max="2179" width="38.36328125" bestFit="1" customWidth="1"/>
    <col min="2180" max="2180" width="36.453125" bestFit="1" customWidth="1"/>
    <col min="2181" max="2181" width="11.81640625" bestFit="1" customWidth="1"/>
    <col min="2182" max="2182" width="15" bestFit="1" customWidth="1"/>
    <col min="2183" max="2183" width="32.08984375" bestFit="1" customWidth="1"/>
    <col min="2184" max="2184" width="18.7265625" bestFit="1" customWidth="1"/>
    <col min="2185" max="2185" width="18.08984375" bestFit="1" customWidth="1"/>
    <col min="2186" max="2186" width="15.54296875" bestFit="1" customWidth="1"/>
    <col min="2187" max="2187" width="5.7265625" bestFit="1" customWidth="1"/>
    <col min="2188" max="2188" width="21.36328125" bestFit="1" customWidth="1"/>
    <col min="2189" max="2189" width="8" bestFit="1" customWidth="1"/>
    <col min="2190" max="2190" width="11.36328125" bestFit="1" customWidth="1"/>
    <col min="2191" max="2191" width="15.81640625" bestFit="1" customWidth="1"/>
    <col min="2192" max="2192" width="20.36328125" bestFit="1" customWidth="1"/>
    <col min="2193" max="2193" width="25.7265625" bestFit="1" customWidth="1"/>
    <col min="2194" max="2194" width="51.36328125" bestFit="1" customWidth="1"/>
    <col min="2195" max="2195" width="55.26953125" bestFit="1" customWidth="1"/>
    <col min="2196" max="2196" width="20.1796875" bestFit="1" customWidth="1"/>
    <col min="2197" max="2197" width="48.08984375" bestFit="1" customWidth="1"/>
    <col min="2198" max="2198" width="10.7265625" bestFit="1" customWidth="1"/>
    <col min="2199" max="2199" width="60.7265625" bestFit="1" customWidth="1"/>
    <col min="2200" max="2200" width="33.81640625" bestFit="1" customWidth="1"/>
    <col min="2201" max="2201" width="16.54296875" bestFit="1" customWidth="1"/>
    <col min="2202" max="2202" width="36.7265625" bestFit="1" customWidth="1"/>
    <col min="2203" max="2203" width="12.90625" bestFit="1" customWidth="1"/>
    <col min="2204" max="2204" width="28.7265625" bestFit="1" customWidth="1"/>
    <col min="2205" max="2205" width="54.7265625" bestFit="1" customWidth="1"/>
    <col min="2206" max="2206" width="17" bestFit="1" customWidth="1"/>
    <col min="2207" max="2207" width="55.1796875" bestFit="1" customWidth="1"/>
    <col min="2208" max="2208" width="17.08984375" bestFit="1" customWidth="1"/>
    <col min="2209" max="2209" width="55.26953125" bestFit="1" customWidth="1"/>
    <col min="2210" max="2210" width="55.1796875" bestFit="1" customWidth="1"/>
    <col min="2211" max="2211" width="21.36328125" bestFit="1" customWidth="1"/>
    <col min="2212" max="2212" width="46.81640625" bestFit="1" customWidth="1"/>
    <col min="2213" max="2213" width="53.08984375" bestFit="1" customWidth="1"/>
    <col min="2214" max="2214" width="12.453125" bestFit="1" customWidth="1"/>
    <col min="2215" max="2215" width="48.6328125" bestFit="1" customWidth="1"/>
    <col min="2216" max="2216" width="8.54296875" bestFit="1" customWidth="1"/>
    <col min="2217" max="2217" width="29.36328125" bestFit="1" customWidth="1"/>
    <col min="2218" max="2218" width="31.1796875" bestFit="1" customWidth="1"/>
    <col min="2219" max="2219" width="35" bestFit="1" customWidth="1"/>
    <col min="2220" max="2220" width="9.90625" bestFit="1" customWidth="1"/>
    <col min="2221" max="2221" width="50" bestFit="1" customWidth="1"/>
    <col min="2222" max="2222" width="37.7265625" bestFit="1" customWidth="1"/>
    <col min="2223" max="2223" width="52.36328125" bestFit="1" customWidth="1"/>
    <col min="2224" max="2224" width="22.6328125" bestFit="1" customWidth="1"/>
    <col min="2225" max="2225" width="14" bestFit="1" customWidth="1"/>
    <col min="2226" max="2226" width="33.1796875" bestFit="1" customWidth="1"/>
    <col min="2227" max="2227" width="28.1796875" bestFit="1" customWidth="1"/>
    <col min="2228" max="2228" width="37.6328125" bestFit="1" customWidth="1"/>
    <col min="2229" max="2229" width="22.36328125" bestFit="1" customWidth="1"/>
    <col min="2230" max="2230" width="53.90625" bestFit="1" customWidth="1"/>
    <col min="2231" max="2231" width="27.81640625" bestFit="1" customWidth="1"/>
    <col min="2232" max="2232" width="41.36328125" bestFit="1" customWidth="1"/>
    <col min="2233" max="2233" width="25.54296875" bestFit="1" customWidth="1"/>
    <col min="2234" max="2234" width="13.08984375" bestFit="1" customWidth="1"/>
    <col min="2235" max="2235" width="18.7265625" bestFit="1" customWidth="1"/>
    <col min="2236" max="2236" width="51.54296875" bestFit="1" customWidth="1"/>
    <col min="2237" max="2237" width="52.08984375" bestFit="1" customWidth="1"/>
    <col min="2238" max="2238" width="48.36328125" bestFit="1" customWidth="1"/>
    <col min="2239" max="2239" width="23.36328125" bestFit="1" customWidth="1"/>
    <col min="2240" max="2240" width="14.453125" bestFit="1" customWidth="1"/>
    <col min="2241" max="2241" width="19" bestFit="1" customWidth="1"/>
    <col min="2242" max="2242" width="16.1796875" bestFit="1" customWidth="1"/>
    <col min="2243" max="2243" width="18.7265625" bestFit="1" customWidth="1"/>
    <col min="2244" max="2244" width="28.1796875" bestFit="1" customWidth="1"/>
    <col min="2245" max="2245" width="16" bestFit="1" customWidth="1"/>
    <col min="2246" max="2246" width="20.7265625" bestFit="1" customWidth="1"/>
    <col min="2247" max="2247" width="36.36328125" bestFit="1" customWidth="1"/>
    <col min="2248" max="2248" width="14.6328125" bestFit="1" customWidth="1"/>
    <col min="2249" max="2249" width="14.36328125" bestFit="1" customWidth="1"/>
    <col min="2250" max="2250" width="22.7265625" bestFit="1" customWidth="1"/>
    <col min="2251" max="2251" width="34.08984375" bestFit="1" customWidth="1"/>
    <col min="2252" max="2252" width="48.1796875" bestFit="1" customWidth="1"/>
    <col min="2253" max="2253" width="29.7265625" bestFit="1" customWidth="1"/>
    <col min="2254" max="2254" width="17.1796875" bestFit="1" customWidth="1"/>
    <col min="2255" max="2255" width="36.1796875" bestFit="1" customWidth="1"/>
    <col min="2256" max="2256" width="49" bestFit="1" customWidth="1"/>
    <col min="2257" max="2257" width="19.81640625" bestFit="1" customWidth="1"/>
    <col min="2258" max="2258" width="13.453125" bestFit="1" customWidth="1"/>
    <col min="2259" max="2259" width="54.36328125" bestFit="1" customWidth="1"/>
    <col min="2260" max="2260" width="17.36328125" bestFit="1" customWidth="1"/>
    <col min="2261" max="2261" width="72.6328125" bestFit="1" customWidth="1"/>
    <col min="2262" max="2262" width="28.7265625" bestFit="1" customWidth="1"/>
    <col min="2263" max="2263" width="14.1796875" bestFit="1" customWidth="1"/>
    <col min="2264" max="2264" width="10.1796875" bestFit="1" customWidth="1"/>
    <col min="2265" max="2265" width="39.36328125" bestFit="1" customWidth="1"/>
    <col min="2266" max="2266" width="50.7265625" bestFit="1" customWidth="1"/>
    <col min="2267" max="2267" width="30.6328125" bestFit="1" customWidth="1"/>
    <col min="2268" max="2268" width="34.08984375" bestFit="1" customWidth="1"/>
    <col min="2269" max="2269" width="38.54296875" bestFit="1" customWidth="1"/>
    <col min="2270" max="2270" width="12.26953125" bestFit="1" customWidth="1"/>
    <col min="2271" max="2271" width="20.36328125" bestFit="1" customWidth="1"/>
    <col min="2272" max="2272" width="19.26953125" bestFit="1" customWidth="1"/>
    <col min="2273" max="2273" width="33.81640625" bestFit="1" customWidth="1"/>
    <col min="2274" max="2274" width="28.453125" bestFit="1" customWidth="1"/>
    <col min="2275" max="2275" width="42.453125" bestFit="1" customWidth="1"/>
    <col min="2276" max="2276" width="46.08984375" bestFit="1" customWidth="1"/>
    <col min="2277" max="2277" width="54.54296875" bestFit="1" customWidth="1"/>
    <col min="2278" max="2278" width="4.08984375" bestFit="1" customWidth="1"/>
    <col min="2279" max="2279" width="55.81640625" bestFit="1" customWidth="1"/>
    <col min="2280" max="2280" width="34.6328125" bestFit="1" customWidth="1"/>
    <col min="2281" max="2281" width="51.7265625" bestFit="1" customWidth="1"/>
    <col min="2282" max="2282" width="19.7265625" bestFit="1" customWidth="1"/>
    <col min="2283" max="2283" width="29.90625" bestFit="1" customWidth="1"/>
    <col min="2284" max="2284" width="24.54296875" bestFit="1" customWidth="1"/>
    <col min="2285" max="2285" width="38.7265625" bestFit="1" customWidth="1"/>
    <col min="2286" max="2286" width="46.1796875" bestFit="1" customWidth="1"/>
    <col min="2287" max="2287" width="55.1796875" bestFit="1" customWidth="1"/>
    <col min="2288" max="2288" width="22.36328125" bestFit="1" customWidth="1"/>
    <col min="2289" max="2289" width="35.1796875" bestFit="1" customWidth="1"/>
    <col min="2290" max="2290" width="17.6328125" bestFit="1" customWidth="1"/>
    <col min="2291" max="2291" width="28.08984375" bestFit="1" customWidth="1"/>
    <col min="2292" max="2292" width="47.26953125" bestFit="1" customWidth="1"/>
    <col min="2293" max="2293" width="30.54296875" bestFit="1" customWidth="1"/>
    <col min="2294" max="2294" width="52.7265625" bestFit="1" customWidth="1"/>
    <col min="2295" max="2295" width="21.90625" bestFit="1" customWidth="1"/>
    <col min="2296" max="2296" width="24.90625" bestFit="1" customWidth="1"/>
    <col min="2297" max="2297" width="46.08984375" bestFit="1" customWidth="1"/>
    <col min="2298" max="2298" width="32.81640625" bestFit="1" customWidth="1"/>
    <col min="2299" max="2299" width="24.54296875" bestFit="1" customWidth="1"/>
    <col min="2300" max="2300" width="41.90625" bestFit="1" customWidth="1"/>
    <col min="2301" max="2301" width="52.90625" bestFit="1" customWidth="1"/>
    <col min="2302" max="2302" width="23.54296875" bestFit="1" customWidth="1"/>
    <col min="2303" max="2303" width="14.54296875" bestFit="1" customWidth="1"/>
    <col min="2304" max="2304" width="12.90625" bestFit="1" customWidth="1"/>
    <col min="2305" max="2305" width="17.36328125" bestFit="1" customWidth="1"/>
    <col min="2306" max="2306" width="22.1796875" bestFit="1" customWidth="1"/>
    <col min="2307" max="2307" width="6.81640625" bestFit="1" customWidth="1"/>
    <col min="2308" max="2308" width="9.08984375" bestFit="1" customWidth="1"/>
    <col min="2309" max="2309" width="28.453125" bestFit="1" customWidth="1"/>
    <col min="2310" max="2310" width="50.90625" bestFit="1" customWidth="1"/>
    <col min="2311" max="2311" width="14.54296875" bestFit="1" customWidth="1"/>
    <col min="2312" max="2312" width="17.08984375" bestFit="1" customWidth="1"/>
    <col min="2313" max="2313" width="18" bestFit="1" customWidth="1"/>
    <col min="2314" max="2314" width="48.1796875" bestFit="1" customWidth="1"/>
    <col min="2315" max="2315" width="32.453125" bestFit="1" customWidth="1"/>
    <col min="2316" max="2316" width="50.26953125" bestFit="1" customWidth="1"/>
    <col min="2317" max="2317" width="44.08984375" bestFit="1" customWidth="1"/>
    <col min="2318" max="2318" width="32.08984375" bestFit="1" customWidth="1"/>
    <col min="2319" max="2319" width="38" bestFit="1" customWidth="1"/>
    <col min="2320" max="2320" width="38.453125" bestFit="1" customWidth="1"/>
    <col min="2321" max="2321" width="38.81640625" bestFit="1" customWidth="1"/>
    <col min="2322" max="2322" width="37.6328125" bestFit="1" customWidth="1"/>
    <col min="2323" max="2323" width="35.7265625" bestFit="1" customWidth="1"/>
    <col min="2324" max="2324" width="46.6328125" bestFit="1" customWidth="1"/>
    <col min="2325" max="2325" width="26.7265625" bestFit="1" customWidth="1"/>
    <col min="2326" max="2326" width="53.08984375" bestFit="1" customWidth="1"/>
    <col min="2327" max="2327" width="28.7265625" bestFit="1" customWidth="1"/>
    <col min="2328" max="2328" width="15" bestFit="1" customWidth="1"/>
    <col min="2329" max="2329" width="24.08984375" bestFit="1" customWidth="1"/>
    <col min="2330" max="2330" width="37.26953125" bestFit="1" customWidth="1"/>
    <col min="2331" max="2331" width="51.7265625" bestFit="1" customWidth="1"/>
    <col min="2332" max="2332" width="30.26953125" bestFit="1" customWidth="1"/>
    <col min="2333" max="2333" width="49.1796875" bestFit="1" customWidth="1"/>
    <col min="2334" max="2334" width="19.90625" bestFit="1" customWidth="1"/>
    <col min="2335" max="2335" width="24.26953125" bestFit="1" customWidth="1"/>
    <col min="2336" max="2336" width="34.453125" bestFit="1" customWidth="1"/>
    <col min="2337" max="2337" width="26.1796875" bestFit="1" customWidth="1"/>
    <col min="2338" max="2338" width="13.6328125" bestFit="1" customWidth="1"/>
    <col min="2339" max="2339" width="52.36328125" bestFit="1" customWidth="1"/>
    <col min="2340" max="2340" width="43.26953125" bestFit="1" customWidth="1"/>
    <col min="2341" max="2341" width="47.54296875" bestFit="1" customWidth="1"/>
    <col min="2342" max="2342" width="17.1796875" bestFit="1" customWidth="1"/>
    <col min="2343" max="2343" width="17.453125" bestFit="1" customWidth="1"/>
    <col min="2344" max="2344" width="32.90625" bestFit="1" customWidth="1"/>
    <col min="2345" max="2345" width="48.26953125" bestFit="1" customWidth="1"/>
    <col min="2346" max="2346" width="54.7265625" bestFit="1" customWidth="1"/>
    <col min="2347" max="2347" width="42.26953125" bestFit="1" customWidth="1"/>
    <col min="2348" max="2348" width="48.81640625" bestFit="1" customWidth="1"/>
    <col min="2349" max="2349" width="19.453125" bestFit="1" customWidth="1"/>
    <col min="2350" max="2350" width="55" bestFit="1" customWidth="1"/>
    <col min="2351" max="2351" width="26.1796875" bestFit="1" customWidth="1"/>
    <col min="2352" max="2352" width="35.7265625" bestFit="1" customWidth="1"/>
    <col min="2353" max="2353" width="49.08984375" bestFit="1" customWidth="1"/>
    <col min="2354" max="2354" width="39.81640625" bestFit="1" customWidth="1"/>
    <col min="2355" max="2355" width="51" bestFit="1" customWidth="1"/>
    <col min="2356" max="2356" width="33.08984375" bestFit="1" customWidth="1"/>
    <col min="2357" max="2357" width="32.90625" bestFit="1" customWidth="1"/>
    <col min="2358" max="2358" width="12.453125" bestFit="1" customWidth="1"/>
    <col min="2359" max="2359" width="23.90625" bestFit="1" customWidth="1"/>
    <col min="2360" max="2360" width="6.453125" bestFit="1" customWidth="1"/>
    <col min="2361" max="2361" width="33.81640625" bestFit="1" customWidth="1"/>
    <col min="2362" max="2362" width="21.36328125" bestFit="1" customWidth="1"/>
    <col min="2363" max="2363" width="48.26953125" bestFit="1" customWidth="1"/>
    <col min="2364" max="2364" width="15.90625" bestFit="1" customWidth="1"/>
    <col min="2365" max="2365" width="19.26953125" bestFit="1" customWidth="1"/>
    <col min="2366" max="2366" width="69.453125" bestFit="1" customWidth="1"/>
    <col min="2367" max="2367" width="55.08984375" bestFit="1" customWidth="1"/>
    <col min="2368" max="2368" width="21.1796875" bestFit="1" customWidth="1"/>
    <col min="2369" max="2369" width="21.26953125" bestFit="1" customWidth="1"/>
    <col min="2370" max="2370" width="6.81640625" bestFit="1" customWidth="1"/>
    <col min="2371" max="2371" width="30.54296875" bestFit="1" customWidth="1"/>
    <col min="2372" max="2372" width="29.36328125" bestFit="1" customWidth="1"/>
    <col min="2373" max="2373" width="20.81640625" bestFit="1" customWidth="1"/>
    <col min="2374" max="2374" width="55.1796875" bestFit="1" customWidth="1"/>
    <col min="2375" max="2375" width="24.1796875" bestFit="1" customWidth="1"/>
    <col min="2376" max="2376" width="47.7265625" bestFit="1" customWidth="1"/>
    <col min="2377" max="2377" width="41.36328125" bestFit="1" customWidth="1"/>
    <col min="2378" max="2378" width="44.81640625" bestFit="1" customWidth="1"/>
    <col min="2379" max="2379" width="59.7265625" bestFit="1" customWidth="1"/>
    <col min="2380" max="2380" width="48.26953125" bestFit="1" customWidth="1"/>
    <col min="2381" max="2381" width="29.54296875" bestFit="1" customWidth="1"/>
    <col min="2382" max="2382" width="35.1796875" bestFit="1" customWidth="1"/>
    <col min="2383" max="2383" width="47.54296875" bestFit="1" customWidth="1"/>
    <col min="2384" max="2384" width="44" bestFit="1" customWidth="1"/>
    <col min="2385" max="2385" width="18.26953125" bestFit="1" customWidth="1"/>
    <col min="2386" max="2386" width="44.36328125" bestFit="1" customWidth="1"/>
    <col min="2387" max="2387" width="40.08984375" bestFit="1" customWidth="1"/>
    <col min="2388" max="2388" width="55.6328125" bestFit="1" customWidth="1"/>
    <col min="2389" max="2389" width="29.453125" bestFit="1" customWidth="1"/>
    <col min="2390" max="2390" width="39.36328125" bestFit="1" customWidth="1"/>
    <col min="2391" max="2391" width="30.453125" bestFit="1" customWidth="1"/>
    <col min="2392" max="2392" width="49.36328125" bestFit="1" customWidth="1"/>
    <col min="2393" max="2393" width="56.7265625" bestFit="1" customWidth="1"/>
    <col min="2394" max="2394" width="21.54296875" bestFit="1" customWidth="1"/>
    <col min="2395" max="2395" width="49.36328125" bestFit="1" customWidth="1"/>
    <col min="2396" max="2396" width="13.90625" bestFit="1" customWidth="1"/>
    <col min="2397" max="2397" width="50.90625" bestFit="1" customWidth="1"/>
    <col min="2398" max="2398" width="46.90625" bestFit="1" customWidth="1"/>
    <col min="2399" max="2399" width="40.36328125" bestFit="1" customWidth="1"/>
    <col min="2400" max="2400" width="34.54296875" bestFit="1" customWidth="1"/>
    <col min="2401" max="2401" width="37.90625" bestFit="1" customWidth="1"/>
    <col min="2402" max="2402" width="42.7265625" bestFit="1" customWidth="1"/>
    <col min="2403" max="2403" width="30.453125" bestFit="1" customWidth="1"/>
    <col min="2404" max="2404" width="26.1796875" bestFit="1" customWidth="1"/>
    <col min="2405" max="2405" width="54.81640625" bestFit="1" customWidth="1"/>
    <col min="2406" max="2406" width="33.7265625" bestFit="1" customWidth="1"/>
    <col min="2407" max="2407" width="17.6328125" bestFit="1" customWidth="1"/>
    <col min="2408" max="2408" width="53.90625" bestFit="1" customWidth="1"/>
    <col min="2409" max="2409" width="15.7265625" bestFit="1" customWidth="1"/>
    <col min="2410" max="2410" width="49.54296875" bestFit="1" customWidth="1"/>
    <col min="2411" max="2411" width="15.81640625" bestFit="1" customWidth="1"/>
    <col min="2412" max="2412" width="37.1796875" bestFit="1" customWidth="1"/>
    <col min="2413" max="2413" width="34.54296875" bestFit="1" customWidth="1"/>
    <col min="2414" max="2414" width="25.6328125" bestFit="1" customWidth="1"/>
    <col min="2415" max="2415" width="14.54296875" bestFit="1" customWidth="1"/>
    <col min="2416" max="2416" width="47.90625" bestFit="1" customWidth="1"/>
    <col min="2417" max="2417" width="31.54296875" bestFit="1" customWidth="1"/>
    <col min="2418" max="2418" width="27.453125" bestFit="1" customWidth="1"/>
    <col min="2419" max="2419" width="10.36328125" bestFit="1" customWidth="1"/>
    <col min="2420" max="2420" width="53.36328125" bestFit="1" customWidth="1"/>
    <col min="2421" max="2421" width="46.26953125" bestFit="1" customWidth="1"/>
    <col min="2422" max="2422" width="50.26953125" bestFit="1" customWidth="1"/>
    <col min="2423" max="2423" width="24.81640625" bestFit="1" customWidth="1"/>
    <col min="2424" max="2424" width="51.1796875" bestFit="1" customWidth="1"/>
    <col min="2425" max="2425" width="13.453125" bestFit="1" customWidth="1"/>
    <col min="2426" max="2426" width="29.26953125" bestFit="1" customWidth="1"/>
    <col min="2427" max="2427" width="49.90625" bestFit="1" customWidth="1"/>
    <col min="2428" max="2428" width="24" bestFit="1" customWidth="1"/>
    <col min="2429" max="2429" width="34.54296875" bestFit="1" customWidth="1"/>
    <col min="2430" max="2430" width="52.1796875" bestFit="1" customWidth="1"/>
    <col min="2431" max="2431" width="53.81640625" bestFit="1" customWidth="1"/>
    <col min="2432" max="2432" width="33.36328125" bestFit="1" customWidth="1"/>
    <col min="2433" max="2433" width="24.08984375" bestFit="1" customWidth="1"/>
    <col min="2434" max="2434" width="23" bestFit="1" customWidth="1"/>
    <col min="2435" max="2435" width="22.54296875" bestFit="1" customWidth="1"/>
    <col min="2436" max="2436" width="50.08984375" bestFit="1" customWidth="1"/>
    <col min="2437" max="2437" width="52.36328125" bestFit="1" customWidth="1"/>
    <col min="2438" max="2438" width="41.08984375" bestFit="1" customWidth="1"/>
    <col min="2439" max="2439" width="48.1796875" bestFit="1" customWidth="1"/>
    <col min="2440" max="2440" width="31.26953125" bestFit="1" customWidth="1"/>
    <col min="2441" max="2441" width="36.08984375" bestFit="1" customWidth="1"/>
    <col min="2442" max="2442" width="51.453125" bestFit="1" customWidth="1"/>
    <col min="2443" max="2443" width="32.90625" bestFit="1" customWidth="1"/>
    <col min="2444" max="2444" width="21.90625" bestFit="1" customWidth="1"/>
    <col min="2445" max="2445" width="44" bestFit="1" customWidth="1"/>
    <col min="2446" max="2446" width="6.1796875" bestFit="1" customWidth="1"/>
    <col min="2447" max="2447" width="22.54296875" bestFit="1" customWidth="1"/>
    <col min="2448" max="2448" width="13.81640625" bestFit="1" customWidth="1"/>
    <col min="2449" max="2449" width="27.453125" bestFit="1" customWidth="1"/>
    <col min="2450" max="2450" width="4.453125" bestFit="1" customWidth="1"/>
    <col min="2451" max="2451" width="12.6328125" bestFit="1" customWidth="1"/>
    <col min="2452" max="2452" width="26.6328125" bestFit="1" customWidth="1"/>
    <col min="2453" max="2453" width="45.08984375" bestFit="1" customWidth="1"/>
    <col min="2454" max="2454" width="21.6328125" bestFit="1" customWidth="1"/>
    <col min="2455" max="2455" width="13.7265625" bestFit="1" customWidth="1"/>
    <col min="2456" max="2456" width="18.08984375" bestFit="1" customWidth="1"/>
    <col min="2457" max="2457" width="27.08984375" bestFit="1" customWidth="1"/>
    <col min="2458" max="2458" width="36.08984375" bestFit="1" customWidth="1"/>
    <col min="2459" max="2459" width="40.1796875" bestFit="1" customWidth="1"/>
    <col min="2460" max="2460" width="42.08984375" bestFit="1" customWidth="1"/>
    <col min="2461" max="2461" width="55.90625" bestFit="1" customWidth="1"/>
    <col min="2462" max="2462" width="16.7265625" bestFit="1" customWidth="1"/>
    <col min="2463" max="2463" width="32.1796875" bestFit="1" customWidth="1"/>
    <col min="2464" max="2464" width="16.08984375" bestFit="1" customWidth="1"/>
    <col min="2465" max="2465" width="47.36328125" bestFit="1" customWidth="1"/>
    <col min="2466" max="2466" width="28" bestFit="1" customWidth="1"/>
    <col min="2467" max="2467" width="54.54296875" bestFit="1" customWidth="1"/>
    <col min="2468" max="2468" width="28.1796875" bestFit="1" customWidth="1"/>
    <col min="2469" max="2469" width="32.453125" bestFit="1" customWidth="1"/>
    <col min="2470" max="2470" width="10.26953125" bestFit="1" customWidth="1"/>
    <col min="2471" max="2471" width="75.26953125" bestFit="1" customWidth="1"/>
    <col min="2472" max="2472" width="39.7265625" bestFit="1" customWidth="1"/>
    <col min="2473" max="2473" width="42.6328125" bestFit="1" customWidth="1"/>
    <col min="2474" max="2474" width="50.453125" bestFit="1" customWidth="1"/>
    <col min="2475" max="2475" width="22.1796875" bestFit="1" customWidth="1"/>
    <col min="2476" max="2476" width="34.54296875" bestFit="1" customWidth="1"/>
    <col min="2477" max="2477" width="37.90625" bestFit="1" customWidth="1"/>
    <col min="2478" max="2478" width="50.08984375" bestFit="1" customWidth="1"/>
    <col min="2479" max="2479" width="18.1796875" bestFit="1" customWidth="1"/>
    <col min="2480" max="2480" width="11.08984375" bestFit="1" customWidth="1"/>
    <col min="2481" max="2481" width="23.6328125" bestFit="1" customWidth="1"/>
    <col min="2482" max="2482" width="36.08984375" bestFit="1" customWidth="1"/>
    <col min="2483" max="2483" width="23.453125" bestFit="1" customWidth="1"/>
    <col min="2484" max="2484" width="24.453125" bestFit="1" customWidth="1"/>
    <col min="2485" max="2485" width="34.6328125" bestFit="1" customWidth="1"/>
    <col min="2486" max="2486" width="52.90625" bestFit="1" customWidth="1"/>
    <col min="2487" max="2487" width="35.36328125" bestFit="1" customWidth="1"/>
    <col min="2488" max="2488" width="46.6328125" bestFit="1" customWidth="1"/>
    <col min="2489" max="2489" width="40.26953125" bestFit="1" customWidth="1"/>
    <col min="2490" max="2490" width="41.54296875" bestFit="1" customWidth="1"/>
    <col min="2491" max="2491" width="42.90625" bestFit="1" customWidth="1"/>
    <col min="2492" max="2492" width="22" bestFit="1" customWidth="1"/>
    <col min="2493" max="2493" width="48.90625" bestFit="1" customWidth="1"/>
    <col min="2494" max="2494" width="47.1796875" bestFit="1" customWidth="1"/>
    <col min="2495" max="2495" width="49.36328125" bestFit="1" customWidth="1"/>
    <col min="2496" max="2496" width="44.6328125" bestFit="1" customWidth="1"/>
    <col min="2497" max="2497" width="28.6328125" bestFit="1" customWidth="1"/>
    <col min="2498" max="2498" width="46.453125" bestFit="1" customWidth="1"/>
    <col min="2499" max="2499" width="42.26953125" bestFit="1" customWidth="1"/>
    <col min="2500" max="2500" width="11.6328125" bestFit="1" customWidth="1"/>
    <col min="2501" max="2501" width="52.81640625" bestFit="1" customWidth="1"/>
    <col min="2502" max="2502" width="48" bestFit="1" customWidth="1"/>
    <col min="2503" max="2503" width="53.90625" bestFit="1" customWidth="1"/>
    <col min="2504" max="2504" width="29.453125" bestFit="1" customWidth="1"/>
    <col min="2505" max="2505" width="42.26953125" bestFit="1" customWidth="1"/>
    <col min="2506" max="2506" width="12.26953125" bestFit="1" customWidth="1"/>
    <col min="2507" max="2507" width="45.36328125" bestFit="1" customWidth="1"/>
    <col min="2508" max="2508" width="11.36328125" bestFit="1" customWidth="1"/>
    <col min="2509" max="2509" width="20.1796875" bestFit="1" customWidth="1"/>
    <col min="2510" max="2510" width="13.26953125" bestFit="1" customWidth="1"/>
    <col min="2511" max="2511" width="11.08984375" bestFit="1" customWidth="1"/>
    <col min="2512" max="2512" width="27.1796875" bestFit="1" customWidth="1"/>
    <col min="2513" max="2513" width="46.08984375" bestFit="1" customWidth="1"/>
    <col min="2514" max="2514" width="21.453125" bestFit="1" customWidth="1"/>
    <col min="2515" max="2515" width="48.26953125" bestFit="1" customWidth="1"/>
    <col min="2516" max="2516" width="44.7265625" bestFit="1" customWidth="1"/>
    <col min="2517" max="2517" width="4.36328125" bestFit="1" customWidth="1"/>
    <col min="2518" max="2518" width="41.1796875" bestFit="1" customWidth="1"/>
    <col min="2519" max="2519" width="19.54296875" bestFit="1" customWidth="1"/>
    <col min="2520" max="2520" width="55.90625" bestFit="1" customWidth="1"/>
    <col min="2521" max="2521" width="23.81640625" bestFit="1" customWidth="1"/>
    <col min="2522" max="2522" width="31" bestFit="1" customWidth="1"/>
    <col min="2523" max="2523" width="47.36328125" bestFit="1" customWidth="1"/>
    <col min="2524" max="2524" width="41.08984375" bestFit="1" customWidth="1"/>
    <col min="2525" max="2525" width="11.81640625" bestFit="1" customWidth="1"/>
    <col min="2526" max="2526" width="47.7265625" bestFit="1" customWidth="1"/>
    <col min="2527" max="2527" width="43.453125" bestFit="1" customWidth="1"/>
    <col min="2528" max="2528" width="22.453125" bestFit="1" customWidth="1"/>
    <col min="2529" max="2529" width="18.54296875" bestFit="1" customWidth="1"/>
    <col min="2530" max="2530" width="15.7265625" bestFit="1" customWidth="1"/>
    <col min="2531" max="2531" width="49.26953125" bestFit="1" customWidth="1"/>
    <col min="2532" max="2532" width="11.81640625" bestFit="1" customWidth="1"/>
    <col min="2533" max="2533" width="47.08984375" bestFit="1" customWidth="1"/>
    <col min="2534" max="2534" width="47.90625" bestFit="1" customWidth="1"/>
    <col min="2535" max="2535" width="40.26953125" bestFit="1" customWidth="1"/>
    <col min="2536" max="2536" width="44.08984375" bestFit="1" customWidth="1"/>
    <col min="2537" max="2537" width="23.81640625" bestFit="1" customWidth="1"/>
    <col min="2538" max="2538" width="4.90625" bestFit="1" customWidth="1"/>
    <col min="2539" max="2539" width="11.26953125" bestFit="1" customWidth="1"/>
    <col min="2540" max="2540" width="40.81640625" bestFit="1" customWidth="1"/>
    <col min="2541" max="2541" width="44.36328125" bestFit="1" customWidth="1"/>
    <col min="2542" max="2542" width="24.81640625" bestFit="1" customWidth="1"/>
    <col min="2543" max="2543" width="13" bestFit="1" customWidth="1"/>
    <col min="2544" max="2544" width="50" bestFit="1" customWidth="1"/>
    <col min="2545" max="2545" width="52.36328125" bestFit="1" customWidth="1"/>
    <col min="2546" max="2546" width="35.36328125" bestFit="1" customWidth="1"/>
    <col min="2547" max="2547" width="32.08984375" bestFit="1" customWidth="1"/>
    <col min="2548" max="2548" width="36.08984375" bestFit="1" customWidth="1"/>
    <col min="2549" max="2549" width="30.453125" bestFit="1" customWidth="1"/>
    <col min="2550" max="2550" width="21.36328125" bestFit="1" customWidth="1"/>
    <col min="2551" max="2551" width="22.90625" bestFit="1" customWidth="1"/>
    <col min="2552" max="2552" width="40.08984375" bestFit="1" customWidth="1"/>
    <col min="2553" max="2553" width="51.54296875" bestFit="1" customWidth="1"/>
    <col min="2554" max="2554" width="21.08984375" bestFit="1" customWidth="1"/>
    <col min="2555" max="2555" width="19.1796875" bestFit="1" customWidth="1"/>
    <col min="2556" max="2556" width="49.54296875" bestFit="1" customWidth="1"/>
    <col min="2557" max="2557" width="53.26953125" bestFit="1" customWidth="1"/>
    <col min="2558" max="2558" width="19.36328125" bestFit="1" customWidth="1"/>
    <col min="2559" max="2559" width="42.1796875" bestFit="1" customWidth="1"/>
    <col min="2560" max="2560" width="45.36328125" bestFit="1" customWidth="1"/>
    <col min="2561" max="2561" width="10.90625" bestFit="1" customWidth="1"/>
    <col min="2562" max="2562" width="33.54296875" bestFit="1" customWidth="1"/>
    <col min="2563" max="2563" width="19.90625" bestFit="1" customWidth="1"/>
    <col min="2564" max="2564" width="31.1796875" bestFit="1" customWidth="1"/>
    <col min="2565" max="2565" width="37.54296875" bestFit="1" customWidth="1"/>
    <col min="2566" max="2566" width="55.26953125" bestFit="1" customWidth="1"/>
    <col min="2567" max="2567" width="29.36328125" bestFit="1" customWidth="1"/>
    <col min="2568" max="2568" width="16.81640625" bestFit="1" customWidth="1"/>
    <col min="2569" max="2569" width="15.36328125" bestFit="1" customWidth="1"/>
    <col min="2570" max="2570" width="32.6328125" bestFit="1" customWidth="1"/>
    <col min="2571" max="2571" width="20.7265625" bestFit="1" customWidth="1"/>
    <col min="2572" max="2572" width="54" bestFit="1" customWidth="1"/>
    <col min="2573" max="2573" width="49" bestFit="1" customWidth="1"/>
    <col min="2574" max="2574" width="26.81640625" bestFit="1" customWidth="1"/>
    <col min="2575" max="2575" width="50.08984375" bestFit="1" customWidth="1"/>
    <col min="2576" max="2576" width="46.81640625" bestFit="1" customWidth="1"/>
    <col min="2577" max="2577" width="28.90625" bestFit="1" customWidth="1"/>
    <col min="2578" max="2578" width="8.08984375" bestFit="1" customWidth="1"/>
    <col min="2579" max="2579" width="11.26953125" bestFit="1" customWidth="1"/>
    <col min="2580" max="2580" width="15.453125" bestFit="1" customWidth="1"/>
    <col min="2581" max="2581" width="43.1796875" bestFit="1" customWidth="1"/>
    <col min="2582" max="2582" width="55" bestFit="1" customWidth="1"/>
    <col min="2583" max="2583" width="43.26953125" bestFit="1" customWidth="1"/>
    <col min="2584" max="2584" width="23.453125" bestFit="1" customWidth="1"/>
    <col min="2585" max="2585" width="33" bestFit="1" customWidth="1"/>
    <col min="2586" max="2586" width="45.90625" bestFit="1" customWidth="1"/>
    <col min="2587" max="2587" width="48.1796875" bestFit="1" customWidth="1"/>
    <col min="2588" max="2588" width="42.08984375" bestFit="1" customWidth="1"/>
    <col min="2589" max="2589" width="35" bestFit="1" customWidth="1"/>
    <col min="2590" max="2590" width="35.36328125" bestFit="1" customWidth="1"/>
    <col min="2591" max="2591" width="49.54296875" bestFit="1" customWidth="1"/>
    <col min="2592" max="2592" width="33.36328125" bestFit="1" customWidth="1"/>
    <col min="2593" max="2593" width="45.7265625" bestFit="1" customWidth="1"/>
    <col min="2594" max="2594" width="44.08984375" bestFit="1" customWidth="1"/>
    <col min="2595" max="2595" width="33" bestFit="1" customWidth="1"/>
    <col min="2596" max="2596" width="40.08984375" bestFit="1" customWidth="1"/>
    <col min="2597" max="2597" width="54.08984375" bestFit="1" customWidth="1"/>
    <col min="2598" max="2598" width="45.08984375" bestFit="1" customWidth="1"/>
    <col min="2599" max="2599" width="31.54296875" bestFit="1" customWidth="1"/>
    <col min="2600" max="2600" width="49.1796875" bestFit="1" customWidth="1"/>
    <col min="2601" max="2601" width="48.36328125" bestFit="1" customWidth="1"/>
    <col min="2602" max="2602" width="21.90625" bestFit="1" customWidth="1"/>
    <col min="2603" max="2603" width="41" bestFit="1" customWidth="1"/>
    <col min="2604" max="2604" width="31.08984375" bestFit="1" customWidth="1"/>
    <col min="2605" max="2605" width="56" bestFit="1" customWidth="1"/>
    <col min="2606" max="2606" width="30.36328125" bestFit="1" customWidth="1"/>
    <col min="2607" max="2607" width="22.6328125" bestFit="1" customWidth="1"/>
    <col min="2608" max="2608" width="30.08984375" bestFit="1" customWidth="1"/>
    <col min="2609" max="2609" width="20.1796875" bestFit="1" customWidth="1"/>
    <col min="2610" max="2610" width="52" bestFit="1" customWidth="1"/>
    <col min="2611" max="2611" width="13.08984375" bestFit="1" customWidth="1"/>
    <col min="2612" max="2612" width="35.6328125" bestFit="1" customWidth="1"/>
    <col min="2613" max="2613" width="40.6328125" bestFit="1" customWidth="1"/>
    <col min="2614" max="2614" width="17" bestFit="1" customWidth="1"/>
    <col min="2615" max="2615" width="14.7265625" bestFit="1" customWidth="1"/>
    <col min="2616" max="2616" width="20" bestFit="1" customWidth="1"/>
    <col min="2617" max="2617" width="50.26953125" bestFit="1" customWidth="1"/>
    <col min="2618" max="2618" width="40.453125" bestFit="1" customWidth="1"/>
    <col min="2619" max="2619" width="14.6328125" bestFit="1" customWidth="1"/>
    <col min="2620" max="2620" width="27.453125" bestFit="1" customWidth="1"/>
    <col min="2621" max="2621" width="36.08984375" bestFit="1" customWidth="1"/>
    <col min="2622" max="2622" width="24.7265625" bestFit="1" customWidth="1"/>
    <col min="2623" max="2623" width="24.08984375" bestFit="1" customWidth="1"/>
    <col min="2624" max="2624" width="13.26953125" bestFit="1" customWidth="1"/>
    <col min="2625" max="2625" width="39.81640625" bestFit="1" customWidth="1"/>
    <col min="2626" max="2626" width="28.54296875" bestFit="1" customWidth="1"/>
    <col min="2628" max="2628" width="21.26953125" bestFit="1" customWidth="1"/>
    <col min="2629" max="2629" width="53.6328125" bestFit="1" customWidth="1"/>
    <col min="2630" max="2630" width="6.6328125" bestFit="1" customWidth="1"/>
    <col min="2631" max="2631" width="20.453125" bestFit="1" customWidth="1"/>
    <col min="2632" max="2632" width="48.7265625" bestFit="1" customWidth="1"/>
    <col min="2633" max="2633" width="46.81640625" bestFit="1" customWidth="1"/>
    <col min="2634" max="2634" width="38.453125" bestFit="1" customWidth="1"/>
    <col min="2635" max="2635" width="18.54296875" bestFit="1" customWidth="1"/>
    <col min="2636" max="2636" width="27.36328125" bestFit="1" customWidth="1"/>
    <col min="2637" max="2637" width="45.26953125" bestFit="1" customWidth="1"/>
    <col min="2638" max="2638" width="25.7265625" bestFit="1" customWidth="1"/>
    <col min="2639" max="2639" width="42.90625" bestFit="1" customWidth="1"/>
    <col min="2640" max="2640" width="49.453125" bestFit="1" customWidth="1"/>
    <col min="2641" max="2641" width="41.54296875" bestFit="1" customWidth="1"/>
    <col min="2642" max="2642" width="35.08984375" bestFit="1" customWidth="1"/>
    <col min="2643" max="2643" width="44.453125" bestFit="1" customWidth="1"/>
    <col min="2644" max="2644" width="31.1796875" bestFit="1" customWidth="1"/>
    <col min="2645" max="2645" width="10.6328125" bestFit="1" customWidth="1"/>
    <col min="2646" max="2646" width="38.54296875" bestFit="1" customWidth="1"/>
    <col min="2647" max="2647" width="22.1796875" bestFit="1" customWidth="1"/>
    <col min="2648" max="2648" width="55.08984375" bestFit="1" customWidth="1"/>
    <col min="2649" max="2649" width="47.81640625" bestFit="1" customWidth="1"/>
    <col min="2650" max="2650" width="34.453125" bestFit="1" customWidth="1"/>
    <col min="2651" max="2651" width="7.453125" bestFit="1" customWidth="1"/>
    <col min="2652" max="2652" width="40.26953125" bestFit="1" customWidth="1"/>
    <col min="2653" max="2653" width="30.90625" bestFit="1" customWidth="1"/>
    <col min="2654" max="2654" width="32.90625" bestFit="1" customWidth="1"/>
    <col min="2655" max="2655" width="8.36328125" bestFit="1" customWidth="1"/>
    <col min="2656" max="2656" width="33.7265625" bestFit="1" customWidth="1"/>
    <col min="2657" max="2657" width="52" bestFit="1" customWidth="1"/>
    <col min="2658" max="2658" width="50.6328125" bestFit="1" customWidth="1"/>
    <col min="2659" max="2659" width="34.54296875" bestFit="1" customWidth="1"/>
    <col min="2660" max="2660" width="12.1796875" bestFit="1" customWidth="1"/>
    <col min="2661" max="2661" width="22.7265625" bestFit="1" customWidth="1"/>
    <col min="2662" max="2662" width="51.6328125" bestFit="1" customWidth="1"/>
    <col min="2663" max="2663" width="25.81640625" bestFit="1" customWidth="1"/>
    <col min="2664" max="2664" width="24.26953125" bestFit="1" customWidth="1"/>
    <col min="2665" max="2665" width="37.54296875" bestFit="1" customWidth="1"/>
    <col min="2666" max="2666" width="34.08984375" bestFit="1" customWidth="1"/>
    <col min="2667" max="2667" width="28.1796875" bestFit="1" customWidth="1"/>
    <col min="2668" max="2668" width="6.453125" bestFit="1" customWidth="1"/>
    <col min="2669" max="2669" width="28.90625" bestFit="1" customWidth="1"/>
    <col min="2670" max="2670" width="44.6328125" bestFit="1" customWidth="1"/>
    <col min="2671" max="2671" width="9.7265625" bestFit="1" customWidth="1"/>
    <col min="2672" max="2672" width="15.36328125" bestFit="1" customWidth="1"/>
    <col min="2673" max="2673" width="22.7265625" bestFit="1" customWidth="1"/>
    <col min="2674" max="2674" width="11.90625" bestFit="1" customWidth="1"/>
    <col min="2675" max="2675" width="46.7265625" bestFit="1" customWidth="1"/>
    <col min="2676" max="2676" width="50.453125" bestFit="1" customWidth="1"/>
    <col min="2677" max="2677" width="23.7265625" bestFit="1" customWidth="1"/>
    <col min="2678" max="2678" width="12.453125" bestFit="1" customWidth="1"/>
    <col min="2679" max="2679" width="16.36328125" bestFit="1" customWidth="1"/>
    <col min="2680" max="2680" width="50.90625" bestFit="1" customWidth="1"/>
    <col min="2681" max="2681" width="34.90625" bestFit="1" customWidth="1"/>
    <col min="2682" max="2682" width="10.36328125" bestFit="1" customWidth="1"/>
    <col min="2683" max="2683" width="54.7265625" bestFit="1" customWidth="1"/>
    <col min="2684" max="2684" width="25.453125" bestFit="1" customWidth="1"/>
    <col min="2685" max="2685" width="52.1796875" bestFit="1" customWidth="1"/>
    <col min="2686" max="2686" width="19.54296875" bestFit="1" customWidth="1"/>
    <col min="2687" max="2687" width="47.6328125" bestFit="1" customWidth="1"/>
    <col min="2688" max="2688" width="20.81640625" bestFit="1" customWidth="1"/>
    <col min="2689" max="2689" width="52.81640625" bestFit="1" customWidth="1"/>
    <col min="2690" max="2690" width="13.54296875" bestFit="1" customWidth="1"/>
    <col min="2691" max="2691" width="20.90625" bestFit="1" customWidth="1"/>
    <col min="2692" max="2692" width="36.36328125" bestFit="1" customWidth="1"/>
    <col min="2693" max="2693" width="16.6328125" bestFit="1" customWidth="1"/>
    <col min="2694" max="2694" width="52.6328125" bestFit="1" customWidth="1"/>
    <col min="2695" max="2695" width="36.7265625" bestFit="1" customWidth="1"/>
    <col min="2696" max="2696" width="25.1796875" bestFit="1" customWidth="1"/>
    <col min="2697" max="2697" width="20.26953125" bestFit="1" customWidth="1"/>
    <col min="2698" max="2698" width="21.90625" bestFit="1" customWidth="1"/>
    <col min="2699" max="2699" width="33.81640625" bestFit="1" customWidth="1"/>
    <col min="2700" max="2700" width="26.08984375" bestFit="1" customWidth="1"/>
    <col min="2701" max="2701" width="13.1796875" bestFit="1" customWidth="1"/>
    <col min="2702" max="2702" width="46.453125" bestFit="1" customWidth="1"/>
    <col min="2703" max="2703" width="56.90625" bestFit="1" customWidth="1"/>
    <col min="2704" max="2704" width="44.7265625" bestFit="1" customWidth="1"/>
    <col min="2705" max="2705" width="14.90625" bestFit="1" customWidth="1"/>
    <col min="2706" max="2706" width="19.6328125" bestFit="1" customWidth="1"/>
    <col min="2707" max="2707" width="43.36328125" bestFit="1" customWidth="1"/>
    <col min="2708" max="2708" width="43.6328125" bestFit="1" customWidth="1"/>
    <col min="2709" max="2709" width="10.26953125" bestFit="1" customWidth="1"/>
    <col min="2710" max="2710" width="40.7265625" bestFit="1" customWidth="1"/>
    <col min="2711" max="2711" width="36.453125" bestFit="1" customWidth="1"/>
    <col min="2712" max="2712" width="43.90625" bestFit="1" customWidth="1"/>
    <col min="2713" max="2713" width="21.36328125" bestFit="1" customWidth="1"/>
    <col min="2714" max="2714" width="21.6328125" bestFit="1" customWidth="1"/>
    <col min="2715" max="2715" width="26.36328125" bestFit="1" customWidth="1"/>
    <col min="2716" max="2716" width="19.1796875" bestFit="1" customWidth="1"/>
    <col min="2717" max="2717" width="19.81640625" bestFit="1" customWidth="1"/>
    <col min="2718" max="2718" width="20.1796875" bestFit="1" customWidth="1"/>
    <col min="2719" max="2719" width="21.26953125" bestFit="1" customWidth="1"/>
    <col min="2720" max="2720" width="17.1796875" bestFit="1" customWidth="1"/>
    <col min="2721" max="2721" width="30.453125" bestFit="1" customWidth="1"/>
    <col min="2722" max="2722" width="22.90625" bestFit="1" customWidth="1"/>
    <col min="2723" max="2723" width="28.26953125" bestFit="1" customWidth="1"/>
    <col min="2724" max="2724" width="40.08984375" bestFit="1" customWidth="1"/>
    <col min="2725" max="2725" width="51.08984375" bestFit="1" customWidth="1"/>
    <col min="2726" max="2726" width="40" bestFit="1" customWidth="1"/>
    <col min="2727" max="2727" width="45.26953125" bestFit="1" customWidth="1"/>
    <col min="2728" max="2728" width="40.90625" bestFit="1" customWidth="1"/>
    <col min="2729" max="2729" width="48.6328125" bestFit="1" customWidth="1"/>
    <col min="2730" max="2730" width="20" bestFit="1" customWidth="1"/>
    <col min="2731" max="2731" width="39.36328125" bestFit="1" customWidth="1"/>
    <col min="2732" max="2732" width="53.6328125" bestFit="1" customWidth="1"/>
    <col min="2733" max="2733" width="55.453125" bestFit="1" customWidth="1"/>
    <col min="2734" max="2734" width="33.08984375" bestFit="1" customWidth="1"/>
    <col min="2735" max="2735" width="28.54296875" bestFit="1" customWidth="1"/>
    <col min="2736" max="2736" width="14.1796875" bestFit="1" customWidth="1"/>
    <col min="2737" max="2737" width="38.453125" bestFit="1" customWidth="1"/>
    <col min="2738" max="2738" width="25.7265625" bestFit="1" customWidth="1"/>
    <col min="2739" max="2739" width="15.08984375" bestFit="1" customWidth="1"/>
    <col min="2740" max="2740" width="48.6328125" bestFit="1" customWidth="1"/>
    <col min="2741" max="2741" width="28.54296875" bestFit="1" customWidth="1"/>
    <col min="2742" max="2742" width="27.90625" bestFit="1" customWidth="1"/>
    <col min="2743" max="2743" width="9.54296875" bestFit="1" customWidth="1"/>
    <col min="2744" max="2744" width="47" bestFit="1" customWidth="1"/>
    <col min="2745" max="2745" width="9.1796875" bestFit="1" customWidth="1"/>
    <col min="2746" max="2746" width="54" bestFit="1" customWidth="1"/>
    <col min="2747" max="2747" width="33.90625" bestFit="1" customWidth="1"/>
    <col min="2748" max="2748" width="32.36328125" bestFit="1" customWidth="1"/>
    <col min="2749" max="2749" width="52" bestFit="1" customWidth="1"/>
    <col min="2750" max="2750" width="36.90625" bestFit="1" customWidth="1"/>
    <col min="2751" max="2751" width="41.08984375" bestFit="1" customWidth="1"/>
    <col min="2752" max="2752" width="39.6328125" bestFit="1" customWidth="1"/>
    <col min="2753" max="2753" width="11.6328125" bestFit="1" customWidth="1"/>
    <col min="2754" max="2754" width="50.90625" bestFit="1" customWidth="1"/>
    <col min="2755" max="2755" width="50.54296875" bestFit="1" customWidth="1"/>
    <col min="2756" max="2756" width="20.1796875" bestFit="1" customWidth="1"/>
    <col min="2757" max="2757" width="24.90625" bestFit="1" customWidth="1"/>
    <col min="2758" max="2758" width="56.26953125" bestFit="1" customWidth="1"/>
    <col min="2759" max="2759" width="51.1796875" bestFit="1" customWidth="1"/>
    <col min="2760" max="2760" width="23.90625" bestFit="1" customWidth="1"/>
    <col min="2761" max="2761" width="28.90625" bestFit="1" customWidth="1"/>
    <col min="2762" max="2762" width="13.453125" bestFit="1" customWidth="1"/>
    <col min="2763" max="2763" width="21.54296875" bestFit="1" customWidth="1"/>
    <col min="2764" max="2764" width="32.453125" bestFit="1" customWidth="1"/>
    <col min="2765" max="2765" width="43.81640625" bestFit="1" customWidth="1"/>
    <col min="2766" max="2766" width="42.81640625" bestFit="1" customWidth="1"/>
    <col min="2767" max="2767" width="51.453125" bestFit="1" customWidth="1"/>
    <col min="2768" max="2768" width="54.54296875" bestFit="1" customWidth="1"/>
    <col min="2769" max="2769" width="42.36328125" bestFit="1" customWidth="1"/>
    <col min="2770" max="2770" width="20.54296875" bestFit="1" customWidth="1"/>
    <col min="2771" max="2771" width="27.1796875" bestFit="1" customWidth="1"/>
    <col min="2772" max="2772" width="32.1796875" bestFit="1" customWidth="1"/>
    <col min="2773" max="2773" width="36.90625" bestFit="1" customWidth="1"/>
    <col min="2774" max="2774" width="21.08984375" bestFit="1" customWidth="1"/>
    <col min="2775" max="2775" width="25.54296875" bestFit="1" customWidth="1"/>
    <col min="2776" max="2776" width="13.54296875" bestFit="1" customWidth="1"/>
    <col min="2777" max="2777" width="29.08984375" bestFit="1" customWidth="1"/>
    <col min="2778" max="2778" width="27.54296875" bestFit="1" customWidth="1"/>
    <col min="2779" max="2779" width="38.453125" bestFit="1" customWidth="1"/>
    <col min="2780" max="2780" width="41.26953125" bestFit="1" customWidth="1"/>
    <col min="2781" max="2781" width="35.54296875" bestFit="1" customWidth="1"/>
    <col min="2782" max="2782" width="13.90625" bestFit="1" customWidth="1"/>
    <col min="2783" max="2783" width="19.36328125" bestFit="1" customWidth="1"/>
    <col min="2784" max="2784" width="11.26953125" bestFit="1" customWidth="1"/>
    <col min="2785" max="2785" width="51.81640625" bestFit="1" customWidth="1"/>
    <col min="2786" max="2786" width="41.90625" bestFit="1" customWidth="1"/>
    <col min="2787" max="2787" width="25.90625" bestFit="1" customWidth="1"/>
    <col min="2788" max="2788" width="45.08984375" bestFit="1" customWidth="1"/>
    <col min="2789" max="2789" width="41.08984375" bestFit="1" customWidth="1"/>
    <col min="2790" max="2790" width="36.26953125" bestFit="1" customWidth="1"/>
    <col min="2791" max="2791" width="29.90625" bestFit="1" customWidth="1"/>
    <col min="2792" max="2792" width="54.36328125" bestFit="1" customWidth="1"/>
    <col min="2793" max="2793" width="19.26953125" bestFit="1" customWidth="1"/>
    <col min="2794" max="2794" width="31.6328125" bestFit="1" customWidth="1"/>
    <col min="2795" max="2795" width="44.81640625" bestFit="1" customWidth="1"/>
    <col min="2796" max="2796" width="42.7265625" bestFit="1" customWidth="1"/>
    <col min="2797" max="2797" width="9.08984375" bestFit="1" customWidth="1"/>
    <col min="2798" max="2798" width="39.26953125" bestFit="1" customWidth="1"/>
    <col min="2799" max="2799" width="10.54296875" bestFit="1" customWidth="1"/>
    <col min="2800" max="2800" width="54.26953125" bestFit="1" customWidth="1"/>
    <col min="2801" max="2801" width="6.6328125" bestFit="1" customWidth="1"/>
    <col min="2802" max="2802" width="54.453125" bestFit="1" customWidth="1"/>
    <col min="2803" max="2803" width="20.7265625" bestFit="1" customWidth="1"/>
    <col min="2804" max="2804" width="14.90625" bestFit="1" customWidth="1"/>
    <col min="2805" max="2805" width="31.08984375" bestFit="1" customWidth="1"/>
    <col min="2806" max="2806" width="42.90625" bestFit="1" customWidth="1"/>
    <col min="2807" max="2807" width="44.6328125" bestFit="1" customWidth="1"/>
    <col min="2808" max="2808" width="36.90625" bestFit="1" customWidth="1"/>
    <col min="2809" max="2809" width="49.36328125" bestFit="1" customWidth="1"/>
    <col min="2810" max="2810" width="9.1796875" bestFit="1" customWidth="1"/>
    <col min="2811" max="2811" width="55.08984375" bestFit="1" customWidth="1"/>
    <col min="2812" max="2812" width="52.90625" bestFit="1" customWidth="1"/>
    <col min="2813" max="2813" width="17.26953125" bestFit="1" customWidth="1"/>
    <col min="2814" max="2814" width="7.6328125" bestFit="1" customWidth="1"/>
    <col min="2815" max="2815" width="38.36328125" bestFit="1" customWidth="1"/>
    <col min="2816" max="2816" width="21.7265625" bestFit="1" customWidth="1"/>
    <col min="2817" max="2817" width="37.81640625" bestFit="1" customWidth="1"/>
    <col min="2818" max="2818" width="29.453125" bestFit="1" customWidth="1"/>
    <col min="2819" max="2819" width="25.54296875" bestFit="1" customWidth="1"/>
    <col min="2820" max="2820" width="28.90625" bestFit="1" customWidth="1"/>
    <col min="2821" max="2821" width="30.08984375" bestFit="1" customWidth="1"/>
    <col min="2822" max="2822" width="48.54296875" bestFit="1" customWidth="1"/>
    <col min="2823" max="2823" width="27.453125" bestFit="1" customWidth="1"/>
    <col min="2824" max="2824" width="53.81640625" bestFit="1" customWidth="1"/>
    <col min="2826" max="2826" width="28.81640625" bestFit="1" customWidth="1"/>
    <col min="2827" max="2827" width="32.36328125" bestFit="1" customWidth="1"/>
    <col min="2828" max="2828" width="25.7265625" bestFit="1" customWidth="1"/>
    <col min="2829" max="2829" width="19.81640625" bestFit="1" customWidth="1"/>
    <col min="2830" max="2830" width="25.453125" bestFit="1" customWidth="1"/>
    <col min="2831" max="2831" width="23.36328125" bestFit="1" customWidth="1"/>
    <col min="2832" max="2832" width="21.6328125" bestFit="1" customWidth="1"/>
    <col min="2833" max="2833" width="36.81640625" bestFit="1" customWidth="1"/>
    <col min="2834" max="2834" width="34.90625" bestFit="1" customWidth="1"/>
    <col min="2835" max="2835" width="13" bestFit="1" customWidth="1"/>
    <col min="2836" max="2836" width="19.453125" bestFit="1" customWidth="1"/>
    <col min="2837" max="2837" width="14.453125" bestFit="1" customWidth="1"/>
    <col min="2838" max="2838" width="52.7265625" bestFit="1" customWidth="1"/>
    <col min="2839" max="2839" width="32.1796875" bestFit="1" customWidth="1"/>
    <col min="2840" max="2840" width="38.7265625" bestFit="1" customWidth="1"/>
    <col min="2841" max="2841" width="36.26953125" bestFit="1" customWidth="1"/>
    <col min="2842" max="2842" width="44.6328125" bestFit="1" customWidth="1"/>
    <col min="2843" max="2843" width="29.08984375" bestFit="1" customWidth="1"/>
    <col min="2844" max="2844" width="32" bestFit="1" customWidth="1"/>
    <col min="2845" max="2845" width="22.36328125" bestFit="1" customWidth="1"/>
    <col min="2846" max="2846" width="12.7265625" bestFit="1" customWidth="1"/>
    <col min="2847" max="2847" width="23.54296875" bestFit="1" customWidth="1"/>
    <col min="2848" max="2848" width="45.1796875" bestFit="1" customWidth="1"/>
    <col min="2849" max="2849" width="5.36328125" bestFit="1" customWidth="1"/>
    <col min="2850" max="2850" width="42.26953125" bestFit="1" customWidth="1"/>
    <col min="2851" max="2851" width="12.453125" bestFit="1" customWidth="1"/>
    <col min="2852" max="2852" width="44.26953125" bestFit="1" customWidth="1"/>
    <col min="2853" max="2853" width="6.1796875" bestFit="1" customWidth="1"/>
    <col min="2854" max="2854" width="40.36328125" bestFit="1" customWidth="1"/>
    <col min="2855" max="2855" width="25.36328125" bestFit="1" customWidth="1"/>
    <col min="2856" max="2857" width="40.54296875" bestFit="1" customWidth="1"/>
    <col min="2858" max="2858" width="42.7265625" bestFit="1" customWidth="1"/>
    <col min="2859" max="2859" width="45.08984375" bestFit="1" customWidth="1"/>
    <col min="2860" max="2860" width="51.453125" bestFit="1" customWidth="1"/>
    <col min="2861" max="2861" width="53.08984375" bestFit="1" customWidth="1"/>
    <col min="2862" max="2862" width="42.453125" bestFit="1" customWidth="1"/>
    <col min="2863" max="2863" width="44" bestFit="1" customWidth="1"/>
    <col min="2864" max="2864" width="17.1796875" bestFit="1" customWidth="1"/>
    <col min="2865" max="2865" width="27.7265625" bestFit="1" customWidth="1"/>
    <col min="2866" max="2866" width="34.453125" bestFit="1" customWidth="1"/>
    <col min="2867" max="2867" width="12.1796875" bestFit="1" customWidth="1"/>
    <col min="2868" max="2868" width="31.81640625" bestFit="1" customWidth="1"/>
    <col min="2869" max="2869" width="31.1796875" bestFit="1" customWidth="1"/>
    <col min="2870" max="2870" width="41.81640625" bestFit="1" customWidth="1"/>
    <col min="2871" max="2871" width="20" bestFit="1" customWidth="1"/>
    <col min="2872" max="2872" width="27" bestFit="1" customWidth="1"/>
    <col min="2873" max="2873" width="12.7265625" bestFit="1" customWidth="1"/>
    <col min="2874" max="2874" width="24.453125" bestFit="1" customWidth="1"/>
    <col min="2875" max="2875" width="40.453125" bestFit="1" customWidth="1"/>
    <col min="2876" max="2876" width="16.54296875" bestFit="1" customWidth="1"/>
    <col min="2877" max="2877" width="9.54296875" bestFit="1" customWidth="1"/>
    <col min="2878" max="2878" width="24" bestFit="1" customWidth="1"/>
    <col min="2879" max="2879" width="44.6328125" bestFit="1" customWidth="1"/>
    <col min="2880" max="2880" width="40.90625" bestFit="1" customWidth="1"/>
    <col min="2881" max="2881" width="26.08984375" bestFit="1" customWidth="1"/>
    <col min="2882" max="2882" width="53.90625" bestFit="1" customWidth="1"/>
    <col min="2883" max="2883" width="55.08984375" bestFit="1" customWidth="1"/>
    <col min="2884" max="2884" width="22" bestFit="1" customWidth="1"/>
    <col min="2885" max="2885" width="31.90625" bestFit="1" customWidth="1"/>
    <col min="2886" max="2886" width="31.54296875" bestFit="1" customWidth="1"/>
    <col min="2887" max="2887" width="44.54296875" bestFit="1" customWidth="1"/>
    <col min="2888" max="2888" width="22.453125" bestFit="1" customWidth="1"/>
    <col min="2889" max="2889" width="46.7265625" bestFit="1" customWidth="1"/>
    <col min="2890" max="2890" width="37.7265625" bestFit="1" customWidth="1"/>
    <col min="2891" max="2891" width="47" bestFit="1" customWidth="1"/>
    <col min="2892" max="2892" width="46.54296875" bestFit="1" customWidth="1"/>
    <col min="2893" max="2893" width="58.54296875" bestFit="1" customWidth="1"/>
    <col min="2894" max="2894" width="42.81640625" bestFit="1" customWidth="1"/>
    <col min="2895" max="2895" width="16.08984375" bestFit="1" customWidth="1"/>
    <col min="2896" max="2896" width="37.7265625" bestFit="1" customWidth="1"/>
    <col min="2897" max="2897" width="21.36328125" bestFit="1" customWidth="1"/>
    <col min="2898" max="2898" width="38.26953125" bestFit="1" customWidth="1"/>
    <col min="2899" max="2899" width="21.6328125" bestFit="1" customWidth="1"/>
    <col min="2900" max="2900" width="38.90625" bestFit="1" customWidth="1"/>
    <col min="2901" max="2901" width="44" bestFit="1" customWidth="1"/>
    <col min="2902" max="2902" width="34.08984375" bestFit="1" customWidth="1"/>
    <col min="2903" max="2903" width="44.7265625" bestFit="1" customWidth="1"/>
    <col min="2904" max="2904" width="31.7265625" bestFit="1" customWidth="1"/>
    <col min="2905" max="2905" width="32" bestFit="1" customWidth="1"/>
    <col min="2906" max="2906" width="51.36328125" bestFit="1" customWidth="1"/>
    <col min="2907" max="2907" width="43.7265625" bestFit="1" customWidth="1"/>
    <col min="2908" max="2908" width="32.453125" bestFit="1" customWidth="1"/>
    <col min="2909" max="2909" width="44.08984375" bestFit="1" customWidth="1"/>
    <col min="2910" max="2910" width="37" bestFit="1" customWidth="1"/>
    <col min="2911" max="2911" width="52.54296875" bestFit="1" customWidth="1"/>
    <col min="2912" max="2912" width="37.7265625" bestFit="1" customWidth="1"/>
    <col min="2913" max="2913" width="47.81640625" bestFit="1" customWidth="1"/>
    <col min="2914" max="2914" width="50.1796875" bestFit="1" customWidth="1"/>
    <col min="2915" max="2915" width="16.08984375" bestFit="1" customWidth="1"/>
    <col min="2916" max="2916" width="13.6328125" bestFit="1" customWidth="1"/>
    <col min="2917" max="2917" width="46" bestFit="1" customWidth="1"/>
    <col min="2918" max="2918" width="12.26953125" bestFit="1" customWidth="1"/>
    <col min="2919" max="2919" width="17.08984375" bestFit="1" customWidth="1"/>
    <col min="2920" max="2920" width="54.81640625" bestFit="1" customWidth="1"/>
    <col min="2921" max="2921" width="40.08984375" bestFit="1" customWidth="1"/>
    <col min="2922" max="2922" width="20.90625" bestFit="1" customWidth="1"/>
    <col min="2923" max="2923" width="50" bestFit="1" customWidth="1"/>
    <col min="2924" max="2924" width="26.7265625" bestFit="1" customWidth="1"/>
    <col min="2925" max="2925" width="9.54296875" bestFit="1" customWidth="1"/>
    <col min="2926" max="2926" width="40.7265625" bestFit="1" customWidth="1"/>
    <col min="2927" max="2927" width="19.81640625" bestFit="1" customWidth="1"/>
    <col min="2928" max="2928" width="9.90625" bestFit="1" customWidth="1"/>
    <col min="2929" max="2929" width="45.08984375" bestFit="1" customWidth="1"/>
    <col min="2930" max="2930" width="39.08984375" bestFit="1" customWidth="1"/>
    <col min="2931" max="2931" width="54.7265625" bestFit="1" customWidth="1"/>
    <col min="2932" max="2932" width="27.36328125" bestFit="1" customWidth="1"/>
    <col min="2933" max="2933" width="28.7265625" bestFit="1" customWidth="1"/>
    <col min="2934" max="2934" width="15.1796875" bestFit="1" customWidth="1"/>
    <col min="2935" max="2935" width="10.1796875" bestFit="1" customWidth="1"/>
    <col min="2936" max="2936" width="55.26953125" bestFit="1" customWidth="1"/>
    <col min="2937" max="2937" width="21.81640625" bestFit="1" customWidth="1"/>
    <col min="2938" max="2938" width="34.7265625" bestFit="1" customWidth="1"/>
    <col min="2939" max="2939" width="33.08984375" bestFit="1" customWidth="1"/>
    <col min="2940" max="2940" width="13.1796875" bestFit="1" customWidth="1"/>
    <col min="2941" max="2941" width="11.26953125" bestFit="1" customWidth="1"/>
    <col min="2942" max="2942" width="21.90625" bestFit="1" customWidth="1"/>
    <col min="2943" max="2943" width="20" bestFit="1" customWidth="1"/>
    <col min="2944" max="2944" width="50.90625" bestFit="1" customWidth="1"/>
    <col min="2945" max="2945" width="36.54296875" bestFit="1" customWidth="1"/>
    <col min="2946" max="2946" width="25.453125" bestFit="1" customWidth="1"/>
    <col min="2947" max="2947" width="17.7265625" bestFit="1" customWidth="1"/>
    <col min="2948" max="2948" width="22.36328125" bestFit="1" customWidth="1"/>
    <col min="2949" max="2949" width="29" bestFit="1" customWidth="1"/>
    <col min="2950" max="2950" width="52" bestFit="1" customWidth="1"/>
    <col min="2951" max="2951" width="44.81640625" bestFit="1" customWidth="1"/>
    <col min="2952" max="2952" width="17.7265625" bestFit="1" customWidth="1"/>
    <col min="2953" max="2953" width="26.08984375" bestFit="1" customWidth="1"/>
    <col min="2954" max="2954" width="24.1796875" bestFit="1" customWidth="1"/>
    <col min="2955" max="2955" width="40.08984375" bestFit="1" customWidth="1"/>
    <col min="2956" max="2956" width="29.81640625" bestFit="1" customWidth="1"/>
    <col min="2957" max="2957" width="35.08984375" bestFit="1" customWidth="1"/>
    <col min="2958" max="2958" width="50.36328125" bestFit="1" customWidth="1"/>
    <col min="2959" max="2959" width="52.36328125" bestFit="1" customWidth="1"/>
    <col min="2960" max="2960" width="11.7265625" bestFit="1" customWidth="1"/>
    <col min="2961" max="2961" width="34.90625" bestFit="1" customWidth="1"/>
    <col min="2962" max="2962" width="28.453125" bestFit="1" customWidth="1"/>
    <col min="2963" max="2963" width="33.54296875" bestFit="1" customWidth="1"/>
    <col min="2964" max="2964" width="27" bestFit="1" customWidth="1"/>
    <col min="2965" max="2965" width="20" bestFit="1" customWidth="1"/>
    <col min="2966" max="2966" width="52.7265625" bestFit="1" customWidth="1"/>
    <col min="2967" max="2967" width="42.1796875" bestFit="1" customWidth="1"/>
    <col min="2968" max="2968" width="18" bestFit="1" customWidth="1"/>
    <col min="2969" max="2969" width="13.08984375" bestFit="1" customWidth="1"/>
    <col min="2970" max="2970" width="46.90625" bestFit="1" customWidth="1"/>
    <col min="2971" max="2971" width="42.1796875" bestFit="1" customWidth="1"/>
    <col min="2972" max="2972" width="33.54296875" bestFit="1" customWidth="1"/>
    <col min="2973" max="2973" width="48.453125" bestFit="1" customWidth="1"/>
    <col min="2974" max="2974" width="28.6328125" bestFit="1" customWidth="1"/>
    <col min="2975" max="2975" width="54" bestFit="1" customWidth="1"/>
    <col min="2976" max="2976" width="10.1796875" bestFit="1" customWidth="1"/>
    <col min="2977" max="2977" width="38.6328125" bestFit="1" customWidth="1"/>
    <col min="2978" max="2978" width="44.54296875" bestFit="1" customWidth="1"/>
    <col min="2979" max="2979" width="45.6328125" bestFit="1" customWidth="1"/>
    <col min="2980" max="2980" width="48.7265625" bestFit="1" customWidth="1"/>
    <col min="2981" max="2981" width="7.90625" bestFit="1" customWidth="1"/>
    <col min="2982" max="2982" width="37" bestFit="1" customWidth="1"/>
    <col min="2983" max="2983" width="26" bestFit="1" customWidth="1"/>
    <col min="2984" max="2984" width="33.81640625" bestFit="1" customWidth="1"/>
    <col min="2985" max="2985" width="24.08984375" bestFit="1" customWidth="1"/>
    <col min="2986" max="2986" width="44.6328125" bestFit="1" customWidth="1"/>
    <col min="2987" max="2987" width="36.36328125" bestFit="1" customWidth="1"/>
    <col min="2988" max="2988" width="13.08984375" bestFit="1" customWidth="1"/>
    <col min="2989" max="2989" width="47" bestFit="1" customWidth="1"/>
    <col min="2990" max="2990" width="50.6328125" bestFit="1" customWidth="1"/>
    <col min="2991" max="2991" width="48.1796875" bestFit="1" customWidth="1"/>
    <col min="2992" max="2992" width="21.1796875" bestFit="1" customWidth="1"/>
    <col min="2993" max="2993" width="47.90625" bestFit="1" customWidth="1"/>
    <col min="2994" max="2994" width="19.08984375" bestFit="1" customWidth="1"/>
    <col min="2995" max="2995" width="35.453125" bestFit="1" customWidth="1"/>
    <col min="2996" max="2996" width="23.81640625" bestFit="1" customWidth="1"/>
    <col min="2997" max="2997" width="51.54296875" bestFit="1" customWidth="1"/>
    <col min="2998" max="2998" width="10.08984375" bestFit="1" customWidth="1"/>
    <col min="2999" max="2999" width="10.6328125" bestFit="1" customWidth="1"/>
    <col min="3000" max="3000" width="56" bestFit="1" customWidth="1"/>
    <col min="3001" max="3001" width="47.6328125" bestFit="1" customWidth="1"/>
    <col min="3002" max="3002" width="49.36328125" bestFit="1" customWidth="1"/>
    <col min="3003" max="3003" width="47.7265625" bestFit="1" customWidth="1"/>
    <col min="3004" max="3004" width="35.90625" bestFit="1" customWidth="1"/>
    <col min="3005" max="3005" width="16.26953125" bestFit="1" customWidth="1"/>
    <col min="3006" max="3006" width="16.36328125" bestFit="1" customWidth="1"/>
    <col min="3007" max="3007" width="47" bestFit="1" customWidth="1"/>
    <col min="3008" max="3008" width="27.7265625" bestFit="1" customWidth="1"/>
    <col min="3009" max="3009" width="35.08984375" bestFit="1" customWidth="1"/>
    <col min="3010" max="3010" width="28.26953125" bestFit="1" customWidth="1"/>
    <col min="3011" max="3011" width="48" bestFit="1" customWidth="1"/>
    <col min="3012" max="3012" width="33" bestFit="1" customWidth="1"/>
    <col min="3013" max="3013" width="49.08984375" bestFit="1" customWidth="1"/>
    <col min="3014" max="3014" width="14.08984375" bestFit="1" customWidth="1"/>
    <col min="3015" max="3015" width="33.1796875" bestFit="1" customWidth="1"/>
    <col min="3016" max="3016" width="48.7265625" bestFit="1" customWidth="1"/>
    <col min="3017" max="3017" width="26.6328125" bestFit="1" customWidth="1"/>
    <col min="3018" max="3018" width="18.1796875" bestFit="1" customWidth="1"/>
    <col min="3019" max="3019" width="40.08984375" bestFit="1" customWidth="1"/>
    <col min="3020" max="3020" width="30.1796875" bestFit="1" customWidth="1"/>
    <col min="3021" max="3021" width="30.26953125" bestFit="1" customWidth="1"/>
    <col min="3022" max="3022" width="14.26953125" bestFit="1" customWidth="1"/>
    <col min="3023" max="3023" width="17.453125" bestFit="1" customWidth="1"/>
    <col min="3024" max="3024" width="52.6328125" bestFit="1" customWidth="1"/>
    <col min="3025" max="3025" width="30.90625" bestFit="1" customWidth="1"/>
    <col min="3026" max="3026" width="36.90625" bestFit="1" customWidth="1"/>
    <col min="3027" max="3027" width="11.54296875" bestFit="1" customWidth="1"/>
    <col min="3028" max="3028" width="9.08984375" bestFit="1" customWidth="1"/>
    <col min="3029" max="3029" width="30.36328125" bestFit="1" customWidth="1"/>
    <col min="3030" max="3030" width="13.7265625" bestFit="1" customWidth="1"/>
    <col min="3031" max="3031" width="20" bestFit="1" customWidth="1"/>
    <col min="3032" max="3032" width="25" bestFit="1" customWidth="1"/>
    <col min="3033" max="3033" width="39.7265625" bestFit="1" customWidth="1"/>
    <col min="3034" max="3034" width="32.26953125" bestFit="1" customWidth="1"/>
    <col min="3035" max="3035" width="24" bestFit="1" customWidth="1"/>
    <col min="3036" max="3036" width="23" bestFit="1" customWidth="1"/>
    <col min="3037" max="3037" width="35.1796875" bestFit="1" customWidth="1"/>
    <col min="3038" max="3038" width="23.08984375" bestFit="1" customWidth="1"/>
    <col min="3039" max="3039" width="10" bestFit="1" customWidth="1"/>
    <col min="3040" max="3040" width="15.26953125" bestFit="1" customWidth="1"/>
    <col min="3041" max="3041" width="17.54296875" bestFit="1" customWidth="1"/>
    <col min="3042" max="3042" width="52.90625" bestFit="1" customWidth="1"/>
    <col min="3043" max="3043" width="17.26953125" bestFit="1" customWidth="1"/>
    <col min="3044" max="3044" width="34.26953125" bestFit="1" customWidth="1"/>
    <col min="3045" max="3045" width="34.1796875" bestFit="1" customWidth="1"/>
    <col min="3046" max="3046" width="22.36328125" bestFit="1" customWidth="1"/>
    <col min="3047" max="3047" width="32.81640625" bestFit="1" customWidth="1"/>
    <col min="3048" max="3048" width="43.54296875" bestFit="1" customWidth="1"/>
    <col min="3049" max="3049" width="53.453125" bestFit="1" customWidth="1"/>
    <col min="3050" max="3050" width="52.08984375" bestFit="1" customWidth="1"/>
    <col min="3051" max="3051" width="24" bestFit="1" customWidth="1"/>
    <col min="3052" max="3052" width="17.81640625" bestFit="1" customWidth="1"/>
    <col min="3053" max="3053" width="35.6328125" bestFit="1" customWidth="1"/>
    <col min="3054" max="3054" width="35.54296875" bestFit="1" customWidth="1"/>
    <col min="3055" max="3055" width="34.7265625" bestFit="1" customWidth="1"/>
    <col min="3056" max="3056" width="48.1796875" bestFit="1" customWidth="1"/>
    <col min="3057" max="3057" width="48.7265625" bestFit="1" customWidth="1"/>
    <col min="3058" max="3058" width="33.81640625" bestFit="1" customWidth="1"/>
    <col min="3059" max="3059" width="9.26953125" bestFit="1" customWidth="1"/>
    <col min="3060" max="3060" width="34.08984375" bestFit="1" customWidth="1"/>
    <col min="3061" max="3061" width="18" bestFit="1" customWidth="1"/>
    <col min="3062" max="3062" width="27.1796875" bestFit="1" customWidth="1"/>
    <col min="3063" max="3063" width="36.7265625" bestFit="1" customWidth="1"/>
    <col min="3064" max="3064" width="38.26953125" bestFit="1" customWidth="1"/>
    <col min="3065" max="3065" width="9.81640625" bestFit="1" customWidth="1"/>
    <col min="3066" max="3066" width="42.26953125" bestFit="1" customWidth="1"/>
    <col min="3067" max="3067" width="55.36328125" bestFit="1" customWidth="1"/>
    <col min="3068" max="3068" width="30.6328125" bestFit="1" customWidth="1"/>
    <col min="3069" max="3069" width="29.7265625" bestFit="1" customWidth="1"/>
    <col min="3070" max="3070" width="28.453125" bestFit="1" customWidth="1"/>
    <col min="3071" max="3071" width="20.08984375" bestFit="1" customWidth="1"/>
    <col min="3072" max="3072" width="27.7265625" bestFit="1" customWidth="1"/>
    <col min="3073" max="3073" width="26" bestFit="1" customWidth="1"/>
    <col min="3074" max="3074" width="50.08984375" bestFit="1" customWidth="1"/>
    <col min="3075" max="3075" width="21.08984375" bestFit="1" customWidth="1"/>
    <col min="3076" max="3076" width="19" bestFit="1" customWidth="1"/>
    <col min="3077" max="3077" width="39.6328125" bestFit="1" customWidth="1"/>
    <col min="3078" max="3078" width="50.6328125" bestFit="1" customWidth="1"/>
    <col min="3079" max="3079" width="47.54296875" bestFit="1" customWidth="1"/>
    <col min="3080" max="3080" width="14" bestFit="1" customWidth="1"/>
    <col min="3081" max="3081" width="18.453125" bestFit="1" customWidth="1"/>
    <col min="3082" max="3082" width="42.7265625" bestFit="1" customWidth="1"/>
    <col min="3083" max="3083" width="8.81640625" bestFit="1" customWidth="1"/>
    <col min="3084" max="3084" width="47.36328125" bestFit="1" customWidth="1"/>
    <col min="3085" max="3085" width="80.453125" bestFit="1" customWidth="1"/>
    <col min="3086" max="3086" width="47.54296875" bestFit="1" customWidth="1"/>
    <col min="3087" max="3087" width="39.26953125" bestFit="1" customWidth="1"/>
    <col min="3088" max="3088" width="29.08984375" bestFit="1" customWidth="1"/>
    <col min="3089" max="3089" width="24.26953125" bestFit="1" customWidth="1"/>
    <col min="3090" max="3090" width="44.36328125" bestFit="1" customWidth="1"/>
    <col min="3091" max="3091" width="38" bestFit="1" customWidth="1"/>
    <col min="3092" max="3092" width="39.36328125" bestFit="1" customWidth="1"/>
    <col min="3093" max="3093" width="19.08984375" bestFit="1" customWidth="1"/>
    <col min="3094" max="3094" width="29.36328125" bestFit="1" customWidth="1"/>
    <col min="3095" max="3095" width="26" bestFit="1" customWidth="1"/>
    <col min="3096" max="3096" width="17.6328125" bestFit="1" customWidth="1"/>
    <col min="3097" max="3097" width="45.26953125" bestFit="1" customWidth="1"/>
    <col min="3098" max="3098" width="26.1796875" bestFit="1" customWidth="1"/>
    <col min="3099" max="3099" width="47.81640625" bestFit="1" customWidth="1"/>
    <col min="3100" max="3100" width="40.54296875" bestFit="1" customWidth="1"/>
    <col min="3101" max="3101" width="39.453125" bestFit="1" customWidth="1"/>
    <col min="3102" max="3102" width="27.26953125" bestFit="1" customWidth="1"/>
    <col min="3103" max="3103" width="21.36328125" bestFit="1" customWidth="1"/>
    <col min="3104" max="3104" width="53.81640625" bestFit="1" customWidth="1"/>
    <col min="3105" max="3105" width="24.54296875" bestFit="1" customWidth="1"/>
    <col min="3106" max="3106" width="50.26953125" bestFit="1" customWidth="1"/>
    <col min="3107" max="3107" width="36.1796875" bestFit="1" customWidth="1"/>
    <col min="3108" max="3108" width="55" bestFit="1" customWidth="1"/>
    <col min="3109" max="3109" width="55.90625" bestFit="1" customWidth="1"/>
    <col min="3110" max="3110" width="28.1796875" bestFit="1" customWidth="1"/>
    <col min="3111" max="3111" width="50.26953125" bestFit="1" customWidth="1"/>
    <col min="3112" max="3112" width="26.7265625" bestFit="1" customWidth="1"/>
    <col min="3113" max="3113" width="16.81640625" bestFit="1" customWidth="1"/>
    <col min="3114" max="3114" width="8.26953125" bestFit="1" customWidth="1"/>
    <col min="3115" max="3115" width="10.1796875" bestFit="1" customWidth="1"/>
    <col min="3116" max="3116" width="22" bestFit="1" customWidth="1"/>
    <col min="3117" max="3117" width="25" bestFit="1" customWidth="1"/>
    <col min="3118" max="3118" width="52.36328125" bestFit="1" customWidth="1"/>
    <col min="3119" max="3119" width="37.08984375" bestFit="1" customWidth="1"/>
    <col min="3120" max="3120" width="18.81640625" bestFit="1" customWidth="1"/>
    <col min="3121" max="3121" width="44.453125" bestFit="1" customWidth="1"/>
    <col min="3122" max="3122" width="45.453125" bestFit="1" customWidth="1"/>
    <col min="3123" max="3123" width="42.54296875" bestFit="1" customWidth="1"/>
    <col min="3124" max="3124" width="33.08984375" bestFit="1" customWidth="1"/>
    <col min="3125" max="3125" width="29.54296875" bestFit="1" customWidth="1"/>
    <col min="3126" max="3126" width="10.54296875" bestFit="1" customWidth="1"/>
    <col min="3127" max="3127" width="39.1796875" bestFit="1" customWidth="1"/>
    <col min="3128" max="3128" width="31.08984375" bestFit="1" customWidth="1"/>
    <col min="3129" max="3129" width="14.7265625" bestFit="1" customWidth="1"/>
    <col min="3130" max="3130" width="34.6328125" bestFit="1" customWidth="1"/>
    <col min="3131" max="3131" width="20.90625" bestFit="1" customWidth="1"/>
    <col min="3132" max="3132" width="32" bestFit="1" customWidth="1"/>
    <col min="3133" max="3133" width="36.36328125" bestFit="1" customWidth="1"/>
    <col min="3134" max="3134" width="53.90625" bestFit="1" customWidth="1"/>
    <col min="3135" max="3135" width="5.54296875" bestFit="1" customWidth="1"/>
    <col min="3136" max="3136" width="31.1796875" bestFit="1" customWidth="1"/>
    <col min="3137" max="3137" width="52" bestFit="1" customWidth="1"/>
    <col min="3138" max="3138" width="47.36328125" bestFit="1" customWidth="1"/>
    <col min="3139" max="3139" width="18.1796875" bestFit="1" customWidth="1"/>
    <col min="3140" max="3140" width="46.453125" bestFit="1" customWidth="1"/>
    <col min="3141" max="3141" width="27" bestFit="1" customWidth="1"/>
    <col min="3142" max="3142" width="35.6328125" bestFit="1" customWidth="1"/>
    <col min="3143" max="3143" width="32" bestFit="1" customWidth="1"/>
    <col min="3144" max="3144" width="33.453125" bestFit="1" customWidth="1"/>
    <col min="3145" max="3145" width="27.08984375" bestFit="1" customWidth="1"/>
    <col min="3146" max="3146" width="14.90625" bestFit="1" customWidth="1"/>
    <col min="3147" max="3147" width="12.453125" bestFit="1" customWidth="1"/>
    <col min="3148" max="3148" width="26.08984375" bestFit="1" customWidth="1"/>
    <col min="3149" max="3149" width="16.54296875" bestFit="1" customWidth="1"/>
    <col min="3150" max="3150" width="26.81640625" bestFit="1" customWidth="1"/>
    <col min="3151" max="3151" width="31.6328125" bestFit="1" customWidth="1"/>
    <col min="3152" max="3152" width="52.81640625" bestFit="1" customWidth="1"/>
    <col min="3153" max="3153" width="15.6328125" bestFit="1" customWidth="1"/>
    <col min="3154" max="3154" width="29" bestFit="1" customWidth="1"/>
    <col min="3155" max="3155" width="34.90625" bestFit="1" customWidth="1"/>
    <col min="3156" max="3156" width="47.81640625" bestFit="1" customWidth="1"/>
    <col min="3157" max="3157" width="15.08984375" bestFit="1" customWidth="1"/>
    <col min="3158" max="3158" width="49.08984375" bestFit="1" customWidth="1"/>
    <col min="3159" max="3159" width="21.36328125" bestFit="1" customWidth="1"/>
    <col min="3160" max="3160" width="45.08984375" bestFit="1" customWidth="1"/>
    <col min="3161" max="3161" width="25.453125" bestFit="1" customWidth="1"/>
    <col min="3162" max="3162" width="19.7265625" bestFit="1" customWidth="1"/>
    <col min="3163" max="3163" width="17.7265625" bestFit="1" customWidth="1"/>
    <col min="3164" max="3164" width="47.81640625" bestFit="1" customWidth="1"/>
    <col min="3165" max="3165" width="31.1796875" bestFit="1" customWidth="1"/>
    <col min="3166" max="3166" width="34.7265625" bestFit="1" customWidth="1"/>
    <col min="3167" max="3167" width="35.6328125" bestFit="1" customWidth="1"/>
    <col min="3168" max="3168" width="47.90625" bestFit="1" customWidth="1"/>
    <col min="3169" max="3169" width="44.08984375" bestFit="1" customWidth="1"/>
    <col min="3170" max="3170" width="34.36328125" bestFit="1" customWidth="1"/>
    <col min="3171" max="3171" width="40.90625" bestFit="1" customWidth="1"/>
    <col min="3172" max="3172" width="41.08984375" bestFit="1" customWidth="1"/>
    <col min="3173" max="3173" width="41.1796875" bestFit="1" customWidth="1"/>
    <col min="3174" max="3174" width="25.90625" bestFit="1" customWidth="1"/>
    <col min="3175" max="3175" width="73.26953125" bestFit="1" customWidth="1"/>
    <col min="3176" max="3176" width="22.7265625" bestFit="1" customWidth="1"/>
    <col min="3177" max="3177" width="43.81640625" bestFit="1" customWidth="1"/>
    <col min="3178" max="3178" width="56.453125" bestFit="1" customWidth="1"/>
    <col min="3179" max="3179" width="17" bestFit="1" customWidth="1"/>
    <col min="3180" max="3180" width="37.08984375" bestFit="1" customWidth="1"/>
    <col min="3181" max="3181" width="15.7265625" bestFit="1" customWidth="1"/>
    <col min="3182" max="3182" width="37.453125" bestFit="1" customWidth="1"/>
    <col min="3183" max="3183" width="18.81640625" bestFit="1" customWidth="1"/>
    <col min="3184" max="3184" width="19.7265625" bestFit="1" customWidth="1"/>
    <col min="3185" max="3185" width="48.453125" bestFit="1" customWidth="1"/>
    <col min="3186" max="3186" width="57" bestFit="1" customWidth="1"/>
    <col min="3187" max="3187" width="48.36328125" bestFit="1" customWidth="1"/>
    <col min="3188" max="3188" width="25.1796875" bestFit="1" customWidth="1"/>
    <col min="3189" max="3189" width="45.36328125" bestFit="1" customWidth="1"/>
    <col min="3190" max="3190" width="22.6328125" bestFit="1" customWidth="1"/>
    <col min="3191" max="3191" width="32.1796875" bestFit="1" customWidth="1"/>
    <col min="3192" max="3192" width="36.81640625" bestFit="1" customWidth="1"/>
    <col min="3193" max="3193" width="53" bestFit="1" customWidth="1"/>
    <col min="3194" max="3194" width="50.08984375" bestFit="1" customWidth="1"/>
    <col min="3195" max="3195" width="17.1796875" bestFit="1" customWidth="1"/>
    <col min="3196" max="3196" width="22.453125" bestFit="1" customWidth="1"/>
    <col min="3197" max="3197" width="41.26953125" bestFit="1" customWidth="1"/>
    <col min="3198" max="3198" width="28.453125" bestFit="1" customWidth="1"/>
    <col min="3199" max="3199" width="36.81640625" bestFit="1" customWidth="1"/>
    <col min="3200" max="3200" width="41.08984375" bestFit="1" customWidth="1"/>
    <col min="3201" max="3201" width="38.90625" bestFit="1" customWidth="1"/>
    <col min="3202" max="3202" width="17.26953125" bestFit="1" customWidth="1"/>
    <col min="3203" max="3203" width="32.36328125" bestFit="1" customWidth="1"/>
    <col min="3204" max="3204" width="37.1796875" bestFit="1" customWidth="1"/>
    <col min="3205" max="3205" width="9.26953125" bestFit="1" customWidth="1"/>
    <col min="3206" max="3206" width="32.90625" bestFit="1" customWidth="1"/>
    <col min="3207" max="3207" width="51.26953125" bestFit="1" customWidth="1"/>
    <col min="3208" max="3208" width="28.54296875" bestFit="1" customWidth="1"/>
    <col min="3209" max="3209" width="30.81640625" bestFit="1" customWidth="1"/>
    <col min="3210" max="3210" width="51.54296875" bestFit="1" customWidth="1"/>
    <col min="3211" max="3211" width="36.7265625" bestFit="1" customWidth="1"/>
    <col min="3212" max="3212" width="45.90625" bestFit="1" customWidth="1"/>
    <col min="3213" max="3213" width="35.1796875" bestFit="1" customWidth="1"/>
    <col min="3214" max="3214" width="7.90625" bestFit="1" customWidth="1"/>
    <col min="3215" max="3215" width="24.26953125" bestFit="1" customWidth="1"/>
    <col min="3216" max="3216" width="22.54296875" bestFit="1" customWidth="1"/>
    <col min="3217" max="3217" width="46.26953125" bestFit="1" customWidth="1"/>
    <col min="3218" max="3218" width="23.08984375" bestFit="1" customWidth="1"/>
    <col min="3219" max="3219" width="54.08984375" bestFit="1" customWidth="1"/>
    <col min="3220" max="3220" width="44.1796875" bestFit="1" customWidth="1"/>
    <col min="3221" max="3221" width="55.81640625" bestFit="1" customWidth="1"/>
    <col min="3222" max="3222" width="18.81640625" bestFit="1" customWidth="1"/>
    <col min="3223" max="3223" width="20.1796875" bestFit="1" customWidth="1"/>
    <col min="3224" max="3224" width="33.54296875" bestFit="1" customWidth="1"/>
    <col min="3225" max="3225" width="54.1796875" bestFit="1" customWidth="1"/>
    <col min="3226" max="3226" width="26.08984375" bestFit="1" customWidth="1"/>
    <col min="3227" max="3227" width="46.7265625" bestFit="1" customWidth="1"/>
    <col min="3228" max="3228" width="13.90625" bestFit="1" customWidth="1"/>
    <col min="3229" max="3229" width="17.1796875" bestFit="1" customWidth="1"/>
    <col min="3230" max="3230" width="46.6328125" bestFit="1" customWidth="1"/>
    <col min="3231" max="3231" width="13.453125" bestFit="1" customWidth="1"/>
    <col min="3232" max="3232" width="14.08984375" bestFit="1" customWidth="1"/>
    <col min="3233" max="3233" width="35.36328125" bestFit="1" customWidth="1"/>
    <col min="3234" max="3234" width="35.54296875" bestFit="1" customWidth="1"/>
    <col min="3235" max="3235" width="38.7265625" bestFit="1" customWidth="1"/>
    <col min="3236" max="3236" width="38.81640625" bestFit="1" customWidth="1"/>
    <col min="3237" max="3237" width="20.54296875" bestFit="1" customWidth="1"/>
    <col min="3238" max="3238" width="19.90625" bestFit="1" customWidth="1"/>
    <col min="3239" max="3239" width="27.26953125" bestFit="1" customWidth="1"/>
    <col min="3240" max="3240" width="20.1796875" bestFit="1" customWidth="1"/>
    <col min="3241" max="3241" width="38.81640625" bestFit="1" customWidth="1"/>
    <col min="3242" max="3242" width="29.26953125" bestFit="1" customWidth="1"/>
    <col min="3243" max="3243" width="50.453125" bestFit="1" customWidth="1"/>
    <col min="3244" max="3244" width="35.08984375" bestFit="1" customWidth="1"/>
    <col min="3245" max="3245" width="39.453125" bestFit="1" customWidth="1"/>
    <col min="3246" max="3246" width="40.7265625" bestFit="1" customWidth="1"/>
    <col min="3247" max="3247" width="35.81640625" bestFit="1" customWidth="1"/>
    <col min="3248" max="3248" width="50.36328125" bestFit="1" customWidth="1"/>
    <col min="3249" max="3249" width="19.08984375" bestFit="1" customWidth="1"/>
    <col min="3250" max="3250" width="25.36328125" bestFit="1" customWidth="1"/>
    <col min="3251" max="3251" width="36.453125" bestFit="1" customWidth="1"/>
    <col min="3252" max="3252" width="25.90625" bestFit="1" customWidth="1"/>
    <col min="3253" max="3253" width="35.7265625" bestFit="1" customWidth="1"/>
    <col min="3254" max="3254" width="17.36328125" bestFit="1" customWidth="1"/>
    <col min="3255" max="3255" width="15.453125" bestFit="1" customWidth="1"/>
    <col min="3256" max="3256" width="41.1796875" bestFit="1" customWidth="1"/>
    <col min="3257" max="3257" width="36.36328125" bestFit="1" customWidth="1"/>
    <col min="3258" max="3258" width="48.6328125" bestFit="1" customWidth="1"/>
    <col min="3259" max="3260" width="15.6328125" bestFit="1" customWidth="1"/>
    <col min="3261" max="3261" width="16.54296875" bestFit="1" customWidth="1"/>
    <col min="3262" max="3262" width="41.54296875" bestFit="1" customWidth="1"/>
    <col min="3263" max="3263" width="50.7265625" bestFit="1" customWidth="1"/>
    <col min="3264" max="3264" width="51.7265625" bestFit="1" customWidth="1"/>
    <col min="3265" max="3265" width="8.26953125" bestFit="1" customWidth="1"/>
    <col min="3266" max="3266" width="36.81640625" bestFit="1" customWidth="1"/>
    <col min="3267" max="3267" width="42.453125" bestFit="1" customWidth="1"/>
    <col min="3268" max="3268" width="24.81640625" bestFit="1" customWidth="1"/>
    <col min="3269" max="3269" width="32.1796875" bestFit="1" customWidth="1"/>
    <col min="3270" max="3270" width="25.81640625" bestFit="1" customWidth="1"/>
    <col min="3271" max="3271" width="25.26953125" bestFit="1" customWidth="1"/>
    <col min="3272" max="3272" width="31.54296875" bestFit="1" customWidth="1"/>
    <col min="3273" max="3273" width="33" bestFit="1" customWidth="1"/>
    <col min="3274" max="3274" width="28.36328125" bestFit="1" customWidth="1"/>
    <col min="3275" max="3275" width="17.81640625" bestFit="1" customWidth="1"/>
    <col min="3276" max="3276" width="36.81640625" bestFit="1" customWidth="1"/>
    <col min="3277" max="3277" width="43.36328125" bestFit="1" customWidth="1"/>
    <col min="3278" max="3278" width="35.6328125" bestFit="1" customWidth="1"/>
    <col min="3279" max="3279" width="31" bestFit="1" customWidth="1"/>
    <col min="3280" max="3280" width="30.36328125" bestFit="1" customWidth="1"/>
    <col min="3281" max="3281" width="56.26953125" bestFit="1" customWidth="1"/>
    <col min="3282" max="3282" width="25" bestFit="1" customWidth="1"/>
    <col min="3283" max="3283" width="37.26953125" bestFit="1" customWidth="1"/>
    <col min="3284" max="3284" width="49.7265625" bestFit="1" customWidth="1"/>
    <col min="3285" max="3285" width="34" bestFit="1" customWidth="1"/>
    <col min="3286" max="3286" width="20.54296875" bestFit="1" customWidth="1"/>
    <col min="3287" max="3287" width="42.90625" bestFit="1" customWidth="1"/>
    <col min="3288" max="3288" width="25" bestFit="1" customWidth="1"/>
    <col min="3289" max="3289" width="28.90625" bestFit="1" customWidth="1"/>
    <col min="3290" max="3290" width="41.54296875" bestFit="1" customWidth="1"/>
    <col min="3291" max="3291" width="30.26953125" bestFit="1" customWidth="1"/>
    <col min="3292" max="3292" width="48.1796875" bestFit="1" customWidth="1"/>
    <col min="3293" max="3293" width="52" bestFit="1" customWidth="1"/>
    <col min="3294" max="3294" width="21.26953125" bestFit="1" customWidth="1"/>
    <col min="3295" max="3295" width="44.54296875" bestFit="1" customWidth="1"/>
    <col min="3296" max="3296" width="7.453125" bestFit="1" customWidth="1"/>
    <col min="3297" max="3297" width="54.81640625" bestFit="1" customWidth="1"/>
    <col min="3298" max="3298" width="9.36328125" bestFit="1" customWidth="1"/>
    <col min="3299" max="3299" width="53.26953125" bestFit="1" customWidth="1"/>
    <col min="3300" max="3300" width="21.1796875" bestFit="1" customWidth="1"/>
    <col min="3301" max="3301" width="7.81640625" bestFit="1" customWidth="1"/>
    <col min="3302" max="3302" width="39.08984375" bestFit="1" customWidth="1"/>
    <col min="3303" max="3303" width="18.81640625" bestFit="1" customWidth="1"/>
    <col min="3304" max="3304" width="9.90625" bestFit="1" customWidth="1"/>
    <col min="3305" max="3305" width="27.453125" bestFit="1" customWidth="1"/>
    <col min="3306" max="3306" width="11.36328125" bestFit="1" customWidth="1"/>
    <col min="3307" max="3307" width="43.54296875" bestFit="1" customWidth="1"/>
    <col min="3308" max="3308" width="49.453125" bestFit="1" customWidth="1"/>
    <col min="3309" max="3309" width="37.453125" bestFit="1" customWidth="1"/>
    <col min="3310" max="3310" width="28.1796875" bestFit="1" customWidth="1"/>
    <col min="3311" max="3311" width="16" bestFit="1" customWidth="1"/>
    <col min="3312" max="3312" width="22.6328125" bestFit="1" customWidth="1"/>
    <col min="3313" max="3313" width="39.1796875" bestFit="1" customWidth="1"/>
    <col min="3314" max="3314" width="29.90625" bestFit="1" customWidth="1"/>
    <col min="3315" max="3315" width="25" bestFit="1" customWidth="1"/>
    <col min="3316" max="3316" width="23.36328125" bestFit="1" customWidth="1"/>
    <col min="3317" max="3317" width="48.36328125" bestFit="1" customWidth="1"/>
    <col min="3318" max="3318" width="38" bestFit="1" customWidth="1"/>
    <col min="3319" max="3319" width="53.81640625" bestFit="1" customWidth="1"/>
    <col min="3320" max="3320" width="19" bestFit="1" customWidth="1"/>
    <col min="3321" max="3321" width="27.36328125" bestFit="1" customWidth="1"/>
    <col min="3322" max="3322" width="24.7265625" bestFit="1" customWidth="1"/>
    <col min="3323" max="3323" width="31.7265625" bestFit="1" customWidth="1"/>
    <col min="3324" max="3324" width="34.90625" bestFit="1" customWidth="1"/>
    <col min="3325" max="3325" width="24.81640625" bestFit="1" customWidth="1"/>
    <col min="3326" max="3326" width="41.54296875" bestFit="1" customWidth="1"/>
    <col min="3327" max="3327" width="17.81640625" bestFit="1" customWidth="1"/>
    <col min="3328" max="3328" width="25" bestFit="1" customWidth="1"/>
    <col min="3329" max="3329" width="51.08984375" bestFit="1" customWidth="1"/>
    <col min="3330" max="3330" width="48.453125" bestFit="1" customWidth="1"/>
    <col min="3331" max="3331" width="22.54296875" bestFit="1" customWidth="1"/>
    <col min="3332" max="3332" width="16.6328125" bestFit="1" customWidth="1"/>
    <col min="3333" max="3333" width="52" bestFit="1" customWidth="1"/>
    <col min="3334" max="3334" width="16.36328125" bestFit="1" customWidth="1"/>
    <col min="3335" max="3335" width="11.7265625" bestFit="1" customWidth="1"/>
    <col min="3336" max="3336" width="16.7265625" bestFit="1" customWidth="1"/>
    <col min="3337" max="3337" width="51.36328125" bestFit="1" customWidth="1"/>
    <col min="3338" max="3338" width="37.08984375" bestFit="1" customWidth="1"/>
    <col min="3339" max="3339" width="50.36328125" bestFit="1" customWidth="1"/>
    <col min="3340" max="3340" width="50.453125" bestFit="1" customWidth="1"/>
    <col min="3341" max="3341" width="12.7265625" bestFit="1" customWidth="1"/>
    <col min="3342" max="3342" width="27.7265625" bestFit="1" customWidth="1"/>
    <col min="3343" max="3343" width="38" bestFit="1" customWidth="1"/>
    <col min="3344" max="3344" width="20.26953125" bestFit="1" customWidth="1"/>
    <col min="3345" max="3345" width="44.08984375" bestFit="1" customWidth="1"/>
    <col min="3346" max="3346" width="19.54296875" bestFit="1" customWidth="1"/>
    <col min="3347" max="3347" width="37.54296875" bestFit="1" customWidth="1"/>
    <col min="3348" max="3348" width="39.1796875" bestFit="1" customWidth="1"/>
    <col min="3349" max="3349" width="40.08984375" bestFit="1" customWidth="1"/>
    <col min="3350" max="3350" width="22.08984375" bestFit="1" customWidth="1"/>
    <col min="3351" max="3351" width="44.08984375" bestFit="1" customWidth="1"/>
    <col min="3352" max="3352" width="39.54296875" bestFit="1" customWidth="1"/>
    <col min="3353" max="3353" width="49.81640625" bestFit="1" customWidth="1"/>
    <col min="3354" max="3354" width="28.26953125" bestFit="1" customWidth="1"/>
    <col min="3355" max="3355" width="28.453125" bestFit="1" customWidth="1"/>
    <col min="3356" max="3356" width="55.1796875" bestFit="1" customWidth="1"/>
    <col min="3357" max="3357" width="10.81640625" bestFit="1" customWidth="1"/>
    <col min="3358" max="3358" width="20" bestFit="1" customWidth="1"/>
    <col min="3359" max="3359" width="40.81640625" bestFit="1" customWidth="1"/>
    <col min="3360" max="3360" width="35.54296875" bestFit="1" customWidth="1"/>
    <col min="3361" max="3361" width="20.453125" bestFit="1" customWidth="1"/>
    <col min="3362" max="3362" width="25.1796875" bestFit="1" customWidth="1"/>
    <col min="3363" max="3363" width="10.81640625" bestFit="1" customWidth="1"/>
    <col min="3364" max="3364" width="10.36328125" bestFit="1" customWidth="1"/>
    <col min="3365" max="3365" width="17.90625" bestFit="1" customWidth="1"/>
    <col min="3366" max="3366" width="49.90625" bestFit="1" customWidth="1"/>
    <col min="3367" max="3367" width="44" bestFit="1" customWidth="1"/>
    <col min="3368" max="3368" width="26.26953125" bestFit="1" customWidth="1"/>
    <col min="3369" max="3369" width="16.81640625" bestFit="1" customWidth="1"/>
    <col min="3370" max="3370" width="26.7265625" bestFit="1" customWidth="1"/>
    <col min="3371" max="3371" width="31.26953125" bestFit="1" customWidth="1"/>
    <col min="3372" max="3372" width="33.36328125" bestFit="1" customWidth="1"/>
    <col min="3373" max="3373" width="40.54296875" bestFit="1" customWidth="1"/>
    <col min="3374" max="3374" width="32.54296875" bestFit="1" customWidth="1"/>
    <col min="3375" max="3375" width="50.26953125" bestFit="1" customWidth="1"/>
    <col min="3376" max="3376" width="36.08984375" bestFit="1" customWidth="1"/>
    <col min="3377" max="3377" width="36.36328125" bestFit="1" customWidth="1"/>
    <col min="3378" max="3378" width="46.453125" bestFit="1" customWidth="1"/>
    <col min="3379" max="3379" width="44.36328125" bestFit="1" customWidth="1"/>
    <col min="3380" max="3380" width="16.453125" bestFit="1" customWidth="1"/>
    <col min="3381" max="3381" width="47.08984375" bestFit="1" customWidth="1"/>
    <col min="3382" max="3382" width="26.1796875" bestFit="1" customWidth="1"/>
    <col min="3383" max="3383" width="36.26953125" bestFit="1" customWidth="1"/>
    <col min="3384" max="3384" width="21.6328125" bestFit="1" customWidth="1"/>
    <col min="3385" max="3385" width="13.26953125" bestFit="1" customWidth="1"/>
    <col min="3386" max="3386" width="16.453125" bestFit="1" customWidth="1"/>
    <col min="3387" max="3387" width="13" bestFit="1" customWidth="1"/>
    <col min="3388" max="3388" width="21.08984375" bestFit="1" customWidth="1"/>
    <col min="3389" max="3389" width="20" bestFit="1" customWidth="1"/>
    <col min="3390" max="3390" width="35.7265625" bestFit="1" customWidth="1"/>
    <col min="3391" max="3391" width="28.1796875" bestFit="1" customWidth="1"/>
    <col min="3392" max="3392" width="26.6328125" bestFit="1" customWidth="1"/>
    <col min="3393" max="3393" width="44.81640625" bestFit="1" customWidth="1"/>
    <col min="3394" max="3394" width="22.08984375" bestFit="1" customWidth="1"/>
    <col min="3395" max="3395" width="11.08984375" bestFit="1" customWidth="1"/>
    <col min="3396" max="3396" width="40.90625" bestFit="1" customWidth="1"/>
    <col min="3397" max="3397" width="23.453125" bestFit="1" customWidth="1"/>
    <col min="3398" max="3398" width="25" bestFit="1" customWidth="1"/>
    <col min="3399" max="3399" width="15.36328125" bestFit="1" customWidth="1"/>
    <col min="3400" max="3400" width="18.1796875" bestFit="1" customWidth="1"/>
    <col min="3401" max="3401" width="31.26953125" bestFit="1" customWidth="1"/>
    <col min="3402" max="3402" width="14.6328125" bestFit="1" customWidth="1"/>
    <col min="3403" max="3403" width="27.6328125" bestFit="1" customWidth="1"/>
    <col min="3404" max="3404" width="26.81640625" bestFit="1" customWidth="1"/>
    <col min="3405" max="3405" width="51.54296875" bestFit="1" customWidth="1"/>
    <col min="3406" max="3406" width="13.90625" bestFit="1" customWidth="1"/>
    <col min="3407" max="3407" width="23.08984375" bestFit="1" customWidth="1"/>
    <col min="3408" max="3408" width="18.08984375" bestFit="1" customWidth="1"/>
    <col min="3409" max="3409" width="52.7265625" bestFit="1" customWidth="1"/>
    <col min="3410" max="3410" width="24.26953125" bestFit="1" customWidth="1"/>
    <col min="3411" max="3411" width="12.54296875" bestFit="1" customWidth="1"/>
    <col min="3412" max="3412" width="23.08984375" bestFit="1" customWidth="1"/>
    <col min="3413" max="3413" width="34.7265625" bestFit="1" customWidth="1"/>
    <col min="3414" max="3414" width="43.6328125" bestFit="1" customWidth="1"/>
    <col min="3415" max="3415" width="48.36328125" bestFit="1" customWidth="1"/>
    <col min="3416" max="3416" width="28.1796875" bestFit="1" customWidth="1"/>
    <col min="3417" max="3417" width="27.81640625" bestFit="1" customWidth="1"/>
    <col min="3418" max="3418" width="10" bestFit="1" customWidth="1"/>
    <col min="3419" max="3419" width="36.36328125" bestFit="1" customWidth="1"/>
    <col min="3420" max="3420" width="22.26953125" bestFit="1" customWidth="1"/>
    <col min="3421" max="3421" width="18" bestFit="1" customWidth="1"/>
    <col min="3422" max="3422" width="27.36328125" bestFit="1" customWidth="1"/>
    <col min="3423" max="3423" width="53.90625" bestFit="1" customWidth="1"/>
    <col min="3424" max="3424" width="7.36328125" bestFit="1" customWidth="1"/>
    <col min="3425" max="3425" width="21.7265625" bestFit="1" customWidth="1"/>
    <col min="3426" max="3426" width="16.54296875" bestFit="1" customWidth="1"/>
    <col min="3427" max="3427" width="49.54296875" bestFit="1" customWidth="1"/>
    <col min="3428" max="3428" width="20.81640625" bestFit="1" customWidth="1"/>
    <col min="3429" max="3429" width="31.453125" bestFit="1" customWidth="1"/>
    <col min="3430" max="3430" width="13.36328125" bestFit="1" customWidth="1"/>
    <col min="3431" max="3431" width="46.7265625" bestFit="1" customWidth="1"/>
    <col min="3432" max="3432" width="12" bestFit="1" customWidth="1"/>
    <col min="3433" max="3433" width="49" bestFit="1" customWidth="1"/>
    <col min="3434" max="3434" width="44.7265625" bestFit="1" customWidth="1"/>
    <col min="3435" max="3435" width="35.26953125" bestFit="1" customWidth="1"/>
    <col min="3436" max="3436" width="47" bestFit="1" customWidth="1"/>
    <col min="3437" max="3437" width="29.36328125" bestFit="1" customWidth="1"/>
    <col min="3438" max="3438" width="21.36328125" bestFit="1" customWidth="1"/>
    <col min="3439" max="3439" width="42.6328125" bestFit="1" customWidth="1"/>
    <col min="3440" max="3440" width="41" bestFit="1" customWidth="1"/>
    <col min="3441" max="3441" width="25.26953125" bestFit="1" customWidth="1"/>
    <col min="3442" max="3442" width="16.6328125" bestFit="1" customWidth="1"/>
    <col min="3443" max="3443" width="27.7265625" bestFit="1" customWidth="1"/>
    <col min="3444" max="3444" width="51.7265625" bestFit="1" customWidth="1"/>
    <col min="3445" max="3445" width="24.26953125" bestFit="1" customWidth="1"/>
    <col min="3446" max="3446" width="24.90625" bestFit="1" customWidth="1"/>
    <col min="3447" max="3447" width="15" bestFit="1" customWidth="1"/>
    <col min="3448" max="3448" width="39.1796875" bestFit="1" customWidth="1"/>
    <col min="3449" max="3449" width="20.81640625" bestFit="1" customWidth="1"/>
    <col min="3450" max="3450" width="10.90625" bestFit="1" customWidth="1"/>
    <col min="3451" max="3451" width="19.453125" bestFit="1" customWidth="1"/>
    <col min="3452" max="3452" width="35.6328125" bestFit="1" customWidth="1"/>
    <col min="3453" max="3453" width="51.81640625" bestFit="1" customWidth="1"/>
    <col min="3454" max="3454" width="14.7265625" bestFit="1" customWidth="1"/>
    <col min="3455" max="3455" width="30.90625" bestFit="1" customWidth="1"/>
    <col min="3456" max="3456" width="24.36328125" bestFit="1" customWidth="1"/>
    <col min="3457" max="3457" width="25" bestFit="1" customWidth="1"/>
    <col min="3458" max="3458" width="18" bestFit="1" customWidth="1"/>
    <col min="3459" max="3459" width="26.453125" bestFit="1" customWidth="1"/>
    <col min="3460" max="3460" width="25.36328125" bestFit="1" customWidth="1"/>
    <col min="3461" max="3461" width="20.90625" bestFit="1" customWidth="1"/>
    <col min="3462" max="3462" width="32.81640625" bestFit="1" customWidth="1"/>
    <col min="3463" max="3463" width="52.08984375" bestFit="1" customWidth="1"/>
    <col min="3464" max="3464" width="39.1796875" bestFit="1" customWidth="1"/>
    <col min="3465" max="3465" width="12.1796875" bestFit="1" customWidth="1"/>
    <col min="3466" max="3466" width="44.453125" bestFit="1" customWidth="1"/>
    <col min="3467" max="3467" width="29.90625" bestFit="1" customWidth="1"/>
    <col min="3468" max="3468" width="26.08984375" bestFit="1" customWidth="1"/>
    <col min="3469" max="3469" width="50.453125" bestFit="1" customWidth="1"/>
    <col min="3470" max="3470" width="38.26953125" bestFit="1" customWidth="1"/>
    <col min="3471" max="3471" width="17.36328125" bestFit="1" customWidth="1"/>
    <col min="3472" max="3472" width="27.6328125" bestFit="1" customWidth="1"/>
    <col min="3473" max="3473" width="22.08984375" bestFit="1" customWidth="1"/>
    <col min="3474" max="3474" width="33.6328125" bestFit="1" customWidth="1"/>
    <col min="3475" max="3475" width="27" bestFit="1" customWidth="1"/>
    <col min="3476" max="3476" width="46.90625" bestFit="1" customWidth="1"/>
    <col min="3477" max="3477" width="26.90625" bestFit="1" customWidth="1"/>
    <col min="3478" max="3478" width="31.7265625" bestFit="1" customWidth="1"/>
    <col min="3479" max="3479" width="11.36328125" bestFit="1" customWidth="1"/>
    <col min="3480" max="3480" width="18.1796875" bestFit="1" customWidth="1"/>
    <col min="3481" max="3481" width="17.90625" bestFit="1" customWidth="1"/>
    <col min="3482" max="3482" width="32.1796875" bestFit="1" customWidth="1"/>
    <col min="3483" max="3483" width="14.7265625" bestFit="1" customWidth="1"/>
    <col min="3484" max="3484" width="13.54296875" bestFit="1" customWidth="1"/>
    <col min="3485" max="3485" width="24.1796875" bestFit="1" customWidth="1"/>
    <col min="3486" max="3486" width="16" bestFit="1" customWidth="1"/>
    <col min="3487" max="3487" width="52.08984375" bestFit="1" customWidth="1"/>
    <col min="3488" max="3488" width="56.36328125" bestFit="1" customWidth="1"/>
    <col min="3489" max="3489" width="53.90625" bestFit="1" customWidth="1"/>
    <col min="3490" max="3490" width="28.81640625" bestFit="1" customWidth="1"/>
    <col min="3491" max="3491" width="17.54296875" bestFit="1" customWidth="1"/>
    <col min="3492" max="3492" width="49.54296875" bestFit="1" customWidth="1"/>
    <col min="3493" max="3493" width="44.36328125" bestFit="1" customWidth="1"/>
    <col min="3494" max="3494" width="47" bestFit="1" customWidth="1"/>
    <col min="3495" max="3495" width="26.08984375" bestFit="1" customWidth="1"/>
    <col min="3496" max="3496" width="30.7265625" bestFit="1" customWidth="1"/>
    <col min="3497" max="3497" width="22.54296875" bestFit="1" customWidth="1"/>
    <col min="3498" max="3498" width="32.453125" bestFit="1" customWidth="1"/>
    <col min="3499" max="3499" width="35.36328125" bestFit="1" customWidth="1"/>
    <col min="3500" max="3500" width="18.26953125" bestFit="1" customWidth="1"/>
    <col min="3501" max="3501" width="28.6328125" bestFit="1" customWidth="1"/>
    <col min="3502" max="3502" width="20.90625" bestFit="1" customWidth="1"/>
    <col min="3503" max="3503" width="42.08984375" bestFit="1" customWidth="1"/>
    <col min="3504" max="3504" width="21.1796875" bestFit="1" customWidth="1"/>
    <col min="3505" max="3505" width="21.08984375" bestFit="1" customWidth="1"/>
    <col min="3506" max="3506" width="52.90625" bestFit="1" customWidth="1"/>
    <col min="3507" max="3507" width="36.08984375" bestFit="1" customWidth="1"/>
    <col min="3508" max="3508" width="26.6328125" bestFit="1" customWidth="1"/>
    <col min="3509" max="3509" width="26.54296875" bestFit="1" customWidth="1"/>
    <col min="3510" max="3510" width="20" bestFit="1" customWidth="1"/>
    <col min="3511" max="3511" width="37.08984375" bestFit="1" customWidth="1"/>
    <col min="3512" max="3512" width="42.1796875" bestFit="1" customWidth="1"/>
    <col min="3513" max="3513" width="38.6328125" bestFit="1" customWidth="1"/>
    <col min="3514" max="3514" width="17.08984375" bestFit="1" customWidth="1"/>
    <col min="3515" max="3515" width="14.90625" bestFit="1" customWidth="1"/>
    <col min="3516" max="3516" width="10.90625" bestFit="1" customWidth="1"/>
    <col min="3517" max="3517" width="34" bestFit="1" customWidth="1"/>
    <col min="3518" max="3518" width="21.7265625" bestFit="1" customWidth="1"/>
    <col min="3519" max="3519" width="33.90625" bestFit="1" customWidth="1"/>
    <col min="3520" max="3520" width="37.453125" bestFit="1" customWidth="1"/>
    <col min="3521" max="3521" width="16.453125" bestFit="1" customWidth="1"/>
    <col min="3522" max="3522" width="54.81640625" bestFit="1" customWidth="1"/>
    <col min="3523" max="3523" width="40.7265625" bestFit="1" customWidth="1"/>
    <col min="3524" max="3524" width="36.453125" bestFit="1" customWidth="1"/>
    <col min="3525" max="3525" width="42.26953125" bestFit="1" customWidth="1"/>
    <col min="3526" max="3526" width="56.81640625" bestFit="1" customWidth="1"/>
    <col min="3527" max="3527" width="24.453125" bestFit="1" customWidth="1"/>
    <col min="3528" max="3528" width="57.453125" bestFit="1" customWidth="1"/>
    <col min="3529" max="3529" width="23.90625" bestFit="1" customWidth="1"/>
    <col min="3530" max="3530" width="14.81640625" bestFit="1" customWidth="1"/>
    <col min="3531" max="3531" width="29.90625" bestFit="1" customWidth="1"/>
    <col min="3532" max="3532" width="49.7265625" bestFit="1" customWidth="1"/>
    <col min="3533" max="3533" width="50.6328125" bestFit="1" customWidth="1"/>
    <col min="3534" max="3534" width="32.6328125" bestFit="1" customWidth="1"/>
    <col min="3535" max="3535" width="35" bestFit="1" customWidth="1"/>
    <col min="3536" max="3536" width="28.26953125" bestFit="1" customWidth="1"/>
    <col min="3537" max="3537" width="30.1796875" bestFit="1" customWidth="1"/>
    <col min="3538" max="3538" width="44.36328125" bestFit="1" customWidth="1"/>
    <col min="3539" max="3539" width="35.81640625" bestFit="1" customWidth="1"/>
    <col min="3540" max="3540" width="27.36328125" bestFit="1" customWidth="1"/>
    <col min="3541" max="3541" width="22.26953125" bestFit="1" customWidth="1"/>
    <col min="3542" max="3542" width="43.90625" bestFit="1" customWidth="1"/>
    <col min="3543" max="3543" width="40.81640625" bestFit="1" customWidth="1"/>
    <col min="3544" max="3544" width="38.7265625" bestFit="1" customWidth="1"/>
    <col min="3545" max="3545" width="36.08984375" bestFit="1" customWidth="1"/>
    <col min="3546" max="3546" width="18.7265625" bestFit="1" customWidth="1"/>
    <col min="3547" max="3547" width="8.08984375" bestFit="1" customWidth="1"/>
    <col min="3548" max="3548" width="47.1796875" bestFit="1" customWidth="1"/>
    <col min="3549" max="3549" width="29.08984375" bestFit="1" customWidth="1"/>
    <col min="3550" max="3550" width="19.1796875" bestFit="1" customWidth="1"/>
    <col min="3551" max="3551" width="41.90625" bestFit="1" customWidth="1"/>
    <col min="3552" max="3552" width="38.08984375" bestFit="1" customWidth="1"/>
    <col min="3553" max="3553" width="53.90625" bestFit="1" customWidth="1"/>
    <col min="3554" max="3554" width="36.08984375" bestFit="1" customWidth="1"/>
    <col min="3555" max="3555" width="14.54296875" bestFit="1" customWidth="1"/>
    <col min="3556" max="3556" width="50" bestFit="1" customWidth="1"/>
    <col min="3557" max="3557" width="45.81640625" bestFit="1" customWidth="1"/>
    <col min="3558" max="3558" width="51.08984375" bestFit="1" customWidth="1"/>
    <col min="3559" max="3559" width="13.453125" bestFit="1" customWidth="1"/>
    <col min="3560" max="3560" width="22" bestFit="1" customWidth="1"/>
    <col min="3561" max="3561" width="52.08984375" bestFit="1" customWidth="1"/>
    <col min="3562" max="3562" width="47.453125" bestFit="1" customWidth="1"/>
    <col min="3563" max="3563" width="16.81640625" bestFit="1" customWidth="1"/>
    <col min="3564" max="3564" width="51.54296875" bestFit="1" customWidth="1"/>
    <col min="3565" max="3565" width="34.08984375" bestFit="1" customWidth="1"/>
    <col min="3566" max="3566" width="50.54296875" bestFit="1" customWidth="1"/>
    <col min="3567" max="3567" width="38.453125" bestFit="1" customWidth="1"/>
    <col min="3568" max="3568" width="38.6328125" bestFit="1" customWidth="1"/>
    <col min="3569" max="3569" width="14.81640625" bestFit="1" customWidth="1"/>
    <col min="3570" max="3570" width="11.1796875" bestFit="1" customWidth="1"/>
    <col min="3571" max="3571" width="22.36328125" bestFit="1" customWidth="1"/>
    <col min="3572" max="3572" width="41.54296875" bestFit="1" customWidth="1"/>
    <col min="3573" max="3573" width="27.453125" bestFit="1" customWidth="1"/>
    <col min="3574" max="3574" width="24.6328125" bestFit="1" customWidth="1"/>
    <col min="3575" max="3575" width="44" bestFit="1" customWidth="1"/>
    <col min="3576" max="3576" width="23.6328125" bestFit="1" customWidth="1"/>
    <col min="3577" max="3577" width="21.453125" bestFit="1" customWidth="1"/>
    <col min="3578" max="3578" width="44.08984375" bestFit="1" customWidth="1"/>
    <col min="3579" max="3579" width="34.81640625" bestFit="1" customWidth="1"/>
    <col min="3580" max="3580" width="31.1796875" bestFit="1" customWidth="1"/>
    <col min="3581" max="3581" width="26.08984375" bestFit="1" customWidth="1"/>
    <col min="3582" max="3582" width="13" bestFit="1" customWidth="1"/>
    <col min="3583" max="3583" width="27.36328125" bestFit="1" customWidth="1"/>
    <col min="3584" max="3584" width="22.26953125" bestFit="1" customWidth="1"/>
    <col min="3585" max="3585" width="22.7265625" bestFit="1" customWidth="1"/>
    <col min="3586" max="3586" width="37" bestFit="1" customWidth="1"/>
    <col min="3587" max="3587" width="37.26953125" bestFit="1" customWidth="1"/>
    <col min="3588" max="3588" width="47.453125" bestFit="1" customWidth="1"/>
    <col min="3589" max="3589" width="24.453125" bestFit="1" customWidth="1"/>
    <col min="3590" max="3590" width="20.08984375" bestFit="1" customWidth="1"/>
    <col min="3591" max="3591" width="41.90625" bestFit="1" customWidth="1"/>
    <col min="3592" max="3592" width="48.81640625" bestFit="1" customWidth="1"/>
    <col min="3593" max="3593" width="11.1796875" bestFit="1" customWidth="1"/>
    <col min="3594" max="3594" width="49.81640625" bestFit="1" customWidth="1"/>
    <col min="3595" max="3595" width="20.90625" bestFit="1" customWidth="1"/>
    <col min="3596" max="3596" width="29.54296875" bestFit="1" customWidth="1"/>
    <col min="3597" max="3597" width="18.36328125" bestFit="1" customWidth="1"/>
    <col min="3598" max="3598" width="51" bestFit="1" customWidth="1"/>
    <col min="3599" max="3599" width="41.90625" bestFit="1" customWidth="1"/>
    <col min="3600" max="3600" width="27.81640625" bestFit="1" customWidth="1"/>
    <col min="3601" max="3601" width="43.90625" bestFit="1" customWidth="1"/>
    <col min="3602" max="3602" width="22.7265625" bestFit="1" customWidth="1"/>
    <col min="3603" max="3603" width="43.453125" bestFit="1" customWidth="1"/>
    <col min="3604" max="3604" width="53.08984375" bestFit="1" customWidth="1"/>
    <col min="3605" max="3605" width="39.08984375" bestFit="1" customWidth="1"/>
    <col min="3606" max="3606" width="21.26953125" bestFit="1" customWidth="1"/>
    <col min="3607" max="3607" width="40.26953125" bestFit="1" customWidth="1"/>
    <col min="3608" max="3608" width="19" bestFit="1" customWidth="1"/>
    <col min="3609" max="3609" width="21.26953125" bestFit="1" customWidth="1"/>
    <col min="3610" max="3610" width="53.26953125" bestFit="1" customWidth="1"/>
    <col min="3611" max="3611" width="49.453125" bestFit="1" customWidth="1"/>
    <col min="3612" max="3612" width="50.26953125" bestFit="1" customWidth="1"/>
    <col min="3613" max="3613" width="25.6328125" bestFit="1" customWidth="1"/>
    <col min="3614" max="3614" width="40.81640625" bestFit="1" customWidth="1"/>
    <col min="3615" max="3615" width="30.36328125" bestFit="1" customWidth="1"/>
    <col min="3616" max="3616" width="53" bestFit="1" customWidth="1"/>
    <col min="3617" max="3617" width="30" bestFit="1" customWidth="1"/>
    <col min="3618" max="3618" width="16.54296875" bestFit="1" customWidth="1"/>
    <col min="3619" max="3619" width="40.36328125" bestFit="1" customWidth="1"/>
    <col min="3620" max="3620" width="19.1796875" bestFit="1" customWidth="1"/>
    <col min="3621" max="3621" width="25.26953125" bestFit="1" customWidth="1"/>
    <col min="3622" max="3622" width="17.453125" bestFit="1" customWidth="1"/>
    <col min="3623" max="3623" width="35.1796875" bestFit="1" customWidth="1"/>
    <col min="3624" max="3624" width="48.54296875" bestFit="1" customWidth="1"/>
    <col min="3625" max="3625" width="51.6328125" bestFit="1" customWidth="1"/>
    <col min="3626" max="3626" width="26.81640625" bestFit="1" customWidth="1"/>
    <col min="3627" max="3627" width="42.08984375" bestFit="1" customWidth="1"/>
    <col min="3628" max="3628" width="51.36328125" bestFit="1" customWidth="1"/>
    <col min="3629" max="3629" width="35" bestFit="1" customWidth="1"/>
    <col min="3630" max="3630" width="22.36328125" bestFit="1" customWidth="1"/>
    <col min="3631" max="3631" width="41.1796875" bestFit="1" customWidth="1"/>
    <col min="3632" max="3632" width="22.6328125" bestFit="1" customWidth="1"/>
    <col min="3633" max="3633" width="48.81640625" bestFit="1" customWidth="1"/>
    <col min="3634" max="3634" width="42.1796875" bestFit="1" customWidth="1"/>
    <col min="3635" max="3635" width="16.36328125" bestFit="1" customWidth="1"/>
    <col min="3636" max="3636" width="37.453125" bestFit="1" customWidth="1"/>
    <col min="3637" max="3637" width="29.90625" bestFit="1" customWidth="1"/>
    <col min="3638" max="3638" width="26.6328125" bestFit="1" customWidth="1"/>
    <col min="3639" max="3639" width="44.54296875" bestFit="1" customWidth="1"/>
    <col min="3640" max="3640" width="51.1796875" bestFit="1" customWidth="1"/>
    <col min="3641" max="3641" width="50.453125" bestFit="1" customWidth="1"/>
    <col min="3642" max="3642" width="21.81640625" bestFit="1" customWidth="1"/>
    <col min="3643" max="3643" width="48.7265625" bestFit="1" customWidth="1"/>
    <col min="3644" max="3644" width="28.90625" bestFit="1" customWidth="1"/>
    <col min="3645" max="3645" width="24.6328125" bestFit="1" customWidth="1"/>
    <col min="3646" max="3646" width="48.54296875" bestFit="1" customWidth="1"/>
    <col min="3647" max="3647" width="18.1796875" bestFit="1" customWidth="1"/>
    <col min="3648" max="3648" width="30.7265625" bestFit="1" customWidth="1"/>
    <col min="3649" max="3649" width="27.453125" bestFit="1" customWidth="1"/>
    <col min="3650" max="3650" width="17.26953125" bestFit="1" customWidth="1"/>
    <col min="3651" max="3651" width="21.7265625" bestFit="1" customWidth="1"/>
    <col min="3652" max="3652" width="9.81640625" bestFit="1" customWidth="1"/>
    <col min="3653" max="3653" width="19.6328125" bestFit="1" customWidth="1"/>
    <col min="3654" max="3654" width="25.6328125" bestFit="1" customWidth="1"/>
    <col min="3655" max="3655" width="33.453125" bestFit="1" customWidth="1"/>
    <col min="3656" max="3656" width="21.7265625" bestFit="1" customWidth="1"/>
    <col min="3657" max="3657" width="17.54296875" bestFit="1" customWidth="1"/>
    <col min="3658" max="3658" width="31.1796875" bestFit="1" customWidth="1"/>
    <col min="3659" max="3659" width="17.26953125" bestFit="1" customWidth="1"/>
    <col min="3660" max="3660" width="13.36328125" bestFit="1" customWidth="1"/>
    <col min="3661" max="3661" width="34.7265625" bestFit="1" customWidth="1"/>
    <col min="3662" max="3662" width="20.7265625" bestFit="1" customWidth="1"/>
    <col min="3663" max="3663" width="25.6328125" bestFit="1" customWidth="1"/>
    <col min="3664" max="3664" width="28.90625" bestFit="1" customWidth="1"/>
    <col min="3665" max="3665" width="20.81640625" bestFit="1" customWidth="1"/>
    <col min="3666" max="3666" width="26.54296875" bestFit="1" customWidth="1"/>
    <col min="3667" max="3667" width="33.7265625" bestFit="1" customWidth="1"/>
    <col min="3668" max="3668" width="19.1796875" bestFit="1" customWidth="1"/>
    <col min="3669" max="3669" width="43" bestFit="1" customWidth="1"/>
    <col min="3670" max="3670" width="33.08984375" bestFit="1" customWidth="1"/>
    <col min="3671" max="3671" width="43.54296875" bestFit="1" customWidth="1"/>
    <col min="3672" max="3672" width="51.54296875" bestFit="1" customWidth="1"/>
    <col min="3673" max="3673" width="41.26953125" bestFit="1" customWidth="1"/>
    <col min="3674" max="3674" width="11.81640625" bestFit="1" customWidth="1"/>
    <col min="3675" max="3675" width="13.54296875" bestFit="1" customWidth="1"/>
    <col min="3676" max="3676" width="44.26953125" bestFit="1" customWidth="1"/>
    <col min="3677" max="3677" width="29.54296875" bestFit="1" customWidth="1"/>
    <col min="3678" max="3678" width="18.08984375" bestFit="1" customWidth="1"/>
    <col min="3679" max="3679" width="11.36328125" bestFit="1" customWidth="1"/>
    <col min="3680" max="3680" width="16.26953125" bestFit="1" customWidth="1"/>
    <col min="3681" max="3681" width="39.26953125" bestFit="1" customWidth="1"/>
    <col min="3682" max="3682" width="21.81640625" bestFit="1" customWidth="1"/>
    <col min="3683" max="3683" width="34.81640625" bestFit="1" customWidth="1"/>
    <col min="3684" max="3684" width="36.453125" bestFit="1" customWidth="1"/>
    <col min="3685" max="3685" width="47.6328125" bestFit="1" customWidth="1"/>
    <col min="3686" max="3686" width="29.90625" bestFit="1" customWidth="1"/>
    <col min="3687" max="3687" width="39" bestFit="1" customWidth="1"/>
    <col min="3688" max="3688" width="47.26953125" bestFit="1" customWidth="1"/>
    <col min="3689" max="3689" width="47.54296875" bestFit="1" customWidth="1"/>
    <col min="3690" max="3690" width="23.81640625" bestFit="1" customWidth="1"/>
    <col min="3691" max="3691" width="42.1796875" bestFit="1" customWidth="1"/>
    <col min="3692" max="3692" width="54.36328125" bestFit="1" customWidth="1"/>
    <col min="3693" max="3693" width="20" bestFit="1" customWidth="1"/>
    <col min="3694" max="3694" width="23.1796875" bestFit="1" customWidth="1"/>
    <col min="3695" max="3695" width="17.36328125" bestFit="1" customWidth="1"/>
    <col min="3696" max="3696" width="31.81640625" bestFit="1" customWidth="1"/>
    <col min="3697" max="3697" width="19.81640625" bestFit="1" customWidth="1"/>
    <col min="3698" max="3698" width="21.26953125" bestFit="1" customWidth="1"/>
    <col min="3699" max="3699" width="32.7265625" bestFit="1" customWidth="1"/>
    <col min="3700" max="3700" width="47.7265625" bestFit="1" customWidth="1"/>
    <col min="3701" max="3701" width="15.26953125" bestFit="1" customWidth="1"/>
    <col min="3702" max="3702" width="51.26953125" bestFit="1" customWidth="1"/>
    <col min="3703" max="3703" width="47.26953125" bestFit="1" customWidth="1"/>
    <col min="3704" max="3704" width="31.6328125" bestFit="1" customWidth="1"/>
    <col min="3705" max="3705" width="15.54296875" bestFit="1" customWidth="1"/>
    <col min="3706" max="3706" width="43.453125" bestFit="1" customWidth="1"/>
    <col min="3707" max="3707" width="30.6328125" bestFit="1" customWidth="1"/>
    <col min="3708" max="3708" width="51.453125" bestFit="1" customWidth="1"/>
    <col min="3709" max="3709" width="52.6328125" bestFit="1" customWidth="1"/>
    <col min="3710" max="3710" width="32" bestFit="1" customWidth="1"/>
    <col min="3711" max="3711" width="5.81640625" bestFit="1" customWidth="1"/>
    <col min="3712" max="3712" width="52" bestFit="1" customWidth="1"/>
    <col min="3713" max="3713" width="24.6328125" bestFit="1" customWidth="1"/>
    <col min="3714" max="3714" width="18" bestFit="1" customWidth="1"/>
    <col min="3715" max="3715" width="23.90625" bestFit="1" customWidth="1"/>
    <col min="3716" max="3716" width="21.6328125" bestFit="1" customWidth="1"/>
    <col min="3717" max="3717" width="6.81640625" bestFit="1" customWidth="1"/>
    <col min="3718" max="3718" width="47.36328125" bestFit="1" customWidth="1"/>
    <col min="3719" max="3719" width="51.7265625" bestFit="1" customWidth="1"/>
    <col min="3720" max="3720" width="54.90625" bestFit="1" customWidth="1"/>
    <col min="3721" max="3721" width="31.36328125" bestFit="1" customWidth="1"/>
    <col min="3722" max="3722" width="24.6328125" bestFit="1" customWidth="1"/>
    <col min="3723" max="3723" width="43.7265625" bestFit="1" customWidth="1"/>
    <col min="3724" max="3724" width="14.08984375" bestFit="1" customWidth="1"/>
    <col min="3725" max="3725" width="32.36328125" bestFit="1" customWidth="1"/>
    <col min="3726" max="3726" width="27.81640625" bestFit="1" customWidth="1"/>
    <col min="3727" max="3727" width="32.1796875" bestFit="1" customWidth="1"/>
    <col min="3728" max="3728" width="12.90625" bestFit="1" customWidth="1"/>
    <col min="3729" max="3729" width="34.81640625" bestFit="1" customWidth="1"/>
    <col min="3730" max="3730" width="48.54296875" bestFit="1" customWidth="1"/>
    <col min="3731" max="3731" width="34.7265625" bestFit="1" customWidth="1"/>
    <col min="3732" max="3732" width="22.54296875" bestFit="1" customWidth="1"/>
    <col min="3733" max="3733" width="16.36328125" bestFit="1" customWidth="1"/>
    <col min="3734" max="3734" width="53.6328125" bestFit="1" customWidth="1"/>
    <col min="3735" max="3735" width="33.81640625" bestFit="1" customWidth="1"/>
    <col min="3736" max="3736" width="33.54296875" bestFit="1" customWidth="1"/>
    <col min="3737" max="3737" width="27.54296875" bestFit="1" customWidth="1"/>
    <col min="3738" max="3738" width="11.453125" bestFit="1" customWidth="1"/>
    <col min="3739" max="3739" width="36.54296875" bestFit="1" customWidth="1"/>
    <col min="3740" max="3740" width="47.453125" bestFit="1" customWidth="1"/>
    <col min="3741" max="3741" width="18.6328125" bestFit="1" customWidth="1"/>
    <col min="3742" max="3742" width="31.81640625" bestFit="1" customWidth="1"/>
    <col min="3743" max="3743" width="31.36328125" bestFit="1" customWidth="1"/>
    <col min="3744" max="3744" width="15" bestFit="1" customWidth="1"/>
    <col min="3745" max="3745" width="49.08984375" bestFit="1" customWidth="1"/>
    <col min="3746" max="3746" width="20.453125" bestFit="1" customWidth="1"/>
    <col min="3747" max="3747" width="19.26953125" bestFit="1" customWidth="1"/>
    <col min="3748" max="3748" width="15.6328125" bestFit="1" customWidth="1"/>
    <col min="3749" max="3749" width="38.7265625" bestFit="1" customWidth="1"/>
    <col min="3750" max="3750" width="22.54296875" bestFit="1" customWidth="1"/>
    <col min="3751" max="3751" width="38.7265625" bestFit="1" customWidth="1"/>
    <col min="3752" max="3752" width="47.7265625" bestFit="1" customWidth="1"/>
    <col min="3753" max="3753" width="49.90625" bestFit="1" customWidth="1"/>
    <col min="3754" max="3754" width="34" bestFit="1" customWidth="1"/>
    <col min="3755" max="3755" width="10.08984375" bestFit="1" customWidth="1"/>
    <col min="3756" max="3756" width="28.90625" bestFit="1" customWidth="1"/>
    <col min="3757" max="3757" width="11.6328125" bestFit="1" customWidth="1"/>
    <col min="3758" max="3758" width="16.36328125" bestFit="1" customWidth="1"/>
    <col min="3759" max="3759" width="52.81640625" bestFit="1" customWidth="1"/>
    <col min="3760" max="3760" width="46" bestFit="1" customWidth="1"/>
    <col min="3761" max="3761" width="27.7265625" bestFit="1" customWidth="1"/>
    <col min="3762" max="3762" width="43" bestFit="1" customWidth="1"/>
    <col min="3763" max="3763" width="27.6328125" bestFit="1" customWidth="1"/>
    <col min="3764" max="3764" width="53.81640625" bestFit="1" customWidth="1"/>
    <col min="3765" max="3765" width="43.453125" bestFit="1" customWidth="1"/>
    <col min="3766" max="3766" width="26" bestFit="1" customWidth="1"/>
    <col min="3767" max="3767" width="31.36328125" bestFit="1" customWidth="1"/>
    <col min="3768" max="3768" width="42.453125" bestFit="1" customWidth="1"/>
    <col min="3769" max="3769" width="22.6328125" bestFit="1" customWidth="1"/>
    <col min="3770" max="3770" width="15" bestFit="1" customWidth="1"/>
    <col min="3771" max="3771" width="21.54296875" bestFit="1" customWidth="1"/>
    <col min="3772" max="3772" width="13.26953125" bestFit="1" customWidth="1"/>
    <col min="3773" max="3773" width="10.54296875" bestFit="1" customWidth="1"/>
    <col min="3774" max="3774" width="40.36328125" bestFit="1" customWidth="1"/>
    <col min="3775" max="3775" width="38.08984375" bestFit="1" customWidth="1"/>
    <col min="3776" max="3776" width="40.26953125" bestFit="1" customWidth="1"/>
    <col min="3777" max="3777" width="16.54296875" bestFit="1" customWidth="1"/>
    <col min="3778" max="3778" width="43.81640625" bestFit="1" customWidth="1"/>
    <col min="3779" max="3779" width="50.90625" bestFit="1" customWidth="1"/>
    <col min="3780" max="3780" width="42.26953125" bestFit="1" customWidth="1"/>
    <col min="3781" max="3781" width="16.1796875" bestFit="1" customWidth="1"/>
    <col min="3782" max="3782" width="26.54296875" bestFit="1" customWidth="1"/>
    <col min="3783" max="3783" width="50.90625" bestFit="1" customWidth="1"/>
    <col min="3784" max="3784" width="30" bestFit="1" customWidth="1"/>
    <col min="3785" max="3785" width="57.08984375" bestFit="1" customWidth="1"/>
    <col min="3786" max="3786" width="23.08984375" bestFit="1" customWidth="1"/>
    <col min="3787" max="3787" width="27" bestFit="1" customWidth="1"/>
    <col min="3788" max="3788" width="45" bestFit="1" customWidth="1"/>
    <col min="3789" max="3789" width="48.08984375" bestFit="1" customWidth="1"/>
    <col min="3790" max="3790" width="50.54296875" bestFit="1" customWidth="1"/>
    <col min="3791" max="3791" width="36.08984375" bestFit="1" customWidth="1"/>
    <col min="3792" max="3792" width="45.08984375" bestFit="1" customWidth="1"/>
    <col min="3793" max="3793" width="56.26953125" bestFit="1" customWidth="1"/>
    <col min="3794" max="3794" width="15.08984375" bestFit="1" customWidth="1"/>
    <col min="3795" max="3795" width="14.7265625" bestFit="1" customWidth="1"/>
    <col min="3796" max="3796" width="24.453125" bestFit="1" customWidth="1"/>
    <col min="3797" max="3797" width="55.36328125" bestFit="1" customWidth="1"/>
    <col min="3798" max="3798" width="36.08984375" bestFit="1" customWidth="1"/>
    <col min="3799" max="3799" width="45.08984375" bestFit="1" customWidth="1"/>
    <col min="3800" max="3800" width="25.26953125" bestFit="1" customWidth="1"/>
    <col min="3801" max="3801" width="10.54296875" bestFit="1" customWidth="1"/>
    <col min="3802" max="3802" width="33.08984375" bestFit="1" customWidth="1"/>
    <col min="3803" max="3803" width="31.36328125" bestFit="1" customWidth="1"/>
    <col min="3804" max="3804" width="26.453125" bestFit="1" customWidth="1"/>
    <col min="3805" max="3805" width="6.26953125" bestFit="1" customWidth="1"/>
    <col min="3806" max="3806" width="18.08984375" bestFit="1" customWidth="1"/>
    <col min="3807" max="3807" width="32.90625" bestFit="1" customWidth="1"/>
    <col min="3808" max="3808" width="27.08984375" bestFit="1" customWidth="1"/>
    <col min="3809" max="3809" width="38.6328125" bestFit="1" customWidth="1"/>
    <col min="3810" max="3810" width="52" bestFit="1" customWidth="1"/>
    <col min="3811" max="3811" width="10.36328125" bestFit="1" customWidth="1"/>
    <col min="3812" max="3812" width="51.26953125" bestFit="1" customWidth="1"/>
    <col min="3813" max="3813" width="31.90625" bestFit="1" customWidth="1"/>
    <col min="3814" max="3814" width="11.7265625" bestFit="1" customWidth="1"/>
    <col min="3815" max="3815" width="34" bestFit="1" customWidth="1"/>
    <col min="3816" max="3816" width="6.90625" bestFit="1" customWidth="1"/>
    <col min="3817" max="3817" width="36.90625" bestFit="1" customWidth="1"/>
    <col min="3818" max="3818" width="39.453125" bestFit="1" customWidth="1"/>
    <col min="3819" max="3819" width="45.6328125" bestFit="1" customWidth="1"/>
    <col min="3820" max="3820" width="6.81640625" bestFit="1" customWidth="1"/>
    <col min="3821" max="3821" width="48.7265625" bestFit="1" customWidth="1"/>
    <col min="3822" max="3822" width="18.81640625" bestFit="1" customWidth="1"/>
    <col min="3823" max="3823" width="15.81640625" bestFit="1" customWidth="1"/>
    <col min="3824" max="3824" width="32.81640625" bestFit="1" customWidth="1"/>
    <col min="3825" max="3825" width="27.08984375" bestFit="1" customWidth="1"/>
    <col min="3826" max="3826" width="19.1796875" bestFit="1" customWidth="1"/>
    <col min="3827" max="3827" width="37.81640625" bestFit="1" customWidth="1"/>
    <col min="3828" max="3828" width="18.08984375" bestFit="1" customWidth="1"/>
    <col min="3829" max="3829" width="45.7265625" bestFit="1" customWidth="1"/>
    <col min="3830" max="3830" width="31.7265625" bestFit="1" customWidth="1"/>
    <col min="3831" max="3831" width="28.1796875" bestFit="1" customWidth="1"/>
    <col min="3832" max="3832" width="31.7265625" bestFit="1" customWidth="1"/>
    <col min="3833" max="3833" width="10.26953125" bestFit="1" customWidth="1"/>
    <col min="3834" max="3834" width="21.36328125" bestFit="1" customWidth="1"/>
    <col min="3835" max="3835" width="52.453125" bestFit="1" customWidth="1"/>
    <col min="3836" max="3836" width="28.54296875" bestFit="1" customWidth="1"/>
    <col min="3837" max="3837" width="48.81640625" bestFit="1" customWidth="1"/>
    <col min="3838" max="3838" width="15.08984375" bestFit="1" customWidth="1"/>
    <col min="3839" max="3839" width="30.1796875" bestFit="1" customWidth="1"/>
    <col min="3840" max="3840" width="5.81640625" bestFit="1" customWidth="1"/>
    <col min="3841" max="3841" width="42.7265625" bestFit="1" customWidth="1"/>
    <col min="3842" max="3842" width="52.90625" bestFit="1" customWidth="1"/>
    <col min="3843" max="3843" width="37.453125" bestFit="1" customWidth="1"/>
    <col min="3844" max="3844" width="20.81640625" bestFit="1" customWidth="1"/>
    <col min="3845" max="3845" width="17.90625" bestFit="1" customWidth="1"/>
    <col min="3846" max="3846" width="33.6328125" bestFit="1" customWidth="1"/>
    <col min="3847" max="3847" width="13.453125" bestFit="1" customWidth="1"/>
    <col min="3848" max="3848" width="26.6328125" bestFit="1" customWidth="1"/>
    <col min="3849" max="3849" width="10.26953125" bestFit="1" customWidth="1"/>
    <col min="3850" max="3850" width="44.08984375" bestFit="1" customWidth="1"/>
    <col min="3851" max="3852" width="17.08984375" bestFit="1" customWidth="1"/>
    <col min="3853" max="3853" width="23.1796875" bestFit="1" customWidth="1"/>
    <col min="3854" max="3854" width="37" bestFit="1" customWidth="1"/>
    <col min="3855" max="3855" width="47.90625" bestFit="1" customWidth="1"/>
    <col min="3856" max="3856" width="46.26953125" bestFit="1" customWidth="1"/>
    <col min="3857" max="3857" width="23.6328125" bestFit="1" customWidth="1"/>
    <col min="3858" max="3858" width="50.453125" bestFit="1" customWidth="1"/>
    <col min="3859" max="3859" width="19.453125" bestFit="1" customWidth="1"/>
    <col min="3860" max="3860" width="38.54296875" bestFit="1" customWidth="1"/>
    <col min="3861" max="3861" width="52.7265625" bestFit="1" customWidth="1"/>
    <col min="3862" max="3862" width="28.90625" bestFit="1" customWidth="1"/>
    <col min="3863" max="3863" width="54.7265625" bestFit="1" customWidth="1"/>
    <col min="3864" max="3864" width="19.7265625" bestFit="1" customWidth="1"/>
    <col min="3865" max="3865" width="29" bestFit="1" customWidth="1"/>
    <col min="3866" max="3866" width="12.6328125" bestFit="1" customWidth="1"/>
    <col min="3867" max="3867" width="55.1796875" bestFit="1" customWidth="1"/>
    <col min="3868" max="3868" width="22.1796875" bestFit="1" customWidth="1"/>
    <col min="3869" max="3869" width="43.54296875" bestFit="1" customWidth="1"/>
    <col min="3870" max="3870" width="16" bestFit="1" customWidth="1"/>
    <col min="3871" max="3871" width="51.453125" bestFit="1" customWidth="1"/>
    <col min="3872" max="3872" width="47.26953125" bestFit="1" customWidth="1"/>
    <col min="3873" max="3873" width="44.7265625" bestFit="1" customWidth="1"/>
    <col min="3874" max="3874" width="29.90625" bestFit="1" customWidth="1"/>
    <col min="3875" max="3875" width="48.453125" bestFit="1" customWidth="1"/>
    <col min="3876" max="3876" width="19.81640625" bestFit="1" customWidth="1"/>
    <col min="3877" max="3877" width="20.1796875" bestFit="1" customWidth="1"/>
    <col min="3878" max="3878" width="25" bestFit="1" customWidth="1"/>
    <col min="3879" max="3879" width="42.08984375" bestFit="1" customWidth="1"/>
    <col min="3880" max="3880" width="46" bestFit="1" customWidth="1"/>
    <col min="3881" max="3881" width="14.81640625" bestFit="1" customWidth="1"/>
    <col min="3882" max="3882" width="24.1796875" bestFit="1" customWidth="1"/>
    <col min="3883" max="3883" width="38.7265625" bestFit="1" customWidth="1"/>
    <col min="3884" max="3884" width="36.453125" bestFit="1" customWidth="1"/>
    <col min="3885" max="3885" width="53.81640625" bestFit="1" customWidth="1"/>
    <col min="3886" max="3886" width="54.36328125" bestFit="1" customWidth="1"/>
    <col min="3887" max="3887" width="29.90625" bestFit="1" customWidth="1"/>
    <col min="3888" max="3888" width="43.36328125" bestFit="1" customWidth="1"/>
    <col min="3889" max="3889" width="23.26953125" bestFit="1" customWidth="1"/>
    <col min="3890" max="3890" width="32" bestFit="1" customWidth="1"/>
    <col min="3891" max="3891" width="38.36328125" bestFit="1" customWidth="1"/>
    <col min="3892" max="3892" width="41.81640625" bestFit="1" customWidth="1"/>
    <col min="3893" max="3893" width="55.36328125" bestFit="1" customWidth="1"/>
    <col min="3894" max="3894" width="8.26953125" bestFit="1" customWidth="1"/>
    <col min="3895" max="3895" width="22.08984375" bestFit="1" customWidth="1"/>
    <col min="3896" max="3896" width="23.1796875" bestFit="1" customWidth="1"/>
    <col min="3897" max="3897" width="28.90625" bestFit="1" customWidth="1"/>
    <col min="3898" max="3898" width="29.08984375" bestFit="1" customWidth="1"/>
    <col min="3899" max="3899" width="24.81640625" bestFit="1" customWidth="1"/>
    <col min="3900" max="3900" width="48.1796875" bestFit="1" customWidth="1"/>
    <col min="3901" max="3901" width="56.81640625" bestFit="1" customWidth="1"/>
    <col min="3902" max="3902" width="49.81640625" bestFit="1" customWidth="1"/>
    <col min="3903" max="3903" width="19.08984375" bestFit="1" customWidth="1"/>
    <col min="3904" max="3904" width="40.90625" bestFit="1" customWidth="1"/>
    <col min="3905" max="3905" width="30.81640625" bestFit="1" customWidth="1"/>
    <col min="3906" max="3906" width="8.90625" bestFit="1" customWidth="1"/>
    <col min="3907" max="3907" width="18.1796875" bestFit="1" customWidth="1"/>
    <col min="3908" max="3908" width="19.7265625" bestFit="1" customWidth="1"/>
    <col min="3909" max="3909" width="12.54296875" bestFit="1" customWidth="1"/>
    <col min="3910" max="3910" width="22.6328125" bestFit="1" customWidth="1"/>
    <col min="3911" max="3911" width="52" bestFit="1" customWidth="1"/>
    <col min="3912" max="3912" width="27" bestFit="1" customWidth="1"/>
    <col min="3913" max="3913" width="45.6328125" bestFit="1" customWidth="1"/>
    <col min="3914" max="3914" width="47.81640625" bestFit="1" customWidth="1"/>
    <col min="3915" max="3915" width="23" bestFit="1" customWidth="1"/>
    <col min="3916" max="3916" width="6.90625" bestFit="1" customWidth="1"/>
    <col min="3917" max="3917" width="23.36328125" bestFit="1" customWidth="1"/>
    <col min="3918" max="3918" width="41.36328125" bestFit="1" customWidth="1"/>
    <col min="3919" max="3919" width="26.6328125" bestFit="1" customWidth="1"/>
    <col min="3920" max="3920" width="48.453125" bestFit="1" customWidth="1"/>
    <col min="3921" max="3921" width="35.36328125" bestFit="1" customWidth="1"/>
    <col min="3922" max="3922" width="29" bestFit="1" customWidth="1"/>
    <col min="3923" max="3923" width="8.36328125" bestFit="1" customWidth="1"/>
    <col min="3924" max="3924" width="44.6328125" bestFit="1" customWidth="1"/>
    <col min="3925" max="3925" width="39.1796875" bestFit="1" customWidth="1"/>
    <col min="3926" max="3926" width="42.08984375" bestFit="1" customWidth="1"/>
    <col min="3927" max="3927" width="50.08984375" bestFit="1" customWidth="1"/>
    <col min="3928" max="3928" width="49.81640625" bestFit="1" customWidth="1"/>
    <col min="3929" max="3929" width="51.54296875" bestFit="1" customWidth="1"/>
    <col min="3930" max="3930" width="28" bestFit="1" customWidth="1"/>
    <col min="3931" max="3931" width="6.7265625" bestFit="1" customWidth="1"/>
    <col min="3932" max="3932" width="28.08984375" bestFit="1" customWidth="1"/>
    <col min="3933" max="3933" width="13.26953125" bestFit="1" customWidth="1"/>
    <col min="3934" max="3934" width="25.1796875" bestFit="1" customWidth="1"/>
    <col min="3935" max="3935" width="24.453125" bestFit="1" customWidth="1"/>
    <col min="3936" max="3936" width="20.7265625" bestFit="1" customWidth="1"/>
    <col min="3937" max="3937" width="15" bestFit="1" customWidth="1"/>
    <col min="3938" max="3938" width="26.54296875" bestFit="1" customWidth="1"/>
    <col min="3939" max="3939" width="10" bestFit="1" customWidth="1"/>
    <col min="3940" max="3940" width="21.7265625" bestFit="1" customWidth="1"/>
    <col min="3941" max="3941" width="47.36328125" bestFit="1" customWidth="1"/>
    <col min="3942" max="3942" width="49.81640625" bestFit="1" customWidth="1"/>
    <col min="3943" max="3943" width="26.36328125" bestFit="1" customWidth="1"/>
    <col min="3944" max="3944" width="40.54296875" bestFit="1" customWidth="1"/>
    <col min="3945" max="3945" width="47.26953125" bestFit="1" customWidth="1"/>
    <col min="3946" max="3946" width="11.90625" bestFit="1" customWidth="1"/>
    <col min="3947" max="3947" width="39.90625" bestFit="1" customWidth="1"/>
    <col min="3948" max="3948" width="15.7265625" bestFit="1" customWidth="1"/>
    <col min="3949" max="3949" width="15.54296875" bestFit="1" customWidth="1"/>
    <col min="3950" max="3950" width="46.54296875" bestFit="1" customWidth="1"/>
    <col min="3951" max="3951" width="37.81640625" bestFit="1" customWidth="1"/>
    <col min="3952" max="3952" width="14.1796875" bestFit="1" customWidth="1"/>
    <col min="3953" max="3953" width="24.54296875" bestFit="1" customWidth="1"/>
    <col min="3954" max="3954" width="18.26953125" bestFit="1" customWidth="1"/>
    <col min="3955" max="3955" width="27.36328125" bestFit="1" customWidth="1"/>
    <col min="3956" max="3956" width="26.90625" bestFit="1" customWidth="1"/>
    <col min="3957" max="3957" width="27.90625" bestFit="1" customWidth="1"/>
    <col min="3958" max="3958" width="10.26953125" bestFit="1" customWidth="1"/>
    <col min="3959" max="3959" width="11.7265625" bestFit="1" customWidth="1"/>
    <col min="3960" max="3960" width="46" bestFit="1" customWidth="1"/>
    <col min="3961" max="3961" width="30.36328125" bestFit="1" customWidth="1"/>
    <col min="3962" max="3962" width="15.08984375" bestFit="1" customWidth="1"/>
    <col min="3963" max="3963" width="18.90625" bestFit="1" customWidth="1"/>
    <col min="3964" max="3964" width="28.1796875" bestFit="1" customWidth="1"/>
    <col min="3965" max="3965" width="54.453125" bestFit="1" customWidth="1"/>
    <col min="3966" max="3966" width="52.453125" bestFit="1" customWidth="1"/>
    <col min="3967" max="3967" width="49.54296875" bestFit="1" customWidth="1"/>
    <col min="3968" max="3968" width="17.36328125" bestFit="1" customWidth="1"/>
    <col min="3969" max="3969" width="47.1796875" bestFit="1" customWidth="1"/>
    <col min="3970" max="3970" width="50.08984375" bestFit="1" customWidth="1"/>
    <col min="3971" max="3971" width="16.81640625" bestFit="1" customWidth="1"/>
    <col min="3972" max="3972" width="44.7265625" bestFit="1" customWidth="1"/>
    <col min="3973" max="3973" width="42.7265625" bestFit="1" customWidth="1"/>
    <col min="3974" max="3974" width="15.36328125" bestFit="1" customWidth="1"/>
    <col min="3975" max="3975" width="7.453125" bestFit="1" customWidth="1"/>
    <col min="3976" max="3976" width="18.7265625" bestFit="1" customWidth="1"/>
    <col min="3977" max="3977" width="13.54296875" bestFit="1" customWidth="1"/>
    <col min="3978" max="3978" width="29.36328125" bestFit="1" customWidth="1"/>
    <col min="3979" max="3979" width="49.90625" bestFit="1" customWidth="1"/>
    <col min="3980" max="3980" width="12.453125" bestFit="1" customWidth="1"/>
    <col min="3981" max="3981" width="26.26953125" bestFit="1" customWidth="1"/>
    <col min="3982" max="3982" width="45.90625" bestFit="1" customWidth="1"/>
    <col min="3983" max="3983" width="38" bestFit="1" customWidth="1"/>
    <col min="3984" max="3984" width="36.81640625" bestFit="1" customWidth="1"/>
    <col min="3985" max="3985" width="27.453125" bestFit="1" customWidth="1"/>
    <col min="3986" max="3986" width="21.81640625" bestFit="1" customWidth="1"/>
    <col min="3987" max="3987" width="40.1796875" bestFit="1" customWidth="1"/>
    <col min="3988" max="3988" width="55.90625" bestFit="1" customWidth="1"/>
    <col min="3989" max="3989" width="40.26953125" bestFit="1" customWidth="1"/>
    <col min="3990" max="3990" width="37.7265625" bestFit="1" customWidth="1"/>
    <col min="3991" max="3991" width="54" bestFit="1" customWidth="1"/>
    <col min="3992" max="3992" width="40.7265625" bestFit="1" customWidth="1"/>
    <col min="3993" max="3993" width="27.7265625" bestFit="1" customWidth="1"/>
    <col min="3994" max="3994" width="42.36328125" bestFit="1" customWidth="1"/>
    <col min="3995" max="3995" width="30.7265625" bestFit="1" customWidth="1"/>
    <col min="3996" max="3996" width="41.26953125" bestFit="1" customWidth="1"/>
    <col min="3997" max="3997" width="35.90625" bestFit="1" customWidth="1"/>
    <col min="3998" max="3998" width="11.1796875" bestFit="1" customWidth="1"/>
    <col min="3999" max="3999" width="16.81640625" bestFit="1" customWidth="1"/>
    <col min="4000" max="4000" width="25.453125" bestFit="1" customWidth="1"/>
    <col min="4001" max="4001" width="20.90625" bestFit="1" customWidth="1"/>
    <col min="4002" max="4002" width="36.453125" bestFit="1" customWidth="1"/>
    <col min="4003" max="4004" width="49.90625" bestFit="1" customWidth="1"/>
    <col min="4005" max="4005" width="48.1796875" bestFit="1" customWidth="1"/>
    <col min="4006" max="4006" width="32.453125" bestFit="1" customWidth="1"/>
    <col min="4007" max="4007" width="30.6328125" bestFit="1" customWidth="1"/>
    <col min="4008" max="4008" width="14.6328125" bestFit="1" customWidth="1"/>
    <col min="4009" max="4009" width="39.7265625" bestFit="1" customWidth="1"/>
    <col min="4010" max="4010" width="17" bestFit="1" customWidth="1"/>
    <col min="4011" max="4011" width="34.90625" bestFit="1" customWidth="1"/>
    <col min="4012" max="4012" width="14.7265625" bestFit="1" customWidth="1"/>
    <col min="4013" max="4013" width="43" bestFit="1" customWidth="1"/>
    <col min="4014" max="4014" width="43.26953125" bestFit="1" customWidth="1"/>
    <col min="4015" max="4015" width="15.453125" bestFit="1" customWidth="1"/>
    <col min="4016" max="4016" width="32.6328125" bestFit="1" customWidth="1"/>
    <col min="4017" max="4017" width="54.1796875" bestFit="1" customWidth="1"/>
    <col min="4018" max="4018" width="11.6328125" bestFit="1" customWidth="1"/>
    <col min="4019" max="4019" width="47.36328125" bestFit="1" customWidth="1"/>
    <col min="4020" max="4020" width="21.26953125" bestFit="1" customWidth="1"/>
    <col min="4021" max="4021" width="13.81640625" bestFit="1" customWidth="1"/>
    <col min="4022" max="4022" width="10.1796875" bestFit="1" customWidth="1"/>
    <col min="4023" max="4023" width="52.26953125" bestFit="1" customWidth="1"/>
    <col min="4024" max="4024" width="29.26953125" bestFit="1" customWidth="1"/>
    <col min="4025" max="4025" width="9.6328125" bestFit="1" customWidth="1"/>
    <col min="4026" max="4026" width="40.54296875" bestFit="1" customWidth="1"/>
    <col min="4027" max="4027" width="11.6328125" bestFit="1" customWidth="1"/>
    <col min="4028" max="4028" width="9.54296875" bestFit="1" customWidth="1"/>
    <col min="4029" max="4029" width="33.81640625" bestFit="1" customWidth="1"/>
    <col min="4030" max="4030" width="31.1796875" bestFit="1" customWidth="1"/>
    <col min="4031" max="4031" width="21.1796875" bestFit="1" customWidth="1"/>
    <col min="4032" max="4032" width="26.6328125" bestFit="1" customWidth="1"/>
    <col min="4033" max="4033" width="11" bestFit="1" customWidth="1"/>
    <col min="4034" max="4034" width="38.453125" bestFit="1" customWidth="1"/>
    <col min="4035" max="4035" width="14.6328125" bestFit="1" customWidth="1"/>
    <col min="4036" max="4036" width="16" bestFit="1" customWidth="1"/>
    <col min="4037" max="4037" width="22.26953125" bestFit="1" customWidth="1"/>
    <col min="4038" max="4038" width="19" bestFit="1" customWidth="1"/>
    <col min="4039" max="4039" width="50.36328125" bestFit="1" customWidth="1"/>
    <col min="4040" max="4040" width="26" bestFit="1" customWidth="1"/>
    <col min="4041" max="4041" width="38.453125" bestFit="1" customWidth="1"/>
    <col min="4042" max="4042" width="15.1796875" bestFit="1" customWidth="1"/>
    <col min="4043" max="4043" width="21.54296875" bestFit="1" customWidth="1"/>
    <col min="4044" max="4044" width="32.08984375" bestFit="1" customWidth="1"/>
    <col min="4045" max="4045" width="47.36328125" bestFit="1" customWidth="1"/>
    <col min="4046" max="4046" width="13.6328125" bestFit="1" customWidth="1"/>
    <col min="4047" max="4047" width="45.1796875" bestFit="1" customWidth="1"/>
    <col min="4048" max="4048" width="17" bestFit="1" customWidth="1"/>
    <col min="4049" max="4049" width="46.1796875" bestFit="1" customWidth="1"/>
    <col min="4050" max="4050" width="27.6328125" bestFit="1" customWidth="1"/>
    <col min="4051" max="4051" width="11.36328125" bestFit="1" customWidth="1"/>
    <col min="4052" max="4052" width="53.26953125" bestFit="1" customWidth="1"/>
    <col min="4053" max="4053" width="27.1796875" bestFit="1" customWidth="1"/>
    <col min="4054" max="4054" width="46.54296875" bestFit="1" customWidth="1"/>
    <col min="4055" max="4055" width="41.7265625" bestFit="1" customWidth="1"/>
    <col min="4056" max="4056" width="11.453125" bestFit="1" customWidth="1"/>
    <col min="4057" max="4057" width="60" bestFit="1" customWidth="1"/>
    <col min="4058" max="4058" width="48.81640625" bestFit="1" customWidth="1"/>
    <col min="4059" max="4059" width="45.453125" bestFit="1" customWidth="1"/>
    <col min="4060" max="4060" width="50.90625" bestFit="1" customWidth="1"/>
    <col min="4061" max="4061" width="18.6328125" bestFit="1" customWidth="1"/>
    <col min="4062" max="4062" width="56.54296875" bestFit="1" customWidth="1"/>
    <col min="4063" max="4063" width="43.90625" bestFit="1" customWidth="1"/>
    <col min="4064" max="4064" width="11.26953125" bestFit="1" customWidth="1"/>
    <col min="4065" max="4065" width="32.08984375" bestFit="1" customWidth="1"/>
    <col min="4066" max="4066" width="43.453125" bestFit="1" customWidth="1"/>
    <col min="4067" max="4067" width="21.453125" bestFit="1" customWidth="1"/>
    <col min="4068" max="4068" width="15.90625" bestFit="1" customWidth="1"/>
    <col min="4069" max="4069" width="17.453125" bestFit="1" customWidth="1"/>
    <col min="4070" max="4070" width="48" bestFit="1" customWidth="1"/>
    <col min="4071" max="4071" width="51.1796875" bestFit="1" customWidth="1"/>
    <col min="4072" max="4072" width="47.81640625" bestFit="1" customWidth="1"/>
    <col min="4073" max="4073" width="19.1796875" bestFit="1" customWidth="1"/>
    <col min="4074" max="4074" width="33.36328125" bestFit="1" customWidth="1"/>
    <col min="4075" max="4075" width="48.90625" bestFit="1" customWidth="1"/>
    <col min="4076" max="4076" width="15.6328125" bestFit="1" customWidth="1"/>
    <col min="4077" max="4077" width="37.26953125" bestFit="1" customWidth="1"/>
    <col min="4078" max="4078" width="56.08984375" bestFit="1" customWidth="1"/>
    <col min="4079" max="4079" width="46.08984375" bestFit="1" customWidth="1"/>
    <col min="4080" max="4080" width="40.36328125" bestFit="1" customWidth="1"/>
    <col min="4081" max="4081" width="58.81640625" bestFit="1" customWidth="1"/>
    <col min="4082" max="4082" width="22.81640625" bestFit="1" customWidth="1"/>
    <col min="4083" max="4083" width="18.08984375" bestFit="1" customWidth="1"/>
    <col min="4084" max="4084" width="16.26953125" bestFit="1" customWidth="1"/>
    <col min="4085" max="4085" width="20.90625" bestFit="1" customWidth="1"/>
    <col min="4086" max="4086" width="16.36328125" bestFit="1" customWidth="1"/>
    <col min="4087" max="4087" width="31.81640625" bestFit="1" customWidth="1"/>
    <col min="4088" max="4088" width="26.6328125" bestFit="1" customWidth="1"/>
    <col min="4089" max="4089" width="19.54296875" bestFit="1" customWidth="1"/>
    <col min="4090" max="4090" width="36.81640625" bestFit="1" customWidth="1"/>
    <col min="4091" max="4091" width="54" bestFit="1" customWidth="1"/>
    <col min="4092" max="4092" width="50.36328125" bestFit="1" customWidth="1"/>
    <col min="4093" max="4093" width="20" bestFit="1" customWidth="1"/>
    <col min="4094" max="4094" width="35.81640625" bestFit="1" customWidth="1"/>
    <col min="4095" max="4095" width="42.90625" bestFit="1" customWidth="1"/>
    <col min="4096" max="4096" width="45.26953125" bestFit="1" customWidth="1"/>
    <col min="4097" max="4097" width="15.1796875" bestFit="1" customWidth="1"/>
    <col min="4098" max="4098" width="41.26953125" bestFit="1" customWidth="1"/>
    <col min="4099" max="4099" width="10" bestFit="1" customWidth="1"/>
    <col min="4100" max="4100" width="50.81640625" bestFit="1" customWidth="1"/>
    <col min="4101" max="4101" width="34.26953125" bestFit="1" customWidth="1"/>
    <col min="4102" max="4102" width="49.7265625" bestFit="1" customWidth="1"/>
    <col min="4103" max="4103" width="27.36328125" bestFit="1" customWidth="1"/>
    <col min="4104" max="4104" width="11.81640625" bestFit="1" customWidth="1"/>
    <col min="4105" max="4105" width="10.26953125" bestFit="1" customWidth="1"/>
    <col min="4106" max="4106" width="44" bestFit="1" customWidth="1"/>
    <col min="4107" max="4107" width="53.453125" bestFit="1" customWidth="1"/>
    <col min="4108" max="4108" width="9.453125" bestFit="1" customWidth="1"/>
    <col min="4109" max="4109" width="6.7265625" bestFit="1" customWidth="1"/>
    <col min="4110" max="4110" width="10.7265625" bestFit="1" customWidth="1"/>
  </cols>
  <sheetData>
    <row r="2" spans="1:6" x14ac:dyDescent="0.35">
      <c r="A2" s="11" t="s">
        <v>8222</v>
      </c>
      <c r="B2" t="s">
        <v>8223</v>
      </c>
    </row>
    <row r="4" spans="1:6" x14ac:dyDescent="0.35">
      <c r="A4" s="11" t="s">
        <v>8364</v>
      </c>
      <c r="B4" s="11" t="s">
        <v>8363</v>
      </c>
    </row>
    <row r="5" spans="1:6" x14ac:dyDescent="0.3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2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35">
      <c r="A7" s="12" t="s">
        <v>8362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185CD-6BCE-4BA8-8D1F-B2BD37E4D013}">
  <dimension ref="A1:C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4" width="10.7265625" bestFit="1" customWidth="1"/>
    <col min="5" max="5" width="9.1796875" bestFit="1" customWidth="1"/>
    <col min="6" max="7" width="10.7265625" bestFit="1" customWidth="1"/>
  </cols>
  <sheetData>
    <row r="1" spans="1:3" x14ac:dyDescent="0.35">
      <c r="A1" s="11" t="s">
        <v>8222</v>
      </c>
      <c r="B1" t="s">
        <v>8233</v>
      </c>
    </row>
    <row r="2" spans="1:3" x14ac:dyDescent="0.35">
      <c r="A2" s="11" t="s">
        <v>8358</v>
      </c>
      <c r="B2" t="s">
        <v>8365</v>
      </c>
    </row>
    <row r="4" spans="1:3" x14ac:dyDescent="0.35">
      <c r="A4" s="11" t="s">
        <v>8364</v>
      </c>
      <c r="B4" s="11" t="s">
        <v>8363</v>
      </c>
    </row>
    <row r="5" spans="1:3" x14ac:dyDescent="0.35">
      <c r="A5" s="11" t="s">
        <v>8360</v>
      </c>
      <c r="B5" t="s">
        <v>8218</v>
      </c>
      <c r="C5" t="s">
        <v>8362</v>
      </c>
    </row>
    <row r="6" spans="1:3" x14ac:dyDescent="0.35">
      <c r="A6" s="12" t="s">
        <v>8316</v>
      </c>
      <c r="B6" s="13">
        <v>1</v>
      </c>
      <c r="C6" s="13">
        <v>1</v>
      </c>
    </row>
    <row r="7" spans="1:3" x14ac:dyDescent="0.35">
      <c r="A7" s="12" t="s">
        <v>8362</v>
      </c>
      <c r="B7" s="13">
        <v>1</v>
      </c>
      <c r="C7" s="13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384D6-3CDF-4C5F-A698-4CB4BD316865}">
  <dimension ref="A3:G17"/>
  <sheetViews>
    <sheetView workbookViewId="0">
      <selection activeCell="A3" sqref="A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  <col min="8" max="8" width="3.81640625" bestFit="1" customWidth="1"/>
    <col min="9" max="9" width="4" bestFit="1" customWidth="1"/>
    <col min="10" max="11" width="3.81640625" bestFit="1" customWidth="1"/>
    <col min="12" max="12" width="4.08984375" bestFit="1" customWidth="1"/>
    <col min="13" max="13" width="3.90625" bestFit="1" customWidth="1"/>
    <col min="14" max="14" width="10.7265625" bestFit="1" customWidth="1"/>
    <col min="15" max="15" width="6.6328125" bestFit="1" customWidth="1"/>
    <col min="16" max="16" width="3.81640625" bestFit="1" customWidth="1"/>
    <col min="17" max="17" width="4.26953125" bestFit="1" customWidth="1"/>
    <col min="18" max="18" width="9.36328125" bestFit="1" customWidth="1"/>
    <col min="19" max="19" width="6.453125" bestFit="1" customWidth="1"/>
    <col min="20" max="20" width="4.453125" bestFit="1" customWidth="1"/>
    <col min="21" max="21" width="3.6328125" bestFit="1" customWidth="1"/>
    <col min="22" max="22" width="9.36328125" bestFit="1" customWidth="1"/>
    <col min="23" max="23" width="6.453125" bestFit="1" customWidth="1"/>
    <col min="24" max="24" width="4" bestFit="1" customWidth="1"/>
    <col min="25" max="25" width="3.81640625" bestFit="1" customWidth="1"/>
    <col min="26" max="26" width="9.36328125" bestFit="1" customWidth="1"/>
    <col min="27" max="27" width="6.453125" bestFit="1" customWidth="1"/>
    <col min="28" max="28" width="4.08984375" bestFit="1" customWidth="1"/>
    <col min="29" max="29" width="3.90625" bestFit="1" customWidth="1"/>
    <col min="30" max="30" width="9.36328125" bestFit="1" customWidth="1"/>
    <col min="31" max="31" width="9.54296875" bestFit="1" customWidth="1"/>
    <col min="32" max="32" width="6.6328125" bestFit="1" customWidth="1"/>
    <col min="33" max="33" width="3.81640625" bestFit="1" customWidth="1"/>
    <col min="34" max="34" width="4.26953125" bestFit="1" customWidth="1"/>
    <col min="35" max="35" width="9.36328125" bestFit="1" customWidth="1"/>
    <col min="36" max="36" width="6.453125" bestFit="1" customWidth="1"/>
    <col min="37" max="37" width="4.453125" bestFit="1" customWidth="1"/>
    <col min="38" max="38" width="3.6328125" bestFit="1" customWidth="1"/>
    <col min="39" max="39" width="9.36328125" bestFit="1" customWidth="1"/>
    <col min="40" max="40" width="6.453125" bestFit="1" customWidth="1"/>
    <col min="41" max="41" width="4" bestFit="1" customWidth="1"/>
    <col min="42" max="42" width="3.81640625" bestFit="1" customWidth="1"/>
    <col min="43" max="43" width="9.36328125" bestFit="1" customWidth="1"/>
    <col min="44" max="44" width="6.453125" bestFit="1" customWidth="1"/>
    <col min="45" max="45" width="4.08984375" bestFit="1" customWidth="1"/>
    <col min="46" max="46" width="3.90625" bestFit="1" customWidth="1"/>
    <col min="47" max="47" width="9.36328125" bestFit="1" customWidth="1"/>
    <col min="48" max="48" width="9.54296875" bestFit="1" customWidth="1"/>
    <col min="49" max="49" width="6.6328125" bestFit="1" customWidth="1"/>
    <col min="50" max="50" width="3.81640625" bestFit="1" customWidth="1"/>
    <col min="51" max="51" width="4.26953125" bestFit="1" customWidth="1"/>
    <col min="52" max="52" width="9.36328125" bestFit="1" customWidth="1"/>
    <col min="53" max="53" width="6.453125" bestFit="1" customWidth="1"/>
    <col min="54" max="54" width="4.453125" bestFit="1" customWidth="1"/>
    <col min="55" max="55" width="3.6328125" bestFit="1" customWidth="1"/>
    <col min="56" max="56" width="9.36328125" bestFit="1" customWidth="1"/>
    <col min="57" max="57" width="6.453125" bestFit="1" customWidth="1"/>
    <col min="58" max="58" width="4" bestFit="1" customWidth="1"/>
    <col min="59" max="59" width="3.81640625" bestFit="1" customWidth="1"/>
    <col min="60" max="60" width="9.36328125" bestFit="1" customWidth="1"/>
    <col min="61" max="61" width="6.453125" bestFit="1" customWidth="1"/>
    <col min="62" max="62" width="4.08984375" bestFit="1" customWidth="1"/>
    <col min="63" max="63" width="3.90625" bestFit="1" customWidth="1"/>
    <col min="64" max="64" width="9.36328125" bestFit="1" customWidth="1"/>
    <col min="65" max="65" width="9.54296875" bestFit="1" customWidth="1"/>
    <col min="66" max="66" width="6.6328125" bestFit="1" customWidth="1"/>
    <col min="67" max="67" width="3.81640625" bestFit="1" customWidth="1"/>
    <col min="68" max="68" width="4.26953125" bestFit="1" customWidth="1"/>
    <col min="69" max="69" width="9.36328125" bestFit="1" customWidth="1"/>
    <col min="70" max="70" width="6.453125" bestFit="1" customWidth="1"/>
    <col min="71" max="71" width="4.453125" bestFit="1" customWidth="1"/>
    <col min="72" max="72" width="3.6328125" bestFit="1" customWidth="1"/>
    <col min="73" max="73" width="9.36328125" bestFit="1" customWidth="1"/>
    <col min="74" max="74" width="6.453125" bestFit="1" customWidth="1"/>
    <col min="75" max="75" width="4" bestFit="1" customWidth="1"/>
    <col min="76" max="76" width="3.81640625" bestFit="1" customWidth="1"/>
    <col min="77" max="77" width="9.36328125" bestFit="1" customWidth="1"/>
    <col min="78" max="78" width="6.453125" bestFit="1" customWidth="1"/>
    <col min="79" max="79" width="4.08984375" bestFit="1" customWidth="1"/>
    <col min="80" max="80" width="3.90625" bestFit="1" customWidth="1"/>
    <col min="81" max="81" width="9.36328125" bestFit="1" customWidth="1"/>
    <col min="82" max="82" width="9.54296875" bestFit="1" customWidth="1"/>
    <col min="83" max="83" width="6.6328125" bestFit="1" customWidth="1"/>
    <col min="84" max="84" width="3.81640625" bestFit="1" customWidth="1"/>
    <col min="85" max="85" width="4.26953125" bestFit="1" customWidth="1"/>
    <col min="86" max="86" width="9.36328125" bestFit="1" customWidth="1"/>
    <col min="87" max="87" width="6.453125" bestFit="1" customWidth="1"/>
    <col min="88" max="88" width="4.453125" bestFit="1" customWidth="1"/>
    <col min="89" max="89" width="3.81640625" bestFit="1" customWidth="1"/>
    <col min="90" max="90" width="9.36328125" bestFit="1" customWidth="1"/>
    <col min="91" max="91" width="6.453125" bestFit="1" customWidth="1"/>
    <col min="92" max="92" width="4" bestFit="1" customWidth="1"/>
    <col min="93" max="93" width="3.81640625" bestFit="1" customWidth="1"/>
    <col min="94" max="94" width="9.36328125" bestFit="1" customWidth="1"/>
    <col min="95" max="95" width="6.453125" bestFit="1" customWidth="1"/>
    <col min="96" max="96" width="4.08984375" bestFit="1" customWidth="1"/>
    <col min="97" max="97" width="3.90625" bestFit="1" customWidth="1"/>
    <col min="98" max="98" width="9.36328125" bestFit="1" customWidth="1"/>
    <col min="99" max="99" width="9.54296875" bestFit="1" customWidth="1"/>
    <col min="100" max="100" width="6.6328125" bestFit="1" customWidth="1"/>
    <col min="101" max="101" width="3.81640625" bestFit="1" customWidth="1"/>
    <col min="102" max="102" width="4.26953125" bestFit="1" customWidth="1"/>
    <col min="103" max="103" width="9.36328125" bestFit="1" customWidth="1"/>
    <col min="104" max="104" width="6.453125" bestFit="1" customWidth="1"/>
    <col min="105" max="105" width="4.453125" bestFit="1" customWidth="1"/>
    <col min="106" max="106" width="3.81640625" bestFit="1" customWidth="1"/>
    <col min="107" max="107" width="9.36328125" bestFit="1" customWidth="1"/>
    <col min="108" max="108" width="6.453125" bestFit="1" customWidth="1"/>
    <col min="109" max="109" width="4" bestFit="1" customWidth="1"/>
    <col min="110" max="110" width="3.81640625" bestFit="1" customWidth="1"/>
    <col min="111" max="111" width="9.36328125" bestFit="1" customWidth="1"/>
    <col min="112" max="112" width="6.453125" bestFit="1" customWidth="1"/>
    <col min="113" max="113" width="4.08984375" bestFit="1" customWidth="1"/>
    <col min="114" max="114" width="3.90625" bestFit="1" customWidth="1"/>
    <col min="115" max="115" width="9.36328125" bestFit="1" customWidth="1"/>
    <col min="116" max="116" width="9.54296875" bestFit="1" customWidth="1"/>
    <col min="117" max="117" width="6.6328125" bestFit="1" customWidth="1"/>
    <col min="118" max="118" width="3.81640625" bestFit="1" customWidth="1"/>
    <col min="119" max="119" width="4.26953125" bestFit="1" customWidth="1"/>
    <col min="120" max="120" width="9.36328125" bestFit="1" customWidth="1"/>
    <col min="121" max="121" width="6.453125" bestFit="1" customWidth="1"/>
    <col min="122" max="122" width="4.453125" bestFit="1" customWidth="1"/>
    <col min="123" max="123" width="3.6328125" bestFit="1" customWidth="1"/>
    <col min="124" max="124" width="9.36328125" bestFit="1" customWidth="1"/>
    <col min="125" max="125" width="6.453125" bestFit="1" customWidth="1"/>
    <col min="126" max="126" width="4" bestFit="1" customWidth="1"/>
    <col min="127" max="127" width="3.81640625" bestFit="1" customWidth="1"/>
    <col min="128" max="128" width="9.36328125" bestFit="1" customWidth="1"/>
    <col min="129" max="129" width="6.453125" bestFit="1" customWidth="1"/>
    <col min="130" max="130" width="4.08984375" bestFit="1" customWidth="1"/>
    <col min="131" max="131" width="3.90625" bestFit="1" customWidth="1"/>
    <col min="132" max="132" width="9.36328125" bestFit="1" customWidth="1"/>
    <col min="133" max="133" width="9.54296875" bestFit="1" customWidth="1"/>
    <col min="134" max="134" width="6.6328125" bestFit="1" customWidth="1"/>
    <col min="135" max="135" width="3.81640625" bestFit="1" customWidth="1"/>
    <col min="136" max="136" width="4.26953125" bestFit="1" customWidth="1"/>
    <col min="137" max="137" width="9.36328125" bestFit="1" customWidth="1"/>
    <col min="138" max="138" width="9.54296875" bestFit="1" customWidth="1"/>
    <col min="139" max="139" width="10.7265625" bestFit="1" customWidth="1"/>
    <col min="140" max="141" width="9.453125" bestFit="1" customWidth="1"/>
    <col min="142" max="147" width="8.453125" bestFit="1" customWidth="1"/>
    <col min="148" max="157" width="9.453125" bestFit="1" customWidth="1"/>
    <col min="158" max="163" width="8.453125" bestFit="1" customWidth="1"/>
    <col min="164" max="174" width="9.453125" bestFit="1" customWidth="1"/>
    <col min="175" max="182" width="8.453125" bestFit="1" customWidth="1"/>
    <col min="183" max="193" width="9.453125" bestFit="1" customWidth="1"/>
    <col min="194" max="198" width="8.453125" bestFit="1" customWidth="1"/>
    <col min="199" max="209" width="9.453125" bestFit="1" customWidth="1"/>
    <col min="210" max="218" width="10.453125" bestFit="1" customWidth="1"/>
    <col min="219" max="223" width="9.453125" bestFit="1" customWidth="1"/>
    <col min="224" max="236" width="10.453125" bestFit="1" customWidth="1"/>
    <col min="237" max="243" width="9.453125" bestFit="1" customWidth="1"/>
    <col min="244" max="252" width="10.453125" bestFit="1" customWidth="1"/>
    <col min="253" max="254" width="8.453125" bestFit="1" customWidth="1"/>
    <col min="255" max="279" width="9.453125" bestFit="1" customWidth="1"/>
    <col min="280" max="288" width="8.453125" bestFit="1" customWidth="1"/>
    <col min="289" max="300" width="9.453125" bestFit="1" customWidth="1"/>
    <col min="301" max="311" width="8.453125" bestFit="1" customWidth="1"/>
    <col min="312" max="337" width="9.453125" bestFit="1" customWidth="1"/>
    <col min="338" max="345" width="8.453125" bestFit="1" customWidth="1"/>
    <col min="346" max="365" width="9.453125" bestFit="1" customWidth="1"/>
    <col min="366" max="375" width="8.453125" bestFit="1" customWidth="1"/>
    <col min="376" max="389" width="9.453125" bestFit="1" customWidth="1"/>
    <col min="390" max="395" width="8.453125" bestFit="1" customWidth="1"/>
    <col min="396" max="413" width="9.453125" bestFit="1" customWidth="1"/>
    <col min="414" max="417" width="8.453125" bestFit="1" customWidth="1"/>
    <col min="418" max="435" width="9.453125" bestFit="1" customWidth="1"/>
    <col min="436" max="441" width="8.453125" bestFit="1" customWidth="1"/>
    <col min="442" max="459" width="9.453125" bestFit="1" customWidth="1"/>
    <col min="460" max="466" width="8.453125" bestFit="1" customWidth="1"/>
    <col min="467" max="482" width="9.453125" bestFit="1" customWidth="1"/>
    <col min="483" max="499" width="10.453125" bestFit="1" customWidth="1"/>
    <col min="500" max="503" width="9.453125" bestFit="1" customWidth="1"/>
    <col min="504" max="518" width="10.453125" bestFit="1" customWidth="1"/>
    <col min="519" max="525" width="9.453125" bestFit="1" customWidth="1"/>
    <col min="526" max="534" width="10.453125" bestFit="1" customWidth="1"/>
    <col min="535" max="540" width="8.453125" bestFit="1" customWidth="1"/>
    <col min="541" max="556" width="9.453125" bestFit="1" customWidth="1"/>
    <col min="557" max="567" width="8.453125" bestFit="1" customWidth="1"/>
    <col min="568" max="583" width="9.453125" bestFit="1" customWidth="1"/>
    <col min="584" max="588" width="8.453125" bestFit="1" customWidth="1"/>
    <col min="589" max="600" width="9.453125" bestFit="1" customWidth="1"/>
    <col min="601" max="612" width="8.453125" bestFit="1" customWidth="1"/>
    <col min="613" max="631" width="9.453125" bestFit="1" customWidth="1"/>
    <col min="632" max="638" width="8.453125" bestFit="1" customWidth="1"/>
    <col min="639" max="652" width="9.453125" bestFit="1" customWidth="1"/>
    <col min="653" max="656" width="8.453125" bestFit="1" customWidth="1"/>
    <col min="657" max="670" width="9.453125" bestFit="1" customWidth="1"/>
    <col min="671" max="677" width="8.453125" bestFit="1" customWidth="1"/>
    <col min="678" max="687" width="9.453125" bestFit="1" customWidth="1"/>
    <col min="688" max="694" width="8.453125" bestFit="1" customWidth="1"/>
    <col min="695" max="704" width="9.453125" bestFit="1" customWidth="1"/>
    <col min="705" max="714" width="8.453125" bestFit="1" customWidth="1"/>
    <col min="715" max="739" width="9.453125" bestFit="1" customWidth="1"/>
    <col min="740" max="764" width="10.453125" bestFit="1" customWidth="1"/>
    <col min="765" max="770" width="9.453125" bestFit="1" customWidth="1"/>
    <col min="771" max="788" width="10.453125" bestFit="1" customWidth="1"/>
    <col min="789" max="797" width="9.453125" bestFit="1" customWidth="1"/>
    <col min="798" max="808" width="10.453125" bestFit="1" customWidth="1"/>
    <col min="809" max="817" width="8.453125" bestFit="1" customWidth="1"/>
    <col min="818" max="838" width="9.453125" bestFit="1" customWidth="1"/>
    <col min="839" max="842" width="8.453125" bestFit="1" customWidth="1"/>
    <col min="843" max="859" width="9.453125" bestFit="1" customWidth="1"/>
    <col min="860" max="863" width="8.453125" bestFit="1" customWidth="1"/>
    <col min="864" max="886" width="9.453125" bestFit="1" customWidth="1"/>
    <col min="887" max="902" width="8.453125" bestFit="1" customWidth="1"/>
    <col min="903" max="934" width="9.453125" bestFit="1" customWidth="1"/>
    <col min="935" max="956" width="8.453125" bestFit="1" customWidth="1"/>
    <col min="957" max="1030" width="9.453125" bestFit="1" customWidth="1"/>
    <col min="1031" max="1063" width="8.453125" bestFit="1" customWidth="1"/>
    <col min="1064" max="1134" width="9.453125" bestFit="1" customWidth="1"/>
    <col min="1135" max="1179" width="8.453125" bestFit="1" customWidth="1"/>
    <col min="1180" max="1293" width="9.453125" bestFit="1" customWidth="1"/>
    <col min="1294" max="1321" width="8.453125" bestFit="1" customWidth="1"/>
    <col min="1322" max="1404" width="9.453125" bestFit="1" customWidth="1"/>
    <col min="1405" max="1432" width="8.453125" bestFit="1" customWidth="1"/>
    <col min="1433" max="1518" width="9.453125" bestFit="1" customWidth="1"/>
    <col min="1519" max="1609" width="10.453125" bestFit="1" customWidth="1"/>
    <col min="1610" max="1641" width="9.453125" bestFit="1" customWidth="1"/>
    <col min="1642" max="1704" width="10.453125" bestFit="1" customWidth="1"/>
    <col min="1705" max="1741" width="9.453125" bestFit="1" customWidth="1"/>
    <col min="1742" max="1784" width="10.453125" bestFit="1" customWidth="1"/>
    <col min="1785" max="1805" width="8.453125" bestFit="1" customWidth="1"/>
    <col min="1806" max="1901" width="9.453125" bestFit="1" customWidth="1"/>
    <col min="1902" max="1936" width="8.453125" bestFit="1" customWidth="1"/>
    <col min="1937" max="2026" width="9.453125" bestFit="1" customWidth="1"/>
    <col min="2027" max="2067" width="8.453125" bestFit="1" customWidth="1"/>
    <col min="2068" max="2141" width="9.453125" bestFit="1" customWidth="1"/>
    <col min="2142" max="2184" width="8.453125" bestFit="1" customWidth="1"/>
    <col min="2185" max="2263" width="9.453125" bestFit="1" customWidth="1"/>
    <col min="2264" max="2296" width="8.453125" bestFit="1" customWidth="1"/>
    <col min="2297" max="2383" width="9.453125" bestFit="1" customWidth="1"/>
    <col min="2384" max="2415" width="8.453125" bestFit="1" customWidth="1"/>
    <col min="2416" max="2505" width="9.453125" bestFit="1" customWidth="1"/>
    <col min="2506" max="2541" width="8.453125" bestFit="1" customWidth="1"/>
    <col min="2542" max="2604" width="9.453125" bestFit="1" customWidth="1"/>
    <col min="2605" max="2630" width="8.453125" bestFit="1" customWidth="1"/>
    <col min="2631" max="2694" width="9.453125" bestFit="1" customWidth="1"/>
    <col min="2695" max="2723" width="8.453125" bestFit="1" customWidth="1"/>
    <col min="2724" max="2809" width="9.453125" bestFit="1" customWidth="1"/>
    <col min="2810" max="2874" width="10.453125" bestFit="1" customWidth="1"/>
    <col min="2875" max="2893" width="9.453125" bestFit="1" customWidth="1"/>
    <col min="2894" max="2958" width="10.453125" bestFit="1" customWidth="1"/>
    <col min="2959" max="2985" width="9.453125" bestFit="1" customWidth="1"/>
    <col min="2986" max="3009" width="10.453125" bestFit="1" customWidth="1"/>
    <col min="3010" max="3035" width="8.453125" bestFit="1" customWidth="1"/>
    <col min="3036" max="3096" width="9.453125" bestFit="1" customWidth="1"/>
    <col min="3097" max="3121" width="8.453125" bestFit="1" customWidth="1"/>
    <col min="3122" max="3187" width="9.453125" bestFit="1" customWidth="1"/>
    <col min="3188" max="3223" width="8.453125" bestFit="1" customWidth="1"/>
    <col min="3224" max="3289" width="9.453125" bestFit="1" customWidth="1"/>
    <col min="3290" max="3321" width="8.453125" bestFit="1" customWidth="1"/>
    <col min="3322" max="3366" width="9.453125" bestFit="1" customWidth="1"/>
    <col min="3367" max="3403" width="8.453125" bestFit="1" customWidth="1"/>
    <col min="3404" max="3465" width="9.453125" bestFit="1" customWidth="1"/>
    <col min="3466" max="3497" width="8.453125" bestFit="1" customWidth="1"/>
    <col min="3498" max="3554" width="9.453125" bestFit="1" customWidth="1"/>
    <col min="3555" max="3582" width="8.453125" bestFit="1" customWidth="1"/>
    <col min="3583" max="3623" width="9.453125" bestFit="1" customWidth="1"/>
    <col min="3624" max="3640" width="8.453125" bestFit="1" customWidth="1"/>
    <col min="3641" max="3690" width="9.453125" bestFit="1" customWidth="1"/>
    <col min="3691" max="3713" width="8.453125" bestFit="1" customWidth="1"/>
    <col min="3714" max="3771" width="9.453125" bestFit="1" customWidth="1"/>
    <col min="3772" max="3811" width="10.453125" bestFit="1" customWidth="1"/>
    <col min="3812" max="3840" width="9.453125" bestFit="1" customWidth="1"/>
    <col min="3841" max="3897" width="10.453125" bestFit="1" customWidth="1"/>
    <col min="3898" max="3924" width="9.453125" bestFit="1" customWidth="1"/>
    <col min="3925" max="3959" width="10.453125" bestFit="1" customWidth="1"/>
    <col min="3960" max="3976" width="8.453125" bestFit="1" customWidth="1"/>
    <col min="3977" max="4027" width="9.453125" bestFit="1" customWidth="1"/>
    <col min="4028" max="4053" width="8.453125" bestFit="1" customWidth="1"/>
    <col min="4054" max="4084" width="9.453125" bestFit="1" customWidth="1"/>
    <col min="4085" max="4104" width="8.453125" bestFit="1" customWidth="1"/>
    <col min="4105" max="4116" width="9.453125" bestFit="1" customWidth="1"/>
    <col min="4117" max="4117" width="10.7265625" bestFit="1" customWidth="1"/>
  </cols>
  <sheetData>
    <row r="3" spans="1:7" x14ac:dyDescent="0.35">
      <c r="A3" s="11" t="s">
        <v>8364</v>
      </c>
      <c r="B3" s="11" t="s">
        <v>8363</v>
      </c>
    </row>
    <row r="4" spans="1:7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35">
      <c r="A5" s="15" t="s">
        <v>8368</v>
      </c>
      <c r="B5" s="13">
        <v>34</v>
      </c>
      <c r="C5" s="13">
        <v>149</v>
      </c>
      <c r="D5" s="13">
        <v>2</v>
      </c>
      <c r="E5" s="13">
        <v>182</v>
      </c>
      <c r="F5" s="13"/>
      <c r="G5" s="13">
        <v>367</v>
      </c>
    </row>
    <row r="6" spans="1:7" x14ac:dyDescent="0.35">
      <c r="A6" s="15" t="s">
        <v>8375</v>
      </c>
      <c r="B6" s="13">
        <v>27</v>
      </c>
      <c r="C6" s="13">
        <v>106</v>
      </c>
      <c r="D6" s="13">
        <v>18</v>
      </c>
      <c r="E6" s="13">
        <v>202</v>
      </c>
      <c r="F6" s="13"/>
      <c r="G6" s="13">
        <v>353</v>
      </c>
    </row>
    <row r="7" spans="1:7" x14ac:dyDescent="0.35">
      <c r="A7" s="15" t="s">
        <v>8376</v>
      </c>
      <c r="B7" s="13">
        <v>28</v>
      </c>
      <c r="C7" s="13">
        <v>108</v>
      </c>
      <c r="D7" s="13">
        <v>30</v>
      </c>
      <c r="E7" s="13">
        <v>180</v>
      </c>
      <c r="F7" s="13"/>
      <c r="G7" s="13">
        <v>346</v>
      </c>
    </row>
    <row r="8" spans="1:7" x14ac:dyDescent="0.35">
      <c r="A8" s="15" t="s">
        <v>8377</v>
      </c>
      <c r="B8" s="13">
        <v>27</v>
      </c>
      <c r="C8" s="13">
        <v>102</v>
      </c>
      <c r="D8" s="13"/>
      <c r="E8" s="13">
        <v>192</v>
      </c>
      <c r="F8" s="13"/>
      <c r="G8" s="13">
        <v>321</v>
      </c>
    </row>
    <row r="9" spans="1:7" x14ac:dyDescent="0.35">
      <c r="A9" s="15" t="s">
        <v>8369</v>
      </c>
      <c r="B9" s="13">
        <v>26</v>
      </c>
      <c r="C9" s="13">
        <v>126</v>
      </c>
      <c r="D9" s="13"/>
      <c r="E9" s="13">
        <v>234</v>
      </c>
      <c r="F9" s="13"/>
      <c r="G9" s="13">
        <v>386</v>
      </c>
    </row>
    <row r="10" spans="1:7" x14ac:dyDescent="0.35">
      <c r="A10" s="15" t="s">
        <v>8378</v>
      </c>
      <c r="B10" s="13">
        <v>27</v>
      </c>
      <c r="C10" s="13">
        <v>147</v>
      </c>
      <c r="D10" s="13"/>
      <c r="E10" s="13">
        <v>211</v>
      </c>
      <c r="F10" s="13"/>
      <c r="G10" s="13">
        <v>385</v>
      </c>
    </row>
    <row r="11" spans="1:7" x14ac:dyDescent="0.35">
      <c r="A11" s="15" t="s">
        <v>8370</v>
      </c>
      <c r="B11" s="13">
        <v>43</v>
      </c>
      <c r="C11" s="13">
        <v>150</v>
      </c>
      <c r="D11" s="13"/>
      <c r="E11" s="13">
        <v>194</v>
      </c>
      <c r="F11" s="13"/>
      <c r="G11" s="13">
        <v>387</v>
      </c>
    </row>
    <row r="12" spans="1:7" x14ac:dyDescent="0.35">
      <c r="A12" s="15" t="s">
        <v>8371</v>
      </c>
      <c r="B12" s="13">
        <v>33</v>
      </c>
      <c r="C12" s="13">
        <v>134</v>
      </c>
      <c r="D12" s="13"/>
      <c r="E12" s="13">
        <v>166</v>
      </c>
      <c r="F12" s="13"/>
      <c r="G12" s="13">
        <v>333</v>
      </c>
    </row>
    <row r="13" spans="1:7" x14ac:dyDescent="0.35">
      <c r="A13" s="15" t="s">
        <v>8372</v>
      </c>
      <c r="B13" s="13">
        <v>24</v>
      </c>
      <c r="C13" s="13">
        <v>127</v>
      </c>
      <c r="D13" s="13"/>
      <c r="E13" s="13">
        <v>147</v>
      </c>
      <c r="F13" s="13"/>
      <c r="G13" s="13">
        <v>298</v>
      </c>
    </row>
    <row r="14" spans="1:7" x14ac:dyDescent="0.35">
      <c r="A14" s="15" t="s">
        <v>8373</v>
      </c>
      <c r="B14" s="13">
        <v>20</v>
      </c>
      <c r="C14" s="13">
        <v>149</v>
      </c>
      <c r="D14" s="13"/>
      <c r="E14" s="13">
        <v>183</v>
      </c>
      <c r="F14" s="13"/>
      <c r="G14" s="13">
        <v>352</v>
      </c>
    </row>
    <row r="15" spans="1:7" x14ac:dyDescent="0.35">
      <c r="A15" s="15" t="s">
        <v>8374</v>
      </c>
      <c r="B15" s="13">
        <v>37</v>
      </c>
      <c r="C15" s="13">
        <v>114</v>
      </c>
      <c r="D15" s="13"/>
      <c r="E15" s="13">
        <v>183</v>
      </c>
      <c r="F15" s="13"/>
      <c r="G15" s="13">
        <v>334</v>
      </c>
    </row>
    <row r="16" spans="1:7" x14ac:dyDescent="0.35">
      <c r="A16" s="15" t="s">
        <v>8379</v>
      </c>
      <c r="B16" s="13">
        <v>23</v>
      </c>
      <c r="C16" s="13">
        <v>118</v>
      </c>
      <c r="D16" s="13"/>
      <c r="E16" s="13">
        <v>111</v>
      </c>
      <c r="F16" s="13"/>
      <c r="G16" s="13">
        <v>252</v>
      </c>
    </row>
    <row r="17" spans="1:7" x14ac:dyDescent="0.35">
      <c r="A17" s="15" t="s">
        <v>8362</v>
      </c>
      <c r="B17" s="13">
        <v>349</v>
      </c>
      <c r="C17" s="13">
        <v>1530</v>
      </c>
      <c r="D17" s="13">
        <v>50</v>
      </c>
      <c r="E17" s="13">
        <v>2185</v>
      </c>
      <c r="F17" s="13"/>
      <c r="G17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Parent Category Statistics</vt:lpstr>
      <vt:lpstr>Subcategory Statistics</vt:lpstr>
      <vt:lpstr>Outcomes Based on Launch Date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Ruth Falomir</cp:lastModifiedBy>
  <dcterms:created xsi:type="dcterms:W3CDTF">2017-04-20T15:17:24Z</dcterms:created>
  <dcterms:modified xsi:type="dcterms:W3CDTF">2021-09-20T03:13:34Z</dcterms:modified>
</cp:coreProperties>
</file>