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g-fs1.win.rpi.edu\blaber-lab\Laboratory Projects\Exercise-HU Study\"/>
    </mc:Choice>
  </mc:AlternateContent>
  <xr:revisionPtr revIDLastSave="0" documentId="13_ncr:1_{A1AE467A-C8EE-4034-8E83-A534372878B4}" xr6:coauthVersionLast="47" xr6:coauthVersionMax="47" xr10:uidLastSave="{00000000-0000-0000-0000-000000000000}"/>
  <bookViews>
    <workbookView xWindow="3340" yWindow="3340" windowWidth="19200" windowHeight="11170" xr2:uid="{00000000-000D-0000-FFFF-FFFF00000000}"/>
  </bookViews>
  <sheets>
    <sheet name="Animal Cages" sheetId="3" r:id="rId1"/>
    <sheet name="Labels" sheetId="7" r:id="rId2"/>
    <sheet name="Blood Labels" sheetId="5" r:id="rId3"/>
    <sheet name="Box Label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54" i="7" l="1"/>
  <c r="CI55" i="7" s="1"/>
  <c r="CI56" i="7" s="1"/>
  <c r="CI57" i="7" s="1"/>
  <c r="CI58" i="7" s="1"/>
  <c r="CI59" i="7" s="1"/>
  <c r="CI60" i="7" s="1"/>
  <c r="CI61" i="7" s="1"/>
  <c r="CI62" i="7" s="1"/>
  <c r="CI63" i="7" s="1"/>
  <c r="CI64" i="7" s="1"/>
  <c r="CI65" i="7" s="1"/>
  <c r="CI66" i="7" s="1"/>
  <c r="CI67" i="7" s="1"/>
  <c r="CI68" i="7" s="1"/>
  <c r="CI69" i="7" s="1"/>
  <c r="CI70" i="7" s="1"/>
  <c r="CI71" i="7" s="1"/>
  <c r="CI72" i="7" s="1"/>
  <c r="CI73" i="7" s="1"/>
  <c r="CI74" i="7" s="1"/>
  <c r="CI75" i="7" s="1"/>
  <c r="CI76" i="7" s="1"/>
  <c r="CI77" i="7" s="1"/>
  <c r="CI78" i="7" s="1"/>
  <c r="CI79" i="7" s="1"/>
  <c r="CI80" i="7" s="1"/>
  <c r="CI81" i="7" s="1"/>
  <c r="CI82" i="7" s="1"/>
  <c r="CI83" i="7" s="1"/>
  <c r="CI84" i="7" s="1"/>
  <c r="CI85" i="7" s="1"/>
  <c r="CI86" i="7" s="1"/>
  <c r="CI87" i="7" s="1"/>
  <c r="CI88" i="7" s="1"/>
  <c r="CI89" i="7" s="1"/>
  <c r="CI90" i="7" s="1"/>
  <c r="CI91" i="7" s="1"/>
  <c r="CI92" i="7" s="1"/>
  <c r="CI93" i="7" s="1"/>
  <c r="CI94" i="7" s="1"/>
  <c r="CI95" i="7" s="1"/>
  <c r="CI96" i="7" s="1"/>
  <c r="CI97" i="7" s="1"/>
  <c r="CI98" i="7" s="1"/>
  <c r="CI99" i="7" s="1"/>
  <c r="CI100" i="7" s="1"/>
  <c r="CI101" i="7" s="1"/>
  <c r="CI102" i="7" s="1"/>
  <c r="CI103" i="7" s="1"/>
  <c r="CI104" i="7" s="1"/>
  <c r="CI105" i="7" s="1"/>
  <c r="CI106" i="7" s="1"/>
  <c r="CI107" i="7" s="1"/>
  <c r="CI108" i="7" s="1"/>
  <c r="CI109" i="7" s="1"/>
  <c r="CI110" i="7" s="1"/>
  <c r="CI111" i="7" s="1"/>
  <c r="CI112" i="7" s="1"/>
  <c r="CI113" i="7" s="1"/>
  <c r="CI114" i="7" s="1"/>
  <c r="CI115" i="7" s="1"/>
  <c r="CI116" i="7" s="1"/>
  <c r="CI117" i="7" s="1"/>
  <c r="CI118" i="7" s="1"/>
  <c r="CI119" i="7" s="1"/>
  <c r="CI120" i="7" s="1"/>
  <c r="CI121" i="7" s="1"/>
  <c r="CI122" i="7" s="1"/>
  <c r="CI123" i="7" s="1"/>
  <c r="CI124" i="7" s="1"/>
  <c r="CI125" i="7" s="1"/>
  <c r="CI126" i="7" s="1"/>
  <c r="CI127" i="7" s="1"/>
  <c r="CI128" i="7" s="1"/>
  <c r="CI129" i="7" s="1"/>
  <c r="CI130" i="7" s="1"/>
  <c r="CI131" i="7" s="1"/>
  <c r="CI132" i="7" s="1"/>
  <c r="CI133" i="7" s="1"/>
  <c r="CI134" i="7" s="1"/>
  <c r="CI135" i="7" s="1"/>
  <c r="CI136" i="7" s="1"/>
  <c r="CI137" i="7" s="1"/>
  <c r="CI138" i="7" s="1"/>
  <c r="CI139" i="7" s="1"/>
  <c r="CI140" i="7" s="1"/>
  <c r="CI141" i="7" s="1"/>
  <c r="CI142" i="7" s="1"/>
  <c r="CI143" i="7" s="1"/>
  <c r="CI144" i="7" s="1"/>
  <c r="CI145" i="7" s="1"/>
  <c r="CI146" i="7" s="1"/>
  <c r="CI147" i="7" s="1"/>
  <c r="CI148" i="7" s="1"/>
  <c r="CI149" i="7" s="1"/>
  <c r="CI150" i="7" s="1"/>
  <c r="CI151" i="7" s="1"/>
  <c r="CI152" i="7" s="1"/>
  <c r="CI153" i="7" s="1"/>
  <c r="CI154" i="7" s="1"/>
  <c r="CI155" i="7" s="1"/>
  <c r="CI156" i="7" s="1"/>
  <c r="CI157" i="7" s="1"/>
  <c r="CI158" i="7" s="1"/>
  <c r="CI159" i="7" s="1"/>
  <c r="CI160" i="7" s="1"/>
  <c r="CI161" i="7" s="1"/>
  <c r="CI162" i="7" s="1"/>
  <c r="CI163" i="7" s="1"/>
  <c r="CI164" i="7" s="1"/>
  <c r="CI165" i="7" s="1"/>
  <c r="CI166" i="7" s="1"/>
  <c r="CI167" i="7" s="1"/>
  <c r="CI168" i="7" s="1"/>
  <c r="CI169" i="7" s="1"/>
  <c r="CI170" i="7" s="1"/>
  <c r="CI171" i="7" s="1"/>
  <c r="CI172" i="7" s="1"/>
  <c r="CI173" i="7" s="1"/>
  <c r="CI174" i="7" s="1"/>
  <c r="CI175" i="7" s="1"/>
  <c r="CI176" i="7" s="1"/>
  <c r="CI177" i="7" s="1"/>
  <c r="CI178" i="7" s="1"/>
  <c r="CI179" i="7" s="1"/>
  <c r="CI180" i="7" s="1"/>
  <c r="CI181" i="7" s="1"/>
  <c r="CI182" i="7" s="1"/>
  <c r="CI183" i="7" s="1"/>
  <c r="CI184" i="7" s="1"/>
  <c r="CI185" i="7" s="1"/>
  <c r="CI186" i="7" s="1"/>
  <c r="CI187" i="7" s="1"/>
  <c r="CI188" i="7" s="1"/>
  <c r="CI189" i="7" s="1"/>
  <c r="CI190" i="7" s="1"/>
  <c r="CI191" i="7" s="1"/>
  <c r="CI192" i="7" s="1"/>
  <c r="CI193" i="7" s="1"/>
  <c r="CI194" i="7" s="1"/>
  <c r="CI195" i="7" s="1"/>
  <c r="CI196" i="7" s="1"/>
  <c r="CI197" i="7" s="1"/>
  <c r="CI198" i="7" s="1"/>
  <c r="CI199" i="7" s="1"/>
  <c r="CI200" i="7" s="1"/>
  <c r="CI201" i="7" s="1"/>
  <c r="CI202" i="7" s="1"/>
  <c r="CI203" i="7" s="1"/>
  <c r="CI204" i="7" s="1"/>
  <c r="CI205" i="7" s="1"/>
  <c r="CI206" i="7" s="1"/>
  <c r="CI207" i="7" s="1"/>
  <c r="CI208" i="7" s="1"/>
  <c r="CI209" i="7" s="1"/>
  <c r="CI210" i="7" s="1"/>
  <c r="CI211" i="7" s="1"/>
  <c r="CI212" i="7" s="1"/>
  <c r="CI213" i="7" s="1"/>
  <c r="CI214" i="7" s="1"/>
  <c r="CE54" i="7"/>
  <c r="CF55" i="7" s="1"/>
  <c r="CF56" i="7" s="1"/>
  <c r="CF57" i="7" s="1"/>
  <c r="CF58" i="7" s="1"/>
  <c r="CF59" i="7" s="1"/>
  <c r="CF60" i="7" s="1"/>
  <c r="CF61" i="7" s="1"/>
  <c r="CF62" i="7" s="1"/>
  <c r="CF63" i="7" s="1"/>
  <c r="CF64" i="7" s="1"/>
  <c r="CF65" i="7" s="1"/>
  <c r="CF66" i="7" s="1"/>
  <c r="CF67" i="7" s="1"/>
  <c r="CF68" i="7" s="1"/>
  <c r="CF69" i="7" s="1"/>
  <c r="CF70" i="7" s="1"/>
  <c r="CF71" i="7" s="1"/>
  <c r="CF72" i="7" s="1"/>
  <c r="CF73" i="7" s="1"/>
  <c r="CF74" i="7" s="1"/>
  <c r="CF75" i="7" s="1"/>
  <c r="CF76" i="7" s="1"/>
  <c r="CF77" i="7" s="1"/>
  <c r="CF78" i="7" s="1"/>
  <c r="CF79" i="7" s="1"/>
  <c r="CF80" i="7" s="1"/>
  <c r="CF81" i="7" s="1"/>
  <c r="CF82" i="7" s="1"/>
  <c r="CF83" i="7" s="1"/>
  <c r="CF84" i="7" s="1"/>
  <c r="CF85" i="7" s="1"/>
  <c r="CF86" i="7" s="1"/>
  <c r="CF87" i="7" s="1"/>
  <c r="CF88" i="7" s="1"/>
  <c r="CF89" i="7" s="1"/>
  <c r="CF90" i="7" s="1"/>
  <c r="CF91" i="7" s="1"/>
  <c r="CF92" i="7" s="1"/>
  <c r="CF93" i="7" s="1"/>
  <c r="CF94" i="7" s="1"/>
  <c r="CF95" i="7" s="1"/>
  <c r="CF96" i="7" s="1"/>
  <c r="CF97" i="7" s="1"/>
  <c r="CF98" i="7" s="1"/>
  <c r="CF99" i="7" s="1"/>
  <c r="CF100" i="7" s="1"/>
  <c r="CF101" i="7" s="1"/>
  <c r="CF102" i="7" s="1"/>
  <c r="CF103" i="7" s="1"/>
  <c r="CF104" i="7" s="1"/>
  <c r="CF105" i="7" s="1"/>
  <c r="CF106" i="7" s="1"/>
  <c r="CF107" i="7" s="1"/>
  <c r="CF108" i="7" s="1"/>
  <c r="CF109" i="7" s="1"/>
  <c r="CF110" i="7" s="1"/>
  <c r="CF111" i="7" s="1"/>
  <c r="CF112" i="7" s="1"/>
  <c r="CF113" i="7" s="1"/>
  <c r="CF114" i="7" s="1"/>
  <c r="CF115" i="7" s="1"/>
  <c r="CF116" i="7" s="1"/>
  <c r="CF117" i="7" s="1"/>
  <c r="CF118" i="7" s="1"/>
  <c r="CF119" i="7" s="1"/>
  <c r="CF120" i="7" s="1"/>
  <c r="CF121" i="7" s="1"/>
  <c r="CF122" i="7" s="1"/>
  <c r="CF123" i="7" s="1"/>
  <c r="CF124" i="7" s="1"/>
  <c r="CF125" i="7" s="1"/>
  <c r="CF126" i="7" s="1"/>
  <c r="CF127" i="7" s="1"/>
  <c r="CF128" i="7" s="1"/>
  <c r="CF129" i="7" s="1"/>
  <c r="CF130" i="7" s="1"/>
  <c r="CF131" i="7" s="1"/>
  <c r="CF132" i="7" s="1"/>
  <c r="CF133" i="7" s="1"/>
  <c r="CF134" i="7" s="1"/>
  <c r="CF135" i="7" s="1"/>
  <c r="CF136" i="7" s="1"/>
  <c r="CF137" i="7" s="1"/>
  <c r="CF138" i="7" s="1"/>
  <c r="CF139" i="7" s="1"/>
  <c r="CF140" i="7" s="1"/>
  <c r="CF141" i="7" s="1"/>
  <c r="CF142" i="7" s="1"/>
  <c r="CF143" i="7" s="1"/>
  <c r="CF144" i="7" s="1"/>
  <c r="CF145" i="7" s="1"/>
  <c r="CF146" i="7" s="1"/>
  <c r="CF147" i="7" s="1"/>
  <c r="CF148" i="7" s="1"/>
  <c r="CF149" i="7" s="1"/>
  <c r="CF150" i="7" s="1"/>
  <c r="CF151" i="7" s="1"/>
  <c r="CF152" i="7" s="1"/>
  <c r="CF153" i="7" s="1"/>
  <c r="CF154" i="7" s="1"/>
  <c r="CF155" i="7" s="1"/>
  <c r="CF156" i="7" s="1"/>
  <c r="CF157" i="7" s="1"/>
  <c r="CF158" i="7" s="1"/>
  <c r="CF159" i="7" s="1"/>
  <c r="CF160" i="7" s="1"/>
  <c r="CF161" i="7" s="1"/>
  <c r="CF162" i="7" s="1"/>
  <c r="CF163" i="7" s="1"/>
  <c r="CF164" i="7" s="1"/>
  <c r="CF165" i="7" s="1"/>
  <c r="CF166" i="7" s="1"/>
  <c r="CF167" i="7" s="1"/>
  <c r="CF168" i="7" s="1"/>
  <c r="CF169" i="7" s="1"/>
  <c r="CF170" i="7" s="1"/>
  <c r="CF171" i="7" s="1"/>
  <c r="CF172" i="7" s="1"/>
  <c r="CF173" i="7" s="1"/>
  <c r="CF174" i="7" s="1"/>
  <c r="CF175" i="7" s="1"/>
  <c r="CF176" i="7" s="1"/>
  <c r="CF177" i="7" s="1"/>
  <c r="CF178" i="7" s="1"/>
  <c r="CF179" i="7" s="1"/>
  <c r="CF180" i="7" s="1"/>
  <c r="CF181" i="7" s="1"/>
  <c r="CF182" i="7" s="1"/>
  <c r="CF183" i="7" s="1"/>
  <c r="CF184" i="7" s="1"/>
  <c r="CF185" i="7" s="1"/>
  <c r="CF186" i="7" s="1"/>
  <c r="CF187" i="7" s="1"/>
  <c r="CF188" i="7" s="1"/>
  <c r="CF189" i="7" s="1"/>
  <c r="CF190" i="7" s="1"/>
  <c r="CF191" i="7" s="1"/>
  <c r="CF192" i="7" s="1"/>
  <c r="CF193" i="7" s="1"/>
  <c r="CF194" i="7" s="1"/>
  <c r="CF195" i="7" s="1"/>
  <c r="CF196" i="7" s="1"/>
  <c r="CF197" i="7" s="1"/>
  <c r="CF198" i="7" s="1"/>
  <c r="CF199" i="7" s="1"/>
  <c r="CF200" i="7" s="1"/>
  <c r="CF201" i="7" s="1"/>
  <c r="CF202" i="7" s="1"/>
  <c r="CF203" i="7" s="1"/>
  <c r="CF204" i="7" s="1"/>
  <c r="CF205" i="7" s="1"/>
  <c r="CF206" i="7" s="1"/>
  <c r="CF207" i="7" s="1"/>
  <c r="CF208" i="7" s="1"/>
  <c r="CF209" i="7" s="1"/>
  <c r="CF210" i="7" s="1"/>
  <c r="CF211" i="7" s="1"/>
  <c r="CF212" i="7" s="1"/>
  <c r="CF213" i="7" s="1"/>
  <c r="CF214" i="7" s="1"/>
  <c r="CB54" i="7"/>
  <c r="CC55" i="7" s="1"/>
  <c r="CC56" i="7" s="1"/>
  <c r="CC57" i="7" s="1"/>
  <c r="CC58" i="7" s="1"/>
  <c r="CC59" i="7" s="1"/>
  <c r="CC60" i="7" s="1"/>
  <c r="CC61" i="7" s="1"/>
  <c r="CC62" i="7" s="1"/>
  <c r="CC63" i="7" s="1"/>
  <c r="CC64" i="7" s="1"/>
  <c r="CC65" i="7" s="1"/>
  <c r="CC66" i="7" s="1"/>
  <c r="CC67" i="7" s="1"/>
  <c r="CC68" i="7" s="1"/>
  <c r="CC69" i="7" s="1"/>
  <c r="CC70" i="7" s="1"/>
  <c r="CC71" i="7" s="1"/>
  <c r="CC72" i="7" s="1"/>
  <c r="CC73" i="7" s="1"/>
  <c r="CC74" i="7" s="1"/>
  <c r="CC75" i="7" s="1"/>
  <c r="CC76" i="7" s="1"/>
  <c r="CC77" i="7" s="1"/>
  <c r="CC78" i="7" s="1"/>
  <c r="CC79" i="7" s="1"/>
  <c r="CC80" i="7" s="1"/>
  <c r="CC81" i="7" s="1"/>
  <c r="CC82" i="7" s="1"/>
  <c r="CC83" i="7" s="1"/>
  <c r="CC84" i="7" s="1"/>
  <c r="CC85" i="7" s="1"/>
  <c r="CC86" i="7" s="1"/>
  <c r="CC87" i="7" s="1"/>
  <c r="CC88" i="7" s="1"/>
  <c r="CC89" i="7" s="1"/>
  <c r="CC90" i="7" s="1"/>
  <c r="CC91" i="7" s="1"/>
  <c r="CC92" i="7" s="1"/>
  <c r="CC93" i="7" s="1"/>
  <c r="CC94" i="7" s="1"/>
  <c r="CC95" i="7" s="1"/>
  <c r="CC96" i="7" s="1"/>
  <c r="CC97" i="7" s="1"/>
  <c r="CC98" i="7" s="1"/>
  <c r="CC99" i="7" s="1"/>
  <c r="CC100" i="7" s="1"/>
  <c r="CC101" i="7" s="1"/>
  <c r="CC102" i="7" s="1"/>
  <c r="CC103" i="7" s="1"/>
  <c r="CC104" i="7" s="1"/>
  <c r="CC105" i="7" s="1"/>
  <c r="CC106" i="7" s="1"/>
  <c r="CC107" i="7" s="1"/>
  <c r="CC108" i="7" s="1"/>
  <c r="CC109" i="7" s="1"/>
  <c r="CC110" i="7" s="1"/>
  <c r="CC111" i="7" s="1"/>
  <c r="CC112" i="7" s="1"/>
  <c r="CC113" i="7" s="1"/>
  <c r="CC114" i="7" s="1"/>
  <c r="CC115" i="7" s="1"/>
  <c r="CC116" i="7" s="1"/>
  <c r="CC117" i="7" s="1"/>
  <c r="CC118" i="7" s="1"/>
  <c r="CC119" i="7" s="1"/>
  <c r="CC120" i="7" s="1"/>
  <c r="CC121" i="7" s="1"/>
  <c r="CC122" i="7" s="1"/>
  <c r="CC123" i="7" s="1"/>
  <c r="CC124" i="7" s="1"/>
  <c r="CC125" i="7" s="1"/>
  <c r="CC126" i="7" s="1"/>
  <c r="CC127" i="7" s="1"/>
  <c r="CC128" i="7" s="1"/>
  <c r="CC129" i="7" s="1"/>
  <c r="CC130" i="7" s="1"/>
  <c r="CC131" i="7" s="1"/>
  <c r="CC132" i="7" s="1"/>
  <c r="CC133" i="7" s="1"/>
  <c r="CC134" i="7" s="1"/>
  <c r="CC135" i="7" s="1"/>
  <c r="CC136" i="7" s="1"/>
  <c r="CC137" i="7" s="1"/>
  <c r="CC138" i="7" s="1"/>
  <c r="CC139" i="7" s="1"/>
  <c r="CC140" i="7" s="1"/>
  <c r="CC141" i="7" s="1"/>
  <c r="CC142" i="7" s="1"/>
  <c r="CC143" i="7" s="1"/>
  <c r="CC144" i="7" s="1"/>
  <c r="CC145" i="7" s="1"/>
  <c r="CC146" i="7" s="1"/>
  <c r="CC147" i="7" s="1"/>
  <c r="CC148" i="7" s="1"/>
  <c r="CC149" i="7" s="1"/>
  <c r="CC150" i="7" s="1"/>
  <c r="CC151" i="7" s="1"/>
  <c r="CC152" i="7" s="1"/>
  <c r="CC153" i="7" s="1"/>
  <c r="CC154" i="7" s="1"/>
  <c r="CC155" i="7" s="1"/>
  <c r="CC156" i="7" s="1"/>
  <c r="CC157" i="7" s="1"/>
  <c r="CC158" i="7" s="1"/>
  <c r="CC159" i="7" s="1"/>
  <c r="CC160" i="7" s="1"/>
  <c r="CC161" i="7" s="1"/>
  <c r="CC162" i="7" s="1"/>
  <c r="CC163" i="7" s="1"/>
  <c r="CC164" i="7" s="1"/>
  <c r="CC165" i="7" s="1"/>
  <c r="CC166" i="7" s="1"/>
  <c r="CC167" i="7" s="1"/>
  <c r="CC168" i="7" s="1"/>
  <c r="CC169" i="7" s="1"/>
  <c r="CC170" i="7" s="1"/>
  <c r="CC171" i="7" s="1"/>
  <c r="CC172" i="7" s="1"/>
  <c r="CC173" i="7" s="1"/>
  <c r="CC174" i="7" s="1"/>
  <c r="CC175" i="7" s="1"/>
  <c r="CC176" i="7" s="1"/>
  <c r="CC177" i="7" s="1"/>
  <c r="CC178" i="7" s="1"/>
  <c r="CC179" i="7" s="1"/>
  <c r="CC180" i="7" s="1"/>
  <c r="CC181" i="7" s="1"/>
  <c r="CC182" i="7" s="1"/>
  <c r="CC183" i="7" s="1"/>
  <c r="CC184" i="7" s="1"/>
  <c r="CC185" i="7" s="1"/>
  <c r="CC186" i="7" s="1"/>
  <c r="CC187" i="7" s="1"/>
  <c r="CC188" i="7" s="1"/>
  <c r="CC189" i="7" s="1"/>
  <c r="CC190" i="7" s="1"/>
  <c r="CC191" i="7" s="1"/>
  <c r="CC192" i="7" s="1"/>
  <c r="CC193" i="7" s="1"/>
  <c r="CC194" i="7" s="1"/>
  <c r="CC195" i="7" s="1"/>
  <c r="CC196" i="7" s="1"/>
  <c r="CC197" i="7" s="1"/>
  <c r="CC198" i="7" s="1"/>
  <c r="CC199" i="7" s="1"/>
  <c r="CC200" i="7" s="1"/>
  <c r="CC201" i="7" s="1"/>
  <c r="CC202" i="7" s="1"/>
  <c r="CC203" i="7" s="1"/>
  <c r="CC204" i="7" s="1"/>
  <c r="CC205" i="7" s="1"/>
  <c r="CC206" i="7" s="1"/>
  <c r="CC207" i="7" s="1"/>
  <c r="CC208" i="7" s="1"/>
  <c r="CC209" i="7" s="1"/>
  <c r="CC210" i="7" s="1"/>
  <c r="CC211" i="7" s="1"/>
  <c r="CC212" i="7" s="1"/>
  <c r="CC213" i="7" s="1"/>
  <c r="CC214" i="7" s="1"/>
  <c r="BY54" i="7"/>
  <c r="BZ55" i="7" s="1"/>
  <c r="BZ56" i="7" s="1"/>
  <c r="BZ57" i="7" s="1"/>
  <c r="BZ58" i="7" s="1"/>
  <c r="BZ59" i="7" s="1"/>
  <c r="BZ60" i="7" s="1"/>
  <c r="BZ61" i="7" s="1"/>
  <c r="BZ62" i="7" s="1"/>
  <c r="BZ63" i="7" s="1"/>
  <c r="BZ64" i="7" s="1"/>
  <c r="BZ65" i="7" s="1"/>
  <c r="BZ66" i="7" s="1"/>
  <c r="BZ67" i="7" s="1"/>
  <c r="BZ68" i="7" s="1"/>
  <c r="BZ69" i="7" s="1"/>
  <c r="BZ70" i="7" s="1"/>
  <c r="BZ71" i="7" s="1"/>
  <c r="BZ72" i="7" s="1"/>
  <c r="BZ73" i="7" s="1"/>
  <c r="BZ74" i="7" s="1"/>
  <c r="BZ75" i="7" s="1"/>
  <c r="BZ76" i="7" s="1"/>
  <c r="BZ77" i="7" s="1"/>
  <c r="BZ78" i="7" s="1"/>
  <c r="BZ79" i="7" s="1"/>
  <c r="BZ80" i="7" s="1"/>
  <c r="BZ81" i="7" s="1"/>
  <c r="BZ82" i="7" s="1"/>
  <c r="BZ83" i="7" s="1"/>
  <c r="BZ84" i="7" s="1"/>
  <c r="BZ85" i="7" s="1"/>
  <c r="BZ86" i="7" s="1"/>
  <c r="BZ87" i="7" s="1"/>
  <c r="BZ88" i="7" s="1"/>
  <c r="BZ89" i="7" s="1"/>
  <c r="BZ90" i="7" s="1"/>
  <c r="BZ91" i="7" s="1"/>
  <c r="BZ92" i="7" s="1"/>
  <c r="BZ93" i="7" s="1"/>
  <c r="BZ94" i="7" s="1"/>
  <c r="BZ95" i="7" s="1"/>
  <c r="BZ96" i="7" s="1"/>
  <c r="BZ97" i="7" s="1"/>
  <c r="BZ98" i="7" s="1"/>
  <c r="BZ99" i="7" s="1"/>
  <c r="BZ100" i="7" s="1"/>
  <c r="BZ101" i="7" s="1"/>
  <c r="BZ102" i="7" s="1"/>
  <c r="BZ103" i="7" s="1"/>
  <c r="BZ104" i="7" s="1"/>
  <c r="BZ105" i="7" s="1"/>
  <c r="BZ106" i="7" s="1"/>
  <c r="BZ107" i="7" s="1"/>
  <c r="BZ108" i="7" s="1"/>
  <c r="BZ109" i="7" s="1"/>
  <c r="BZ110" i="7" s="1"/>
  <c r="BZ111" i="7" s="1"/>
  <c r="BZ112" i="7" s="1"/>
  <c r="BZ113" i="7" s="1"/>
  <c r="BZ114" i="7" s="1"/>
  <c r="BZ115" i="7" s="1"/>
  <c r="BZ116" i="7" s="1"/>
  <c r="BZ117" i="7" s="1"/>
  <c r="BZ118" i="7" s="1"/>
  <c r="BZ119" i="7" s="1"/>
  <c r="BZ120" i="7" s="1"/>
  <c r="BZ121" i="7" s="1"/>
  <c r="BZ122" i="7" s="1"/>
  <c r="BZ123" i="7" s="1"/>
  <c r="BZ124" i="7" s="1"/>
  <c r="BZ125" i="7" s="1"/>
  <c r="BZ126" i="7" s="1"/>
  <c r="BZ127" i="7" s="1"/>
  <c r="BZ128" i="7" s="1"/>
  <c r="BZ129" i="7" s="1"/>
  <c r="BZ130" i="7" s="1"/>
  <c r="BZ131" i="7" s="1"/>
  <c r="BZ132" i="7" s="1"/>
  <c r="BZ133" i="7" s="1"/>
  <c r="BZ134" i="7" s="1"/>
  <c r="BZ135" i="7" s="1"/>
  <c r="BZ136" i="7" s="1"/>
  <c r="BZ137" i="7" s="1"/>
  <c r="BZ138" i="7" s="1"/>
  <c r="BZ139" i="7" s="1"/>
  <c r="BZ140" i="7" s="1"/>
  <c r="BZ141" i="7" s="1"/>
  <c r="BZ142" i="7" s="1"/>
  <c r="BZ143" i="7" s="1"/>
  <c r="BZ144" i="7" s="1"/>
  <c r="BZ145" i="7" s="1"/>
  <c r="BZ146" i="7" s="1"/>
  <c r="BZ147" i="7" s="1"/>
  <c r="BZ148" i="7" s="1"/>
  <c r="BZ149" i="7" s="1"/>
  <c r="BZ150" i="7" s="1"/>
  <c r="BZ151" i="7" s="1"/>
  <c r="BZ152" i="7" s="1"/>
  <c r="BZ153" i="7" s="1"/>
  <c r="BZ154" i="7" s="1"/>
  <c r="BZ155" i="7" s="1"/>
  <c r="BZ156" i="7" s="1"/>
  <c r="BZ157" i="7" s="1"/>
  <c r="BZ158" i="7" s="1"/>
  <c r="BZ159" i="7" s="1"/>
  <c r="BZ160" i="7" s="1"/>
  <c r="BZ161" i="7" s="1"/>
  <c r="BZ162" i="7" s="1"/>
  <c r="BZ163" i="7" s="1"/>
  <c r="BZ164" i="7" s="1"/>
  <c r="BZ165" i="7" s="1"/>
  <c r="BZ166" i="7" s="1"/>
  <c r="BZ167" i="7" s="1"/>
  <c r="BZ168" i="7" s="1"/>
  <c r="BZ169" i="7" s="1"/>
  <c r="BZ170" i="7" s="1"/>
  <c r="BZ171" i="7" s="1"/>
  <c r="BZ172" i="7" s="1"/>
  <c r="BZ173" i="7" s="1"/>
  <c r="BZ174" i="7" s="1"/>
  <c r="BZ175" i="7" s="1"/>
  <c r="BZ176" i="7" s="1"/>
  <c r="BZ177" i="7" s="1"/>
  <c r="BZ178" i="7" s="1"/>
  <c r="BZ179" i="7" s="1"/>
  <c r="BZ180" i="7" s="1"/>
  <c r="BZ181" i="7" s="1"/>
  <c r="BZ182" i="7" s="1"/>
  <c r="BZ183" i="7" s="1"/>
  <c r="BZ184" i="7" s="1"/>
  <c r="BZ185" i="7" s="1"/>
  <c r="BZ186" i="7" s="1"/>
  <c r="BZ187" i="7" s="1"/>
  <c r="BZ188" i="7" s="1"/>
  <c r="BZ189" i="7" s="1"/>
  <c r="BZ190" i="7" s="1"/>
  <c r="BZ191" i="7" s="1"/>
  <c r="BZ192" i="7" s="1"/>
  <c r="BZ193" i="7" s="1"/>
  <c r="BZ194" i="7" s="1"/>
  <c r="BZ195" i="7" s="1"/>
  <c r="BZ196" i="7" s="1"/>
  <c r="BZ197" i="7" s="1"/>
  <c r="BZ198" i="7" s="1"/>
  <c r="BZ199" i="7" s="1"/>
  <c r="BZ200" i="7" s="1"/>
  <c r="BZ201" i="7" s="1"/>
  <c r="BZ202" i="7" s="1"/>
  <c r="BZ203" i="7" s="1"/>
  <c r="BZ204" i="7" s="1"/>
  <c r="BZ205" i="7" s="1"/>
  <c r="BZ206" i="7" s="1"/>
  <c r="BZ207" i="7" s="1"/>
  <c r="BZ208" i="7" s="1"/>
  <c r="BZ209" i="7" s="1"/>
  <c r="BZ210" i="7" s="1"/>
  <c r="BZ211" i="7" s="1"/>
  <c r="BZ212" i="7" s="1"/>
  <c r="BZ213" i="7" s="1"/>
  <c r="BZ214" i="7" s="1"/>
  <c r="BV54" i="7"/>
  <c r="BW55" i="7" s="1"/>
  <c r="BW56" i="7" s="1"/>
  <c r="BW57" i="7" s="1"/>
  <c r="BW58" i="7" s="1"/>
  <c r="BW59" i="7" s="1"/>
  <c r="BW60" i="7" s="1"/>
  <c r="BW61" i="7" s="1"/>
  <c r="BW62" i="7" s="1"/>
  <c r="BW63" i="7" s="1"/>
  <c r="BW64" i="7" s="1"/>
  <c r="BW65" i="7" s="1"/>
  <c r="BW66" i="7" s="1"/>
  <c r="BW67" i="7" s="1"/>
  <c r="BW68" i="7" s="1"/>
  <c r="BW69" i="7" s="1"/>
  <c r="BW70" i="7" s="1"/>
  <c r="BW71" i="7" s="1"/>
  <c r="BW72" i="7" s="1"/>
  <c r="BW73" i="7" s="1"/>
  <c r="BW74" i="7" s="1"/>
  <c r="BW75" i="7" s="1"/>
  <c r="BW76" i="7" s="1"/>
  <c r="BW77" i="7" s="1"/>
  <c r="BW78" i="7" s="1"/>
  <c r="BW79" i="7" s="1"/>
  <c r="BW80" i="7" s="1"/>
  <c r="BW81" i="7" s="1"/>
  <c r="BW82" i="7" s="1"/>
  <c r="BW83" i="7" s="1"/>
  <c r="BW84" i="7" s="1"/>
  <c r="BW85" i="7" s="1"/>
  <c r="BW86" i="7" s="1"/>
  <c r="BW87" i="7" s="1"/>
  <c r="BW88" i="7" s="1"/>
  <c r="BW89" i="7" s="1"/>
  <c r="BW90" i="7" s="1"/>
  <c r="BW91" i="7" s="1"/>
  <c r="BW92" i="7" s="1"/>
  <c r="BW93" i="7" s="1"/>
  <c r="BW94" i="7" s="1"/>
  <c r="BW95" i="7" s="1"/>
  <c r="BW96" i="7" s="1"/>
  <c r="BW97" i="7" s="1"/>
  <c r="BW98" i="7" s="1"/>
  <c r="BW99" i="7" s="1"/>
  <c r="BW100" i="7" s="1"/>
  <c r="BW101" i="7" s="1"/>
  <c r="BW102" i="7" s="1"/>
  <c r="BW103" i="7" s="1"/>
  <c r="BW104" i="7" s="1"/>
  <c r="BW105" i="7" s="1"/>
  <c r="BW106" i="7" s="1"/>
  <c r="BW107" i="7" s="1"/>
  <c r="BW108" i="7" s="1"/>
  <c r="BW109" i="7" s="1"/>
  <c r="BW110" i="7" s="1"/>
  <c r="BW111" i="7" s="1"/>
  <c r="BW112" i="7" s="1"/>
  <c r="BW113" i="7" s="1"/>
  <c r="BW114" i="7" s="1"/>
  <c r="BW115" i="7" s="1"/>
  <c r="BW116" i="7" s="1"/>
  <c r="BW117" i="7" s="1"/>
  <c r="BW118" i="7" s="1"/>
  <c r="BW119" i="7" s="1"/>
  <c r="BW120" i="7" s="1"/>
  <c r="BW121" i="7" s="1"/>
  <c r="BW122" i="7" s="1"/>
  <c r="BW123" i="7" s="1"/>
  <c r="BW124" i="7" s="1"/>
  <c r="BW125" i="7" s="1"/>
  <c r="BW126" i="7" s="1"/>
  <c r="BW127" i="7" s="1"/>
  <c r="BW128" i="7" s="1"/>
  <c r="BW129" i="7" s="1"/>
  <c r="BW130" i="7" s="1"/>
  <c r="BW131" i="7" s="1"/>
  <c r="BW132" i="7" s="1"/>
  <c r="BW133" i="7" s="1"/>
  <c r="BW134" i="7" s="1"/>
  <c r="BW135" i="7" s="1"/>
  <c r="BW136" i="7" s="1"/>
  <c r="BW137" i="7" s="1"/>
  <c r="BW138" i="7" s="1"/>
  <c r="BW139" i="7" s="1"/>
  <c r="BW140" i="7" s="1"/>
  <c r="BW141" i="7" s="1"/>
  <c r="BW142" i="7" s="1"/>
  <c r="BW143" i="7" s="1"/>
  <c r="BW144" i="7" s="1"/>
  <c r="BW145" i="7" s="1"/>
  <c r="BW146" i="7" s="1"/>
  <c r="BW147" i="7" s="1"/>
  <c r="BW148" i="7" s="1"/>
  <c r="BW149" i="7" s="1"/>
  <c r="BW150" i="7" s="1"/>
  <c r="BW151" i="7" s="1"/>
  <c r="BW152" i="7" s="1"/>
  <c r="BW153" i="7" s="1"/>
  <c r="BW154" i="7" s="1"/>
  <c r="BW155" i="7" s="1"/>
  <c r="BW156" i="7" s="1"/>
  <c r="BW157" i="7" s="1"/>
  <c r="BW158" i="7" s="1"/>
  <c r="BW159" i="7" s="1"/>
  <c r="BW160" i="7" s="1"/>
  <c r="BW161" i="7" s="1"/>
  <c r="BW162" i="7" s="1"/>
  <c r="BW163" i="7" s="1"/>
  <c r="BW164" i="7" s="1"/>
  <c r="BW165" i="7" s="1"/>
  <c r="BW166" i="7" s="1"/>
  <c r="BW167" i="7" s="1"/>
  <c r="BW168" i="7" s="1"/>
  <c r="BW169" i="7" s="1"/>
  <c r="BW170" i="7" s="1"/>
  <c r="BW171" i="7" s="1"/>
  <c r="BW172" i="7" s="1"/>
  <c r="BW173" i="7" s="1"/>
  <c r="BW174" i="7" s="1"/>
  <c r="BW175" i="7" s="1"/>
  <c r="BW176" i="7" s="1"/>
  <c r="BW177" i="7" s="1"/>
  <c r="BW178" i="7" s="1"/>
  <c r="BW179" i="7" s="1"/>
  <c r="BW180" i="7" s="1"/>
  <c r="BW181" i="7" s="1"/>
  <c r="BW182" i="7" s="1"/>
  <c r="BW183" i="7" s="1"/>
  <c r="BW184" i="7" s="1"/>
  <c r="BW185" i="7" s="1"/>
  <c r="BW186" i="7" s="1"/>
  <c r="BW187" i="7" s="1"/>
  <c r="BW188" i="7" s="1"/>
  <c r="BW189" i="7" s="1"/>
  <c r="BW190" i="7" s="1"/>
  <c r="BW191" i="7" s="1"/>
  <c r="BW192" i="7" s="1"/>
  <c r="BW193" i="7" s="1"/>
  <c r="BW194" i="7" s="1"/>
  <c r="BW195" i="7" s="1"/>
  <c r="BW196" i="7" s="1"/>
  <c r="BW197" i="7" s="1"/>
  <c r="BW198" i="7" s="1"/>
  <c r="BW199" i="7" s="1"/>
  <c r="BW200" i="7" s="1"/>
  <c r="BW201" i="7" s="1"/>
  <c r="BW202" i="7" s="1"/>
  <c r="BW203" i="7" s="1"/>
  <c r="BW204" i="7" s="1"/>
  <c r="BW205" i="7" s="1"/>
  <c r="BW206" i="7" s="1"/>
  <c r="BW207" i="7" s="1"/>
  <c r="BW208" i="7" s="1"/>
  <c r="BW209" i="7" s="1"/>
  <c r="BW210" i="7" s="1"/>
  <c r="BW211" i="7" s="1"/>
  <c r="BW212" i="7" s="1"/>
  <c r="BW213" i="7" s="1"/>
  <c r="BW214" i="7" s="1"/>
  <c r="BS54" i="7"/>
  <c r="BT55" i="7" s="1"/>
  <c r="BT56" i="7" s="1"/>
  <c r="BT57" i="7" s="1"/>
  <c r="BT58" i="7" s="1"/>
  <c r="BT59" i="7" s="1"/>
  <c r="BT60" i="7" s="1"/>
  <c r="BT61" i="7" s="1"/>
  <c r="BT62" i="7" s="1"/>
  <c r="BT63" i="7" s="1"/>
  <c r="BT64" i="7" s="1"/>
  <c r="BT65" i="7" s="1"/>
  <c r="BT66" i="7" s="1"/>
  <c r="BT67" i="7" s="1"/>
  <c r="BT68" i="7" s="1"/>
  <c r="BT69" i="7" s="1"/>
  <c r="BT70" i="7" s="1"/>
  <c r="BT71" i="7" s="1"/>
  <c r="BT72" i="7" s="1"/>
  <c r="BT73" i="7" s="1"/>
  <c r="BT74" i="7" s="1"/>
  <c r="BT75" i="7" s="1"/>
  <c r="BT76" i="7" s="1"/>
  <c r="BT77" i="7" s="1"/>
  <c r="BT78" i="7" s="1"/>
  <c r="BT79" i="7" s="1"/>
  <c r="BT80" i="7" s="1"/>
  <c r="BT81" i="7" s="1"/>
  <c r="BT82" i="7" s="1"/>
  <c r="BT83" i="7" s="1"/>
  <c r="BT84" i="7" s="1"/>
  <c r="BT85" i="7" s="1"/>
  <c r="BT86" i="7" s="1"/>
  <c r="BT87" i="7" s="1"/>
  <c r="BT88" i="7" s="1"/>
  <c r="BT89" i="7" s="1"/>
  <c r="BT90" i="7" s="1"/>
  <c r="BT91" i="7" s="1"/>
  <c r="BT92" i="7" s="1"/>
  <c r="BT93" i="7" s="1"/>
  <c r="BT94" i="7" s="1"/>
  <c r="BT95" i="7" s="1"/>
  <c r="BT96" i="7" s="1"/>
  <c r="BT97" i="7" s="1"/>
  <c r="BT98" i="7" s="1"/>
  <c r="BT99" i="7" s="1"/>
  <c r="BT100" i="7" s="1"/>
  <c r="BT101" i="7" s="1"/>
  <c r="BT102" i="7" s="1"/>
  <c r="BT103" i="7" s="1"/>
  <c r="BT104" i="7" s="1"/>
  <c r="BT105" i="7" s="1"/>
  <c r="BT106" i="7" s="1"/>
  <c r="BT107" i="7" s="1"/>
  <c r="BT108" i="7" s="1"/>
  <c r="BT109" i="7" s="1"/>
  <c r="BT110" i="7" s="1"/>
  <c r="BT111" i="7" s="1"/>
  <c r="BT112" i="7" s="1"/>
  <c r="BT113" i="7" s="1"/>
  <c r="BT114" i="7" s="1"/>
  <c r="BT115" i="7" s="1"/>
  <c r="BT116" i="7" s="1"/>
  <c r="BT117" i="7" s="1"/>
  <c r="BT118" i="7" s="1"/>
  <c r="BT119" i="7" s="1"/>
  <c r="BT120" i="7" s="1"/>
  <c r="BT121" i="7" s="1"/>
  <c r="BT122" i="7" s="1"/>
  <c r="BT123" i="7" s="1"/>
  <c r="BT124" i="7" s="1"/>
  <c r="BT125" i="7" s="1"/>
  <c r="BT126" i="7" s="1"/>
  <c r="BT127" i="7" s="1"/>
  <c r="BT128" i="7" s="1"/>
  <c r="BT129" i="7" s="1"/>
  <c r="BT130" i="7" s="1"/>
  <c r="BT131" i="7" s="1"/>
  <c r="BT132" i="7" s="1"/>
  <c r="BT133" i="7" s="1"/>
  <c r="BT134" i="7" s="1"/>
  <c r="BT135" i="7" s="1"/>
  <c r="BT136" i="7" s="1"/>
  <c r="BT137" i="7" s="1"/>
  <c r="BT138" i="7" s="1"/>
  <c r="BT139" i="7" s="1"/>
  <c r="BT140" i="7" s="1"/>
  <c r="BT141" i="7" s="1"/>
  <c r="BT142" i="7" s="1"/>
  <c r="BT143" i="7" s="1"/>
  <c r="BT144" i="7" s="1"/>
  <c r="BT145" i="7" s="1"/>
  <c r="BT146" i="7" s="1"/>
  <c r="BT147" i="7" s="1"/>
  <c r="BT148" i="7" s="1"/>
  <c r="BT149" i="7" s="1"/>
  <c r="BT150" i="7" s="1"/>
  <c r="BT151" i="7" s="1"/>
  <c r="BT152" i="7" s="1"/>
  <c r="BT153" i="7" s="1"/>
  <c r="BT154" i="7" s="1"/>
  <c r="BT155" i="7" s="1"/>
  <c r="BT156" i="7" s="1"/>
  <c r="BT157" i="7" s="1"/>
  <c r="BT158" i="7" s="1"/>
  <c r="BT159" i="7" s="1"/>
  <c r="BT160" i="7" s="1"/>
  <c r="BT161" i="7" s="1"/>
  <c r="BT162" i="7" s="1"/>
  <c r="BT163" i="7" s="1"/>
  <c r="BT164" i="7" s="1"/>
  <c r="BT165" i="7" s="1"/>
  <c r="BT166" i="7" s="1"/>
  <c r="BT167" i="7" s="1"/>
  <c r="BT168" i="7" s="1"/>
  <c r="BT169" i="7" s="1"/>
  <c r="BT170" i="7" s="1"/>
  <c r="BT171" i="7" s="1"/>
  <c r="BT172" i="7" s="1"/>
  <c r="BT173" i="7" s="1"/>
  <c r="BT174" i="7" s="1"/>
  <c r="BT175" i="7" s="1"/>
  <c r="BT176" i="7" s="1"/>
  <c r="BT177" i="7" s="1"/>
  <c r="BT178" i="7" s="1"/>
  <c r="BT179" i="7" s="1"/>
  <c r="BT180" i="7" s="1"/>
  <c r="BT181" i="7" s="1"/>
  <c r="BT182" i="7" s="1"/>
  <c r="BT183" i="7" s="1"/>
  <c r="BT184" i="7" s="1"/>
  <c r="BT185" i="7" s="1"/>
  <c r="BT186" i="7" s="1"/>
  <c r="BT187" i="7" s="1"/>
  <c r="BT188" i="7" s="1"/>
  <c r="BT189" i="7" s="1"/>
  <c r="BT190" i="7" s="1"/>
  <c r="BT191" i="7" s="1"/>
  <c r="BT192" i="7" s="1"/>
  <c r="BT193" i="7" s="1"/>
  <c r="BT194" i="7" s="1"/>
  <c r="BT195" i="7" s="1"/>
  <c r="BT196" i="7" s="1"/>
  <c r="BT197" i="7" s="1"/>
  <c r="BT198" i="7" s="1"/>
  <c r="BT199" i="7" s="1"/>
  <c r="BT200" i="7" s="1"/>
  <c r="BT201" i="7" s="1"/>
  <c r="BT202" i="7" s="1"/>
  <c r="BT203" i="7" s="1"/>
  <c r="BT204" i="7" s="1"/>
  <c r="BT205" i="7" s="1"/>
  <c r="BT206" i="7" s="1"/>
  <c r="BT207" i="7" s="1"/>
  <c r="BT208" i="7" s="1"/>
  <c r="BT209" i="7" s="1"/>
  <c r="BT210" i="7" s="1"/>
  <c r="BT211" i="7" s="1"/>
  <c r="BT212" i="7" s="1"/>
  <c r="BT213" i="7" s="1"/>
  <c r="BT214" i="7" s="1"/>
  <c r="BP54" i="7"/>
  <c r="BQ55" i="7" s="1"/>
  <c r="BQ56" i="7" s="1"/>
  <c r="BQ57" i="7" s="1"/>
  <c r="BQ58" i="7" s="1"/>
  <c r="BQ59" i="7" s="1"/>
  <c r="BQ60" i="7" s="1"/>
  <c r="BQ61" i="7" s="1"/>
  <c r="BQ62" i="7" s="1"/>
  <c r="BQ63" i="7" s="1"/>
  <c r="BQ64" i="7" s="1"/>
  <c r="BQ65" i="7" s="1"/>
  <c r="BQ66" i="7" s="1"/>
  <c r="BQ67" i="7" s="1"/>
  <c r="BQ68" i="7" s="1"/>
  <c r="BQ69" i="7" s="1"/>
  <c r="BQ70" i="7" s="1"/>
  <c r="BQ71" i="7" s="1"/>
  <c r="BQ72" i="7" s="1"/>
  <c r="BQ73" i="7" s="1"/>
  <c r="BQ74" i="7" s="1"/>
  <c r="BQ75" i="7" s="1"/>
  <c r="BQ76" i="7" s="1"/>
  <c r="BQ77" i="7" s="1"/>
  <c r="BQ78" i="7" s="1"/>
  <c r="BQ79" i="7" s="1"/>
  <c r="BQ80" i="7" s="1"/>
  <c r="BQ81" i="7" s="1"/>
  <c r="BQ82" i="7" s="1"/>
  <c r="BQ83" i="7" s="1"/>
  <c r="BQ84" i="7" s="1"/>
  <c r="BQ85" i="7" s="1"/>
  <c r="BQ86" i="7" s="1"/>
  <c r="BQ87" i="7" s="1"/>
  <c r="BQ88" i="7" s="1"/>
  <c r="BQ89" i="7" s="1"/>
  <c r="BQ90" i="7" s="1"/>
  <c r="BQ91" i="7" s="1"/>
  <c r="BQ92" i="7" s="1"/>
  <c r="BQ93" i="7" s="1"/>
  <c r="BQ94" i="7" s="1"/>
  <c r="BQ95" i="7" s="1"/>
  <c r="BQ96" i="7" s="1"/>
  <c r="BQ97" i="7" s="1"/>
  <c r="BQ98" i="7" s="1"/>
  <c r="BQ99" i="7" s="1"/>
  <c r="BQ100" i="7" s="1"/>
  <c r="BQ101" i="7" s="1"/>
  <c r="BQ102" i="7" s="1"/>
  <c r="BQ103" i="7" s="1"/>
  <c r="BQ104" i="7" s="1"/>
  <c r="BQ105" i="7" s="1"/>
  <c r="BQ106" i="7" s="1"/>
  <c r="BQ107" i="7" s="1"/>
  <c r="BQ108" i="7" s="1"/>
  <c r="BQ109" i="7" s="1"/>
  <c r="BQ110" i="7" s="1"/>
  <c r="BQ111" i="7" s="1"/>
  <c r="BQ112" i="7" s="1"/>
  <c r="BQ113" i="7" s="1"/>
  <c r="BQ114" i="7" s="1"/>
  <c r="BQ115" i="7" s="1"/>
  <c r="BQ116" i="7" s="1"/>
  <c r="BQ117" i="7" s="1"/>
  <c r="BQ118" i="7" s="1"/>
  <c r="BQ119" i="7" s="1"/>
  <c r="BQ120" i="7" s="1"/>
  <c r="BQ121" i="7" s="1"/>
  <c r="BQ122" i="7" s="1"/>
  <c r="BQ123" i="7" s="1"/>
  <c r="BQ124" i="7" s="1"/>
  <c r="BQ125" i="7" s="1"/>
  <c r="BQ126" i="7" s="1"/>
  <c r="BQ127" i="7" s="1"/>
  <c r="BQ128" i="7" s="1"/>
  <c r="BQ129" i="7" s="1"/>
  <c r="BQ130" i="7" s="1"/>
  <c r="BQ131" i="7" s="1"/>
  <c r="BQ132" i="7" s="1"/>
  <c r="BQ133" i="7" s="1"/>
  <c r="BQ134" i="7" s="1"/>
  <c r="BQ135" i="7" s="1"/>
  <c r="BQ136" i="7" s="1"/>
  <c r="BQ137" i="7" s="1"/>
  <c r="BQ138" i="7" s="1"/>
  <c r="BQ139" i="7" s="1"/>
  <c r="BQ140" i="7" s="1"/>
  <c r="BQ141" i="7" s="1"/>
  <c r="BQ142" i="7" s="1"/>
  <c r="BQ143" i="7" s="1"/>
  <c r="BQ144" i="7" s="1"/>
  <c r="BQ145" i="7" s="1"/>
  <c r="BQ146" i="7" s="1"/>
  <c r="BQ147" i="7" s="1"/>
  <c r="BQ148" i="7" s="1"/>
  <c r="BQ149" i="7" s="1"/>
  <c r="BQ150" i="7" s="1"/>
  <c r="BQ151" i="7" s="1"/>
  <c r="BQ152" i="7" s="1"/>
  <c r="BQ153" i="7" s="1"/>
  <c r="BQ154" i="7" s="1"/>
  <c r="BQ155" i="7" s="1"/>
  <c r="BQ156" i="7" s="1"/>
  <c r="BQ157" i="7" s="1"/>
  <c r="BQ158" i="7" s="1"/>
  <c r="BQ159" i="7" s="1"/>
  <c r="BQ160" i="7" s="1"/>
  <c r="BQ161" i="7" s="1"/>
  <c r="BQ162" i="7" s="1"/>
  <c r="BQ163" i="7" s="1"/>
  <c r="BQ164" i="7" s="1"/>
  <c r="BQ165" i="7" s="1"/>
  <c r="BQ166" i="7" s="1"/>
  <c r="BQ167" i="7" s="1"/>
  <c r="BQ168" i="7" s="1"/>
  <c r="BQ169" i="7" s="1"/>
  <c r="BQ170" i="7" s="1"/>
  <c r="BQ171" i="7" s="1"/>
  <c r="BQ172" i="7" s="1"/>
  <c r="BQ173" i="7" s="1"/>
  <c r="BQ174" i="7" s="1"/>
  <c r="BQ175" i="7" s="1"/>
  <c r="BQ176" i="7" s="1"/>
  <c r="BQ177" i="7" s="1"/>
  <c r="BQ178" i="7" s="1"/>
  <c r="BQ179" i="7" s="1"/>
  <c r="BQ180" i="7" s="1"/>
  <c r="BQ181" i="7" s="1"/>
  <c r="BQ182" i="7" s="1"/>
  <c r="BQ183" i="7" s="1"/>
  <c r="BQ184" i="7" s="1"/>
  <c r="BQ185" i="7" s="1"/>
  <c r="BQ186" i="7" s="1"/>
  <c r="BQ187" i="7" s="1"/>
  <c r="BQ188" i="7" s="1"/>
  <c r="BQ189" i="7" s="1"/>
  <c r="BQ190" i="7" s="1"/>
  <c r="BQ191" i="7" s="1"/>
  <c r="BQ192" i="7" s="1"/>
  <c r="BQ193" i="7" s="1"/>
  <c r="BQ194" i="7" s="1"/>
  <c r="BQ195" i="7" s="1"/>
  <c r="BQ196" i="7" s="1"/>
  <c r="BQ197" i="7" s="1"/>
  <c r="BQ198" i="7" s="1"/>
  <c r="BQ199" i="7" s="1"/>
  <c r="BQ200" i="7" s="1"/>
  <c r="BQ201" i="7" s="1"/>
  <c r="BQ202" i="7" s="1"/>
  <c r="BQ203" i="7" s="1"/>
  <c r="BQ204" i="7" s="1"/>
  <c r="BQ205" i="7" s="1"/>
  <c r="BQ206" i="7" s="1"/>
  <c r="BQ207" i="7" s="1"/>
  <c r="BQ208" i="7" s="1"/>
  <c r="BQ209" i="7" s="1"/>
  <c r="BQ210" i="7" s="1"/>
  <c r="BQ211" i="7" s="1"/>
  <c r="BQ212" i="7" s="1"/>
  <c r="BQ213" i="7" s="1"/>
  <c r="BQ214" i="7" s="1"/>
  <c r="BM54" i="7"/>
  <c r="BN55" i="7" s="1"/>
  <c r="BN56" i="7" s="1"/>
  <c r="BN57" i="7" s="1"/>
  <c r="BN58" i="7" s="1"/>
  <c r="BN59" i="7" s="1"/>
  <c r="BN60" i="7" s="1"/>
  <c r="BN61" i="7" s="1"/>
  <c r="BN62" i="7" s="1"/>
  <c r="BN63" i="7" s="1"/>
  <c r="BN64" i="7" s="1"/>
  <c r="BN65" i="7" s="1"/>
  <c r="BN66" i="7" s="1"/>
  <c r="BN67" i="7" s="1"/>
  <c r="BN68" i="7" s="1"/>
  <c r="BN69" i="7" s="1"/>
  <c r="BN70" i="7" s="1"/>
  <c r="BN71" i="7" s="1"/>
  <c r="BN72" i="7" s="1"/>
  <c r="BN73" i="7" s="1"/>
  <c r="BN74" i="7" s="1"/>
  <c r="BN75" i="7" s="1"/>
  <c r="BN76" i="7" s="1"/>
  <c r="BN77" i="7" s="1"/>
  <c r="BN78" i="7" s="1"/>
  <c r="BN79" i="7" s="1"/>
  <c r="BN80" i="7" s="1"/>
  <c r="BN81" i="7" s="1"/>
  <c r="BN82" i="7" s="1"/>
  <c r="BN83" i="7" s="1"/>
  <c r="BN84" i="7" s="1"/>
  <c r="BN85" i="7" s="1"/>
  <c r="BN86" i="7" s="1"/>
  <c r="BN87" i="7" s="1"/>
  <c r="BN88" i="7" s="1"/>
  <c r="BN89" i="7" s="1"/>
  <c r="BN90" i="7" s="1"/>
  <c r="BN91" i="7" s="1"/>
  <c r="BN92" i="7" s="1"/>
  <c r="BN93" i="7" s="1"/>
  <c r="BN94" i="7" s="1"/>
  <c r="BN95" i="7" s="1"/>
  <c r="BN96" i="7" s="1"/>
  <c r="BN97" i="7" s="1"/>
  <c r="BN98" i="7" s="1"/>
  <c r="BN99" i="7" s="1"/>
  <c r="BN100" i="7" s="1"/>
  <c r="BN101" i="7" s="1"/>
  <c r="BN102" i="7" s="1"/>
  <c r="BN103" i="7" s="1"/>
  <c r="BN104" i="7" s="1"/>
  <c r="BN105" i="7" s="1"/>
  <c r="BN106" i="7" s="1"/>
  <c r="BN107" i="7" s="1"/>
  <c r="BN108" i="7" s="1"/>
  <c r="BN109" i="7" s="1"/>
  <c r="BN110" i="7" s="1"/>
  <c r="BN111" i="7" s="1"/>
  <c r="BN112" i="7" s="1"/>
  <c r="BN113" i="7" s="1"/>
  <c r="BN114" i="7" s="1"/>
  <c r="BN115" i="7" s="1"/>
  <c r="BN116" i="7" s="1"/>
  <c r="BN117" i="7" s="1"/>
  <c r="BN118" i="7" s="1"/>
  <c r="BN119" i="7" s="1"/>
  <c r="BN120" i="7" s="1"/>
  <c r="BN121" i="7" s="1"/>
  <c r="BN122" i="7" s="1"/>
  <c r="BN123" i="7" s="1"/>
  <c r="BN124" i="7" s="1"/>
  <c r="BN125" i="7" s="1"/>
  <c r="BN126" i="7" s="1"/>
  <c r="BN127" i="7" s="1"/>
  <c r="BN128" i="7" s="1"/>
  <c r="BN129" i="7" s="1"/>
  <c r="BN130" i="7" s="1"/>
  <c r="BN131" i="7" s="1"/>
  <c r="BN132" i="7" s="1"/>
  <c r="BN133" i="7" s="1"/>
  <c r="BN134" i="7" s="1"/>
  <c r="BN135" i="7" s="1"/>
  <c r="BN136" i="7" s="1"/>
  <c r="BN137" i="7" s="1"/>
  <c r="BN138" i="7" s="1"/>
  <c r="BN139" i="7" s="1"/>
  <c r="BN140" i="7" s="1"/>
  <c r="BN141" i="7" s="1"/>
  <c r="BN142" i="7" s="1"/>
  <c r="BN143" i="7" s="1"/>
  <c r="BN144" i="7" s="1"/>
  <c r="BN145" i="7" s="1"/>
  <c r="BN146" i="7" s="1"/>
  <c r="BN147" i="7" s="1"/>
  <c r="BN148" i="7" s="1"/>
  <c r="BN149" i="7" s="1"/>
  <c r="BN150" i="7" s="1"/>
  <c r="BN151" i="7" s="1"/>
  <c r="BN152" i="7" s="1"/>
  <c r="BN153" i="7" s="1"/>
  <c r="BN154" i="7" s="1"/>
  <c r="BN155" i="7" s="1"/>
  <c r="BN156" i="7" s="1"/>
  <c r="BN157" i="7" s="1"/>
  <c r="BN158" i="7" s="1"/>
  <c r="BN159" i="7" s="1"/>
  <c r="BN160" i="7" s="1"/>
  <c r="BN161" i="7" s="1"/>
  <c r="BN162" i="7" s="1"/>
  <c r="BN163" i="7" s="1"/>
  <c r="BN164" i="7" s="1"/>
  <c r="BN165" i="7" s="1"/>
  <c r="BN166" i="7" s="1"/>
  <c r="BN167" i="7" s="1"/>
  <c r="BN168" i="7" s="1"/>
  <c r="BN169" i="7" s="1"/>
  <c r="BN170" i="7" s="1"/>
  <c r="BN171" i="7" s="1"/>
  <c r="BN172" i="7" s="1"/>
  <c r="BN173" i="7" s="1"/>
  <c r="BN174" i="7" s="1"/>
  <c r="BN175" i="7" s="1"/>
  <c r="BN176" i="7" s="1"/>
  <c r="BN177" i="7" s="1"/>
  <c r="BN178" i="7" s="1"/>
  <c r="BN179" i="7" s="1"/>
  <c r="BN180" i="7" s="1"/>
  <c r="BN181" i="7" s="1"/>
  <c r="BN182" i="7" s="1"/>
  <c r="BN183" i="7" s="1"/>
  <c r="BN184" i="7" s="1"/>
  <c r="BN185" i="7" s="1"/>
  <c r="BN186" i="7" s="1"/>
  <c r="BN187" i="7" s="1"/>
  <c r="BN188" i="7" s="1"/>
  <c r="BN189" i="7" s="1"/>
  <c r="BN190" i="7" s="1"/>
  <c r="BN191" i="7" s="1"/>
  <c r="BN192" i="7" s="1"/>
  <c r="BN193" i="7" s="1"/>
  <c r="BN194" i="7" s="1"/>
  <c r="BN195" i="7" s="1"/>
  <c r="BN196" i="7" s="1"/>
  <c r="BN197" i="7" s="1"/>
  <c r="BN198" i="7" s="1"/>
  <c r="BN199" i="7" s="1"/>
  <c r="BN200" i="7" s="1"/>
  <c r="BN201" i="7" s="1"/>
  <c r="BN202" i="7" s="1"/>
  <c r="BN203" i="7" s="1"/>
  <c r="BN204" i="7" s="1"/>
  <c r="BN205" i="7" s="1"/>
  <c r="BN206" i="7" s="1"/>
  <c r="BN207" i="7" s="1"/>
  <c r="BN208" i="7" s="1"/>
  <c r="BN209" i="7" s="1"/>
  <c r="BN210" i="7" s="1"/>
  <c r="BN211" i="7" s="1"/>
  <c r="BN212" i="7" s="1"/>
  <c r="BN213" i="7" s="1"/>
  <c r="BN214" i="7" s="1"/>
  <c r="U18" i="5"/>
  <c r="R18" i="5"/>
  <c r="I87" i="6"/>
  <c r="K87" i="6"/>
  <c r="J87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51" i="6"/>
  <c r="J50" i="6"/>
  <c r="J49" i="6"/>
  <c r="K42" i="6"/>
  <c r="K43" i="6"/>
  <c r="K44" i="6"/>
  <c r="K45" i="6"/>
  <c r="K46" i="6"/>
  <c r="I46" i="6"/>
  <c r="J46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50" i="6"/>
  <c r="K51" i="6"/>
  <c r="K52" i="6"/>
  <c r="K53" i="6"/>
  <c r="K54" i="6"/>
  <c r="K55" i="6"/>
  <c r="K49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4" i="6"/>
  <c r="I45" i="6"/>
  <c r="CZ54" i="7"/>
  <c r="DA55" i="7" s="1"/>
  <c r="DA56" i="7" s="1"/>
  <c r="DA57" i="7" s="1"/>
  <c r="DA58" i="7" s="1"/>
  <c r="DA59" i="7" s="1"/>
  <c r="DA60" i="7" s="1"/>
  <c r="DA61" i="7" s="1"/>
  <c r="DA62" i="7" s="1"/>
  <c r="DA63" i="7" s="1"/>
  <c r="DA64" i="7" s="1"/>
  <c r="DA65" i="7" s="1"/>
  <c r="DA66" i="7" s="1"/>
  <c r="DA67" i="7" s="1"/>
  <c r="DA68" i="7" s="1"/>
  <c r="DA69" i="7" s="1"/>
  <c r="DA70" i="7" s="1"/>
  <c r="DA71" i="7" s="1"/>
  <c r="DA72" i="7" s="1"/>
  <c r="DA73" i="7" s="1"/>
  <c r="DA74" i="7" s="1"/>
  <c r="DA75" i="7" s="1"/>
  <c r="DA76" i="7" s="1"/>
  <c r="DA77" i="7" s="1"/>
  <c r="DA78" i="7" s="1"/>
  <c r="DA79" i="7" s="1"/>
  <c r="DA80" i="7" s="1"/>
  <c r="DA81" i="7" s="1"/>
  <c r="DA82" i="7" s="1"/>
  <c r="DA83" i="7" s="1"/>
  <c r="DA84" i="7" s="1"/>
  <c r="DA85" i="7" s="1"/>
  <c r="DA86" i="7" s="1"/>
  <c r="DA87" i="7" s="1"/>
  <c r="DA88" i="7" s="1"/>
  <c r="DA89" i="7" s="1"/>
  <c r="DA90" i="7" s="1"/>
  <c r="DA91" i="7" s="1"/>
  <c r="DA92" i="7" s="1"/>
  <c r="DA93" i="7" s="1"/>
  <c r="DA94" i="7" s="1"/>
  <c r="DA95" i="7" s="1"/>
  <c r="DA96" i="7" s="1"/>
  <c r="DA97" i="7" s="1"/>
  <c r="DA98" i="7" s="1"/>
  <c r="DA99" i="7" s="1"/>
  <c r="DA100" i="7" s="1"/>
  <c r="DA101" i="7" s="1"/>
  <c r="DA102" i="7" s="1"/>
  <c r="DA103" i="7" s="1"/>
  <c r="DA104" i="7" s="1"/>
  <c r="DA105" i="7" s="1"/>
  <c r="DA106" i="7" s="1"/>
  <c r="DA107" i="7" s="1"/>
  <c r="DA108" i="7" s="1"/>
  <c r="DA109" i="7" s="1"/>
  <c r="DA110" i="7" s="1"/>
  <c r="DA111" i="7" s="1"/>
  <c r="DA112" i="7" s="1"/>
  <c r="DA113" i="7" s="1"/>
  <c r="DA114" i="7" s="1"/>
  <c r="DA115" i="7" s="1"/>
  <c r="DA116" i="7" s="1"/>
  <c r="DA117" i="7" s="1"/>
  <c r="DA118" i="7" s="1"/>
  <c r="DA119" i="7" s="1"/>
  <c r="DA120" i="7" s="1"/>
  <c r="DA121" i="7" s="1"/>
  <c r="DA122" i="7" s="1"/>
  <c r="DA123" i="7" s="1"/>
  <c r="DA124" i="7" s="1"/>
  <c r="DA125" i="7" s="1"/>
  <c r="DA126" i="7" s="1"/>
  <c r="DA127" i="7" s="1"/>
  <c r="DA128" i="7" s="1"/>
  <c r="DA129" i="7" s="1"/>
  <c r="DA130" i="7" s="1"/>
  <c r="DA131" i="7" s="1"/>
  <c r="DA132" i="7" s="1"/>
  <c r="DA133" i="7" s="1"/>
  <c r="DA134" i="7" s="1"/>
  <c r="DA135" i="7" s="1"/>
  <c r="DA136" i="7" s="1"/>
  <c r="DA137" i="7" s="1"/>
  <c r="DA138" i="7" s="1"/>
  <c r="DA139" i="7" s="1"/>
  <c r="DA140" i="7" s="1"/>
  <c r="DA141" i="7" s="1"/>
  <c r="DA142" i="7" s="1"/>
  <c r="DA143" i="7" s="1"/>
  <c r="DA144" i="7" s="1"/>
  <c r="DA145" i="7" s="1"/>
  <c r="DA146" i="7" s="1"/>
  <c r="DA147" i="7" s="1"/>
  <c r="DA148" i="7" s="1"/>
  <c r="DA149" i="7" s="1"/>
  <c r="DA150" i="7" s="1"/>
  <c r="DA151" i="7" s="1"/>
  <c r="DA152" i="7" s="1"/>
  <c r="DA153" i="7" s="1"/>
  <c r="DA154" i="7" s="1"/>
  <c r="DA155" i="7" s="1"/>
  <c r="DA156" i="7" s="1"/>
  <c r="DA157" i="7" s="1"/>
  <c r="DA158" i="7" s="1"/>
  <c r="DA159" i="7" s="1"/>
  <c r="DA160" i="7" s="1"/>
  <c r="DA161" i="7" s="1"/>
  <c r="DA162" i="7" s="1"/>
  <c r="DA163" i="7" s="1"/>
  <c r="DA164" i="7" s="1"/>
  <c r="DA165" i="7" s="1"/>
  <c r="DA166" i="7" s="1"/>
  <c r="DA167" i="7" s="1"/>
  <c r="DA168" i="7" s="1"/>
  <c r="DA169" i="7" s="1"/>
  <c r="DA170" i="7" s="1"/>
  <c r="DA171" i="7" s="1"/>
  <c r="DA172" i="7" s="1"/>
  <c r="DA173" i="7" s="1"/>
  <c r="DA174" i="7" s="1"/>
  <c r="DA175" i="7" s="1"/>
  <c r="DA176" i="7" s="1"/>
  <c r="DA177" i="7" s="1"/>
  <c r="DA178" i="7" s="1"/>
  <c r="DA179" i="7" s="1"/>
  <c r="DA180" i="7" s="1"/>
  <c r="DA181" i="7" s="1"/>
  <c r="DA182" i="7" s="1"/>
  <c r="DA183" i="7" s="1"/>
  <c r="DA184" i="7" s="1"/>
  <c r="DA185" i="7" s="1"/>
  <c r="DA186" i="7" s="1"/>
  <c r="DA187" i="7" s="1"/>
  <c r="DA188" i="7" s="1"/>
  <c r="DA189" i="7" s="1"/>
  <c r="DA190" i="7" s="1"/>
  <c r="DA191" i="7" s="1"/>
  <c r="DA192" i="7" s="1"/>
  <c r="DA193" i="7" s="1"/>
  <c r="DA194" i="7" s="1"/>
  <c r="DA195" i="7" s="1"/>
  <c r="DA196" i="7" s="1"/>
  <c r="DA197" i="7" s="1"/>
  <c r="DA198" i="7" s="1"/>
  <c r="DA199" i="7" s="1"/>
  <c r="DA200" i="7" s="1"/>
  <c r="DA201" i="7" s="1"/>
  <c r="DA202" i="7" s="1"/>
  <c r="DA203" i="7" s="1"/>
  <c r="DA204" i="7" s="1"/>
  <c r="DA205" i="7" s="1"/>
  <c r="DA206" i="7" s="1"/>
  <c r="DA207" i="7" s="1"/>
  <c r="DA208" i="7" s="1"/>
  <c r="DA209" i="7" s="1"/>
  <c r="DA210" i="7" s="1"/>
  <c r="DA211" i="7" s="1"/>
  <c r="DA212" i="7" s="1"/>
  <c r="DA213" i="7" s="1"/>
  <c r="DA214" i="7" s="1"/>
  <c r="S10" i="7"/>
  <c r="S8" i="7"/>
  <c r="O5" i="7"/>
  <c r="AL17" i="5"/>
  <c r="AI17" i="5"/>
  <c r="AF17" i="5"/>
  <c r="AG18" i="5" s="1"/>
  <c r="AC17" i="5"/>
  <c r="Z17" i="5"/>
  <c r="W17" i="5"/>
  <c r="N17" i="5"/>
  <c r="O18" i="5" s="1"/>
  <c r="K17" i="5"/>
  <c r="H17" i="5"/>
  <c r="I18" i="5"/>
  <c r="I19" i="5" s="1"/>
  <c r="E17" i="5"/>
  <c r="B17" i="5"/>
  <c r="C18" i="5" s="1"/>
  <c r="N44" i="7"/>
  <c r="N43" i="7"/>
  <c r="N42" i="7"/>
  <c r="N41" i="7"/>
  <c r="M39" i="7"/>
  <c r="N12" i="7"/>
  <c r="O12" i="7" s="1"/>
  <c r="N13" i="7"/>
  <c r="O13" i="7" s="1"/>
  <c r="N9" i="7"/>
  <c r="O9" i="7" s="1"/>
  <c r="DF54" i="7"/>
  <c r="DG55" i="7" s="1"/>
  <c r="DG56" i="7" s="1"/>
  <c r="DG57" i="7" s="1"/>
  <c r="DG58" i="7" s="1"/>
  <c r="DG59" i="7" s="1"/>
  <c r="DG60" i="7" s="1"/>
  <c r="DG61" i="7" s="1"/>
  <c r="DG62" i="7" s="1"/>
  <c r="DG63" i="7" s="1"/>
  <c r="DG64" i="7" s="1"/>
  <c r="DG65" i="7" s="1"/>
  <c r="DG66" i="7" s="1"/>
  <c r="DG67" i="7" s="1"/>
  <c r="DG68" i="7" s="1"/>
  <c r="DG69" i="7" s="1"/>
  <c r="DG70" i="7" s="1"/>
  <c r="DG71" i="7" s="1"/>
  <c r="DG72" i="7" s="1"/>
  <c r="DG73" i="7" s="1"/>
  <c r="DG74" i="7" s="1"/>
  <c r="DG75" i="7" s="1"/>
  <c r="DG76" i="7" s="1"/>
  <c r="DG77" i="7" s="1"/>
  <c r="DG78" i="7" s="1"/>
  <c r="DG79" i="7" s="1"/>
  <c r="DG80" i="7" s="1"/>
  <c r="DG81" i="7" s="1"/>
  <c r="DG82" i="7" s="1"/>
  <c r="DG83" i="7" s="1"/>
  <c r="DG84" i="7" s="1"/>
  <c r="DG85" i="7" s="1"/>
  <c r="DG86" i="7" s="1"/>
  <c r="DG87" i="7" s="1"/>
  <c r="DG88" i="7" s="1"/>
  <c r="DG89" i="7" s="1"/>
  <c r="DG90" i="7" s="1"/>
  <c r="DG91" i="7" s="1"/>
  <c r="DG92" i="7" s="1"/>
  <c r="DG93" i="7" s="1"/>
  <c r="DG94" i="7" s="1"/>
  <c r="DG95" i="7" s="1"/>
  <c r="DG96" i="7" s="1"/>
  <c r="DG97" i="7" s="1"/>
  <c r="DG98" i="7" s="1"/>
  <c r="DG99" i="7" s="1"/>
  <c r="DG100" i="7" s="1"/>
  <c r="DG101" i="7" s="1"/>
  <c r="DG102" i="7" s="1"/>
  <c r="DG103" i="7" s="1"/>
  <c r="DG104" i="7" s="1"/>
  <c r="DG105" i="7" s="1"/>
  <c r="DG106" i="7" s="1"/>
  <c r="DG107" i="7" s="1"/>
  <c r="DG108" i="7" s="1"/>
  <c r="DG109" i="7" s="1"/>
  <c r="DG110" i="7" s="1"/>
  <c r="DG111" i="7" s="1"/>
  <c r="DG112" i="7" s="1"/>
  <c r="DG113" i="7" s="1"/>
  <c r="DG114" i="7" s="1"/>
  <c r="DG115" i="7" s="1"/>
  <c r="DG116" i="7" s="1"/>
  <c r="DG117" i="7" s="1"/>
  <c r="DG118" i="7" s="1"/>
  <c r="DG119" i="7" s="1"/>
  <c r="DG120" i="7" s="1"/>
  <c r="DG121" i="7" s="1"/>
  <c r="DG122" i="7" s="1"/>
  <c r="DG123" i="7" s="1"/>
  <c r="DG124" i="7" s="1"/>
  <c r="DG125" i="7" s="1"/>
  <c r="DG126" i="7" s="1"/>
  <c r="DG127" i="7" s="1"/>
  <c r="DG128" i="7" s="1"/>
  <c r="DG129" i="7" s="1"/>
  <c r="DG130" i="7" s="1"/>
  <c r="DG131" i="7" s="1"/>
  <c r="DG132" i="7" s="1"/>
  <c r="DG133" i="7" s="1"/>
  <c r="DG134" i="7" s="1"/>
  <c r="DG135" i="7" s="1"/>
  <c r="DG136" i="7" s="1"/>
  <c r="DG137" i="7" s="1"/>
  <c r="DG138" i="7" s="1"/>
  <c r="DG139" i="7" s="1"/>
  <c r="DG140" i="7" s="1"/>
  <c r="DG141" i="7" s="1"/>
  <c r="DG142" i="7" s="1"/>
  <c r="DG143" i="7" s="1"/>
  <c r="DG144" i="7" s="1"/>
  <c r="DG145" i="7" s="1"/>
  <c r="DG146" i="7" s="1"/>
  <c r="DG147" i="7" s="1"/>
  <c r="DG148" i="7" s="1"/>
  <c r="DG149" i="7" s="1"/>
  <c r="DG150" i="7" s="1"/>
  <c r="DG151" i="7" s="1"/>
  <c r="DG152" i="7" s="1"/>
  <c r="DG153" i="7" s="1"/>
  <c r="DG154" i="7" s="1"/>
  <c r="DG155" i="7" s="1"/>
  <c r="DG156" i="7" s="1"/>
  <c r="DG157" i="7" s="1"/>
  <c r="DG158" i="7" s="1"/>
  <c r="DG159" i="7" s="1"/>
  <c r="DG160" i="7" s="1"/>
  <c r="DG161" i="7" s="1"/>
  <c r="DG162" i="7" s="1"/>
  <c r="DG163" i="7" s="1"/>
  <c r="DG164" i="7" s="1"/>
  <c r="DG165" i="7" s="1"/>
  <c r="DG166" i="7" s="1"/>
  <c r="DG167" i="7" s="1"/>
  <c r="DG168" i="7" s="1"/>
  <c r="DG169" i="7" s="1"/>
  <c r="DG170" i="7" s="1"/>
  <c r="DG171" i="7" s="1"/>
  <c r="DG172" i="7" s="1"/>
  <c r="DG173" i="7" s="1"/>
  <c r="DG174" i="7" s="1"/>
  <c r="DG175" i="7" s="1"/>
  <c r="DG176" i="7" s="1"/>
  <c r="DG177" i="7" s="1"/>
  <c r="DG178" i="7" s="1"/>
  <c r="DG179" i="7" s="1"/>
  <c r="DG180" i="7" s="1"/>
  <c r="DG181" i="7" s="1"/>
  <c r="DG182" i="7" s="1"/>
  <c r="DG183" i="7" s="1"/>
  <c r="DG184" i="7" s="1"/>
  <c r="DG185" i="7" s="1"/>
  <c r="DG186" i="7" s="1"/>
  <c r="DG187" i="7" s="1"/>
  <c r="DG188" i="7" s="1"/>
  <c r="DG189" i="7" s="1"/>
  <c r="DG190" i="7" s="1"/>
  <c r="DG191" i="7" s="1"/>
  <c r="DG192" i="7" s="1"/>
  <c r="DG193" i="7" s="1"/>
  <c r="DG194" i="7" s="1"/>
  <c r="DG195" i="7" s="1"/>
  <c r="DG196" i="7" s="1"/>
  <c r="DG197" i="7" s="1"/>
  <c r="DG198" i="7" s="1"/>
  <c r="DG199" i="7" s="1"/>
  <c r="DG200" i="7" s="1"/>
  <c r="DG201" i="7" s="1"/>
  <c r="DG202" i="7" s="1"/>
  <c r="DG203" i="7" s="1"/>
  <c r="DG204" i="7" s="1"/>
  <c r="DG205" i="7" s="1"/>
  <c r="DG206" i="7" s="1"/>
  <c r="DG207" i="7" s="1"/>
  <c r="DG208" i="7" s="1"/>
  <c r="DG209" i="7" s="1"/>
  <c r="DG210" i="7" s="1"/>
  <c r="DG211" i="7" s="1"/>
  <c r="DG212" i="7" s="1"/>
  <c r="DG213" i="7" s="1"/>
  <c r="DG214" i="7" s="1"/>
  <c r="BJ54" i="7"/>
  <c r="BK55" i="7" s="1"/>
  <c r="BK56" i="7" s="1"/>
  <c r="BK57" i="7" s="1"/>
  <c r="BK58" i="7" s="1"/>
  <c r="BK59" i="7" s="1"/>
  <c r="BK60" i="7" s="1"/>
  <c r="BK61" i="7" s="1"/>
  <c r="BK62" i="7" s="1"/>
  <c r="BK63" i="7" s="1"/>
  <c r="BK64" i="7" s="1"/>
  <c r="BK65" i="7" s="1"/>
  <c r="BK66" i="7" s="1"/>
  <c r="BK67" i="7" s="1"/>
  <c r="BK68" i="7" s="1"/>
  <c r="BK69" i="7" s="1"/>
  <c r="BK70" i="7" s="1"/>
  <c r="BK71" i="7" s="1"/>
  <c r="BK72" i="7" s="1"/>
  <c r="BK73" i="7" s="1"/>
  <c r="BK74" i="7" s="1"/>
  <c r="BK75" i="7" s="1"/>
  <c r="BK76" i="7" s="1"/>
  <c r="BK77" i="7" s="1"/>
  <c r="BK78" i="7" s="1"/>
  <c r="BK79" i="7" s="1"/>
  <c r="BK80" i="7" s="1"/>
  <c r="BK81" i="7" s="1"/>
  <c r="BK82" i="7" s="1"/>
  <c r="BK83" i="7" s="1"/>
  <c r="BK84" i="7" s="1"/>
  <c r="BK85" i="7" s="1"/>
  <c r="BK86" i="7" s="1"/>
  <c r="BK87" i="7" s="1"/>
  <c r="BK88" i="7" s="1"/>
  <c r="BK89" i="7" s="1"/>
  <c r="BK90" i="7" s="1"/>
  <c r="BK91" i="7" s="1"/>
  <c r="BK92" i="7" s="1"/>
  <c r="BK93" i="7" s="1"/>
  <c r="BK94" i="7" s="1"/>
  <c r="BK95" i="7" s="1"/>
  <c r="BK96" i="7" s="1"/>
  <c r="BK97" i="7" s="1"/>
  <c r="BK98" i="7" s="1"/>
  <c r="BK99" i="7" s="1"/>
  <c r="BK100" i="7" s="1"/>
  <c r="BK101" i="7" s="1"/>
  <c r="BK102" i="7" s="1"/>
  <c r="BK103" i="7" s="1"/>
  <c r="BK104" i="7" s="1"/>
  <c r="BK105" i="7" s="1"/>
  <c r="BK106" i="7" s="1"/>
  <c r="BK107" i="7" s="1"/>
  <c r="BK108" i="7" s="1"/>
  <c r="BK109" i="7" s="1"/>
  <c r="BK110" i="7" s="1"/>
  <c r="BK111" i="7" s="1"/>
  <c r="BK112" i="7" s="1"/>
  <c r="BK113" i="7" s="1"/>
  <c r="BK114" i="7" s="1"/>
  <c r="BK115" i="7" s="1"/>
  <c r="BK116" i="7" s="1"/>
  <c r="BK117" i="7" s="1"/>
  <c r="BK118" i="7" s="1"/>
  <c r="BK119" i="7" s="1"/>
  <c r="BK120" i="7" s="1"/>
  <c r="BK121" i="7" s="1"/>
  <c r="BK122" i="7" s="1"/>
  <c r="BK123" i="7" s="1"/>
  <c r="BK124" i="7" s="1"/>
  <c r="BK125" i="7" s="1"/>
  <c r="BK126" i="7" s="1"/>
  <c r="BK127" i="7" s="1"/>
  <c r="BK128" i="7" s="1"/>
  <c r="BK129" i="7" s="1"/>
  <c r="BK130" i="7" s="1"/>
  <c r="BK131" i="7" s="1"/>
  <c r="BK132" i="7" s="1"/>
  <c r="BK133" i="7" s="1"/>
  <c r="BK134" i="7" s="1"/>
  <c r="BK135" i="7" s="1"/>
  <c r="BK136" i="7" s="1"/>
  <c r="BK137" i="7" s="1"/>
  <c r="BK138" i="7" s="1"/>
  <c r="BK139" i="7" s="1"/>
  <c r="BK140" i="7" s="1"/>
  <c r="BK141" i="7" s="1"/>
  <c r="BK142" i="7" s="1"/>
  <c r="BK143" i="7" s="1"/>
  <c r="BK144" i="7" s="1"/>
  <c r="BK145" i="7" s="1"/>
  <c r="BK146" i="7" s="1"/>
  <c r="BK147" i="7" s="1"/>
  <c r="BK148" i="7" s="1"/>
  <c r="BK149" i="7" s="1"/>
  <c r="BK150" i="7" s="1"/>
  <c r="BK151" i="7" s="1"/>
  <c r="BK152" i="7" s="1"/>
  <c r="BK153" i="7" s="1"/>
  <c r="BK154" i="7" s="1"/>
  <c r="BK155" i="7" s="1"/>
  <c r="BK156" i="7" s="1"/>
  <c r="BK157" i="7" s="1"/>
  <c r="BK158" i="7" s="1"/>
  <c r="BK159" i="7" s="1"/>
  <c r="BK160" i="7" s="1"/>
  <c r="BK161" i="7" s="1"/>
  <c r="BK162" i="7" s="1"/>
  <c r="BK163" i="7" s="1"/>
  <c r="BK164" i="7" s="1"/>
  <c r="BK165" i="7" s="1"/>
  <c r="BK166" i="7" s="1"/>
  <c r="BK167" i="7" s="1"/>
  <c r="BK168" i="7" s="1"/>
  <c r="BK169" i="7" s="1"/>
  <c r="BK170" i="7" s="1"/>
  <c r="BK171" i="7" s="1"/>
  <c r="BK172" i="7" s="1"/>
  <c r="BK173" i="7" s="1"/>
  <c r="BK174" i="7" s="1"/>
  <c r="BK175" i="7" s="1"/>
  <c r="BK176" i="7" s="1"/>
  <c r="BK177" i="7" s="1"/>
  <c r="BK178" i="7" s="1"/>
  <c r="BK179" i="7" s="1"/>
  <c r="BK180" i="7" s="1"/>
  <c r="BK181" i="7" s="1"/>
  <c r="BK182" i="7" s="1"/>
  <c r="BK183" i="7" s="1"/>
  <c r="BK184" i="7" s="1"/>
  <c r="BK185" i="7" s="1"/>
  <c r="BK186" i="7" s="1"/>
  <c r="BK187" i="7" s="1"/>
  <c r="BK188" i="7" s="1"/>
  <c r="BK189" i="7" s="1"/>
  <c r="BK190" i="7" s="1"/>
  <c r="BK191" i="7" s="1"/>
  <c r="BK192" i="7" s="1"/>
  <c r="BK193" i="7" s="1"/>
  <c r="BK194" i="7" s="1"/>
  <c r="BK195" i="7" s="1"/>
  <c r="BK196" i="7" s="1"/>
  <c r="BK197" i="7" s="1"/>
  <c r="BK198" i="7" s="1"/>
  <c r="BK199" i="7" s="1"/>
  <c r="BK200" i="7" s="1"/>
  <c r="BK201" i="7" s="1"/>
  <c r="BK202" i="7" s="1"/>
  <c r="BK203" i="7" s="1"/>
  <c r="BK204" i="7" s="1"/>
  <c r="BK205" i="7" s="1"/>
  <c r="BK206" i="7" s="1"/>
  <c r="BK207" i="7" s="1"/>
  <c r="BK208" i="7" s="1"/>
  <c r="BK209" i="7" s="1"/>
  <c r="BK210" i="7" s="1"/>
  <c r="BK211" i="7" s="1"/>
  <c r="BK212" i="7" s="1"/>
  <c r="BK213" i="7" s="1"/>
  <c r="BK214" i="7" s="1"/>
  <c r="N8" i="7"/>
  <c r="O8" i="7" s="1"/>
  <c r="O11" i="7" s="1"/>
  <c r="Q11" i="7" s="1"/>
  <c r="O7" i="7"/>
  <c r="O6" i="7"/>
  <c r="Q6" i="7" s="1"/>
  <c r="O4" i="7"/>
  <c r="Q4" i="7" s="1"/>
  <c r="DC54" i="7"/>
  <c r="DD55" i="7" s="1"/>
  <c r="DD56" i="7" s="1"/>
  <c r="DD57" i="7" s="1"/>
  <c r="DD58" i="7" s="1"/>
  <c r="DD59" i="7" s="1"/>
  <c r="DD60" i="7" s="1"/>
  <c r="DD61" i="7" s="1"/>
  <c r="DD62" i="7" s="1"/>
  <c r="DD63" i="7" s="1"/>
  <c r="DD64" i="7" s="1"/>
  <c r="DD65" i="7" s="1"/>
  <c r="DD66" i="7" s="1"/>
  <c r="DD67" i="7" s="1"/>
  <c r="DD68" i="7" s="1"/>
  <c r="DD69" i="7" s="1"/>
  <c r="DD70" i="7" s="1"/>
  <c r="DD71" i="7" s="1"/>
  <c r="DD72" i="7" s="1"/>
  <c r="DD73" i="7" s="1"/>
  <c r="DD74" i="7" s="1"/>
  <c r="DD75" i="7" s="1"/>
  <c r="DD76" i="7" s="1"/>
  <c r="DD77" i="7" s="1"/>
  <c r="DD78" i="7" s="1"/>
  <c r="DD79" i="7" s="1"/>
  <c r="DD80" i="7" s="1"/>
  <c r="DD81" i="7" s="1"/>
  <c r="DD82" i="7" s="1"/>
  <c r="DD83" i="7" s="1"/>
  <c r="DD84" i="7" s="1"/>
  <c r="DD85" i="7" s="1"/>
  <c r="DD86" i="7" s="1"/>
  <c r="DD87" i="7" s="1"/>
  <c r="DD88" i="7" s="1"/>
  <c r="DD89" i="7" s="1"/>
  <c r="DD90" i="7" s="1"/>
  <c r="DD91" i="7" s="1"/>
  <c r="DD92" i="7" s="1"/>
  <c r="DD93" i="7" s="1"/>
  <c r="DD94" i="7" s="1"/>
  <c r="DD95" i="7" s="1"/>
  <c r="DD96" i="7" s="1"/>
  <c r="DD97" i="7" s="1"/>
  <c r="DD98" i="7" s="1"/>
  <c r="DD99" i="7" s="1"/>
  <c r="DD100" i="7" s="1"/>
  <c r="DD101" i="7" s="1"/>
  <c r="DD102" i="7" s="1"/>
  <c r="DD103" i="7" s="1"/>
  <c r="DD104" i="7" s="1"/>
  <c r="DD105" i="7" s="1"/>
  <c r="DD106" i="7" s="1"/>
  <c r="DD107" i="7" s="1"/>
  <c r="DD108" i="7" s="1"/>
  <c r="DD109" i="7" s="1"/>
  <c r="DD110" i="7" s="1"/>
  <c r="DD111" i="7" s="1"/>
  <c r="DD112" i="7" s="1"/>
  <c r="DD113" i="7" s="1"/>
  <c r="DD114" i="7" s="1"/>
  <c r="DD115" i="7" s="1"/>
  <c r="DD116" i="7" s="1"/>
  <c r="DD117" i="7" s="1"/>
  <c r="DD118" i="7" s="1"/>
  <c r="DD119" i="7" s="1"/>
  <c r="DD120" i="7" s="1"/>
  <c r="DD121" i="7" s="1"/>
  <c r="DD122" i="7" s="1"/>
  <c r="DD123" i="7" s="1"/>
  <c r="DD124" i="7" s="1"/>
  <c r="DD125" i="7" s="1"/>
  <c r="DD126" i="7" s="1"/>
  <c r="DD127" i="7" s="1"/>
  <c r="DD128" i="7" s="1"/>
  <c r="DD129" i="7" s="1"/>
  <c r="DD130" i="7" s="1"/>
  <c r="DD131" i="7" s="1"/>
  <c r="DD132" i="7" s="1"/>
  <c r="DD133" i="7" s="1"/>
  <c r="DD134" i="7" s="1"/>
  <c r="DD135" i="7" s="1"/>
  <c r="DD136" i="7" s="1"/>
  <c r="DD137" i="7" s="1"/>
  <c r="DD138" i="7" s="1"/>
  <c r="DD139" i="7" s="1"/>
  <c r="DD140" i="7" s="1"/>
  <c r="DD141" i="7" s="1"/>
  <c r="DD142" i="7" s="1"/>
  <c r="DD143" i="7" s="1"/>
  <c r="DD144" i="7" s="1"/>
  <c r="DD145" i="7" s="1"/>
  <c r="DD146" i="7" s="1"/>
  <c r="DD147" i="7" s="1"/>
  <c r="DD148" i="7" s="1"/>
  <c r="DD149" i="7" s="1"/>
  <c r="DD150" i="7" s="1"/>
  <c r="DD151" i="7" s="1"/>
  <c r="DD152" i="7" s="1"/>
  <c r="DD153" i="7" s="1"/>
  <c r="DD154" i="7" s="1"/>
  <c r="DD155" i="7" s="1"/>
  <c r="DD156" i="7" s="1"/>
  <c r="DD157" i="7" s="1"/>
  <c r="DD158" i="7" s="1"/>
  <c r="DD159" i="7" s="1"/>
  <c r="DD160" i="7" s="1"/>
  <c r="DD161" i="7" s="1"/>
  <c r="DD162" i="7" s="1"/>
  <c r="DD163" i="7" s="1"/>
  <c r="DD164" i="7" s="1"/>
  <c r="DD165" i="7" s="1"/>
  <c r="DD166" i="7" s="1"/>
  <c r="DD167" i="7" s="1"/>
  <c r="DD168" i="7" s="1"/>
  <c r="DD169" i="7" s="1"/>
  <c r="DD170" i="7" s="1"/>
  <c r="DD171" i="7" s="1"/>
  <c r="DD172" i="7" s="1"/>
  <c r="DD173" i="7" s="1"/>
  <c r="DD174" i="7" s="1"/>
  <c r="DD175" i="7" s="1"/>
  <c r="DD176" i="7" s="1"/>
  <c r="DD177" i="7" s="1"/>
  <c r="DD178" i="7" s="1"/>
  <c r="DD179" i="7" s="1"/>
  <c r="DD180" i="7" s="1"/>
  <c r="DD181" i="7" s="1"/>
  <c r="DD182" i="7" s="1"/>
  <c r="DD183" i="7" s="1"/>
  <c r="DD184" i="7" s="1"/>
  <c r="DD185" i="7" s="1"/>
  <c r="DD186" i="7" s="1"/>
  <c r="DD187" i="7" s="1"/>
  <c r="DD188" i="7" s="1"/>
  <c r="DD189" i="7" s="1"/>
  <c r="DD190" i="7" s="1"/>
  <c r="DD191" i="7" s="1"/>
  <c r="DD192" i="7" s="1"/>
  <c r="DD193" i="7" s="1"/>
  <c r="DD194" i="7" s="1"/>
  <c r="DD195" i="7" s="1"/>
  <c r="DD196" i="7" s="1"/>
  <c r="DD197" i="7" s="1"/>
  <c r="DD198" i="7" s="1"/>
  <c r="DD199" i="7" s="1"/>
  <c r="DD200" i="7" s="1"/>
  <c r="DD201" i="7" s="1"/>
  <c r="DD202" i="7" s="1"/>
  <c r="DD203" i="7" s="1"/>
  <c r="DD204" i="7" s="1"/>
  <c r="DD205" i="7" s="1"/>
  <c r="DD206" i="7" s="1"/>
  <c r="DD207" i="7" s="1"/>
  <c r="DD208" i="7" s="1"/>
  <c r="DD209" i="7" s="1"/>
  <c r="DD210" i="7" s="1"/>
  <c r="DD211" i="7" s="1"/>
  <c r="DD212" i="7" s="1"/>
  <c r="DD213" i="7" s="1"/>
  <c r="DD214" i="7" s="1"/>
  <c r="CW54" i="7"/>
  <c r="CX55" i="7" s="1"/>
  <c r="CX56" i="7" s="1"/>
  <c r="CX57" i="7" s="1"/>
  <c r="CX58" i="7" s="1"/>
  <c r="CX59" i="7" s="1"/>
  <c r="CX60" i="7" s="1"/>
  <c r="CX61" i="7" s="1"/>
  <c r="CX62" i="7" s="1"/>
  <c r="CX63" i="7" s="1"/>
  <c r="CX64" i="7" s="1"/>
  <c r="CX65" i="7" s="1"/>
  <c r="CX66" i="7" s="1"/>
  <c r="CX67" i="7" s="1"/>
  <c r="CX68" i="7" s="1"/>
  <c r="CX69" i="7" s="1"/>
  <c r="CX70" i="7" s="1"/>
  <c r="CX71" i="7" s="1"/>
  <c r="CX72" i="7" s="1"/>
  <c r="CX73" i="7" s="1"/>
  <c r="CX74" i="7" s="1"/>
  <c r="CX75" i="7" s="1"/>
  <c r="CX76" i="7" s="1"/>
  <c r="CX77" i="7" s="1"/>
  <c r="CX78" i="7" s="1"/>
  <c r="CX79" i="7" s="1"/>
  <c r="CX80" i="7" s="1"/>
  <c r="CX81" i="7" s="1"/>
  <c r="CX82" i="7" s="1"/>
  <c r="CX83" i="7" s="1"/>
  <c r="CX84" i="7" s="1"/>
  <c r="CX85" i="7" s="1"/>
  <c r="CX86" i="7" s="1"/>
  <c r="CX87" i="7" s="1"/>
  <c r="CX88" i="7" s="1"/>
  <c r="CX89" i="7" s="1"/>
  <c r="CX90" i="7" s="1"/>
  <c r="CX91" i="7" s="1"/>
  <c r="CX92" i="7" s="1"/>
  <c r="CX93" i="7" s="1"/>
  <c r="CX94" i="7" s="1"/>
  <c r="CX95" i="7" s="1"/>
  <c r="CX96" i="7" s="1"/>
  <c r="CX97" i="7" s="1"/>
  <c r="CX98" i="7" s="1"/>
  <c r="CX99" i="7" s="1"/>
  <c r="CX100" i="7" s="1"/>
  <c r="CX101" i="7" s="1"/>
  <c r="CX102" i="7" s="1"/>
  <c r="CX103" i="7" s="1"/>
  <c r="CX104" i="7" s="1"/>
  <c r="CX105" i="7" s="1"/>
  <c r="CX106" i="7" s="1"/>
  <c r="CX107" i="7" s="1"/>
  <c r="CX108" i="7" s="1"/>
  <c r="CX109" i="7" s="1"/>
  <c r="CX110" i="7" s="1"/>
  <c r="CX111" i="7" s="1"/>
  <c r="CX112" i="7" s="1"/>
  <c r="CX113" i="7" s="1"/>
  <c r="CX114" i="7" s="1"/>
  <c r="CX115" i="7" s="1"/>
  <c r="CX116" i="7" s="1"/>
  <c r="CX117" i="7" s="1"/>
  <c r="CX118" i="7" s="1"/>
  <c r="CX119" i="7" s="1"/>
  <c r="CX120" i="7" s="1"/>
  <c r="CX121" i="7" s="1"/>
  <c r="CX122" i="7" s="1"/>
  <c r="CX123" i="7" s="1"/>
  <c r="CX124" i="7" s="1"/>
  <c r="CX125" i="7" s="1"/>
  <c r="CX126" i="7" s="1"/>
  <c r="CX127" i="7" s="1"/>
  <c r="CX128" i="7" s="1"/>
  <c r="CX129" i="7" s="1"/>
  <c r="CX130" i="7" s="1"/>
  <c r="CX131" i="7" s="1"/>
  <c r="CX132" i="7" s="1"/>
  <c r="CX133" i="7" s="1"/>
  <c r="CX134" i="7" s="1"/>
  <c r="CX135" i="7" s="1"/>
  <c r="CX136" i="7" s="1"/>
  <c r="CX137" i="7" s="1"/>
  <c r="CX138" i="7" s="1"/>
  <c r="CX139" i="7" s="1"/>
  <c r="CX140" i="7" s="1"/>
  <c r="CX141" i="7" s="1"/>
  <c r="CX142" i="7" s="1"/>
  <c r="CX143" i="7" s="1"/>
  <c r="CX144" i="7" s="1"/>
  <c r="CX145" i="7" s="1"/>
  <c r="CX146" i="7" s="1"/>
  <c r="CX147" i="7" s="1"/>
  <c r="CX148" i="7" s="1"/>
  <c r="CX149" i="7" s="1"/>
  <c r="CX150" i="7" s="1"/>
  <c r="CX151" i="7" s="1"/>
  <c r="CX152" i="7" s="1"/>
  <c r="CX153" i="7" s="1"/>
  <c r="CX154" i="7" s="1"/>
  <c r="CX155" i="7" s="1"/>
  <c r="CX156" i="7" s="1"/>
  <c r="CX157" i="7" s="1"/>
  <c r="CX158" i="7" s="1"/>
  <c r="CX159" i="7" s="1"/>
  <c r="CX160" i="7" s="1"/>
  <c r="CX161" i="7" s="1"/>
  <c r="CX162" i="7" s="1"/>
  <c r="CX163" i="7" s="1"/>
  <c r="CX164" i="7" s="1"/>
  <c r="CX165" i="7" s="1"/>
  <c r="CX166" i="7" s="1"/>
  <c r="CX167" i="7" s="1"/>
  <c r="CX168" i="7" s="1"/>
  <c r="CX169" i="7" s="1"/>
  <c r="CX170" i="7" s="1"/>
  <c r="CX171" i="7" s="1"/>
  <c r="CX172" i="7" s="1"/>
  <c r="CX173" i="7" s="1"/>
  <c r="CX174" i="7" s="1"/>
  <c r="CX175" i="7" s="1"/>
  <c r="CX176" i="7" s="1"/>
  <c r="CX177" i="7" s="1"/>
  <c r="CX178" i="7" s="1"/>
  <c r="CX179" i="7" s="1"/>
  <c r="CX180" i="7" s="1"/>
  <c r="CX181" i="7" s="1"/>
  <c r="CX182" i="7" s="1"/>
  <c r="CX183" i="7" s="1"/>
  <c r="CX184" i="7" s="1"/>
  <c r="CX185" i="7" s="1"/>
  <c r="CX186" i="7" s="1"/>
  <c r="CX187" i="7" s="1"/>
  <c r="CX188" i="7" s="1"/>
  <c r="CX189" i="7" s="1"/>
  <c r="CX190" i="7" s="1"/>
  <c r="CX191" i="7" s="1"/>
  <c r="CX192" i="7" s="1"/>
  <c r="CX193" i="7" s="1"/>
  <c r="CX194" i="7" s="1"/>
  <c r="CX195" i="7" s="1"/>
  <c r="CX196" i="7" s="1"/>
  <c r="CX197" i="7" s="1"/>
  <c r="CX198" i="7" s="1"/>
  <c r="CX199" i="7" s="1"/>
  <c r="CX200" i="7" s="1"/>
  <c r="CX201" i="7" s="1"/>
  <c r="CX202" i="7" s="1"/>
  <c r="CX203" i="7" s="1"/>
  <c r="CX204" i="7" s="1"/>
  <c r="CX205" i="7" s="1"/>
  <c r="CX206" i="7" s="1"/>
  <c r="CX207" i="7" s="1"/>
  <c r="CX208" i="7" s="1"/>
  <c r="CX209" i="7" s="1"/>
  <c r="CX210" i="7" s="1"/>
  <c r="CX211" i="7" s="1"/>
  <c r="CX212" i="7" s="1"/>
  <c r="CX213" i="7" s="1"/>
  <c r="CX214" i="7" s="1"/>
  <c r="CT54" i="7"/>
  <c r="CU55" i="7" s="1"/>
  <c r="CU56" i="7" s="1"/>
  <c r="CU57" i="7" s="1"/>
  <c r="CU58" i="7" s="1"/>
  <c r="CU59" i="7" s="1"/>
  <c r="CU60" i="7" s="1"/>
  <c r="CU61" i="7" s="1"/>
  <c r="CU62" i="7" s="1"/>
  <c r="CU63" i="7" s="1"/>
  <c r="CU64" i="7" s="1"/>
  <c r="CU65" i="7" s="1"/>
  <c r="CU66" i="7" s="1"/>
  <c r="CU67" i="7" s="1"/>
  <c r="CU68" i="7" s="1"/>
  <c r="CU69" i="7" s="1"/>
  <c r="CU70" i="7" s="1"/>
  <c r="CU71" i="7" s="1"/>
  <c r="CU72" i="7" s="1"/>
  <c r="CU73" i="7" s="1"/>
  <c r="CU74" i="7" s="1"/>
  <c r="CU75" i="7" s="1"/>
  <c r="CU76" i="7" s="1"/>
  <c r="CU77" i="7" s="1"/>
  <c r="CU78" i="7" s="1"/>
  <c r="CU79" i="7" s="1"/>
  <c r="CU80" i="7" s="1"/>
  <c r="CU81" i="7" s="1"/>
  <c r="CU82" i="7" s="1"/>
  <c r="CU83" i="7" s="1"/>
  <c r="CU84" i="7" s="1"/>
  <c r="CU85" i="7" s="1"/>
  <c r="CU86" i="7" s="1"/>
  <c r="CU87" i="7" s="1"/>
  <c r="CU88" i="7" s="1"/>
  <c r="CU89" i="7" s="1"/>
  <c r="CU90" i="7" s="1"/>
  <c r="CU91" i="7" s="1"/>
  <c r="CU92" i="7" s="1"/>
  <c r="CU93" i="7" s="1"/>
  <c r="CU94" i="7" s="1"/>
  <c r="CU95" i="7" s="1"/>
  <c r="CU96" i="7" s="1"/>
  <c r="CU97" i="7" s="1"/>
  <c r="CU98" i="7" s="1"/>
  <c r="CU99" i="7" s="1"/>
  <c r="CU100" i="7" s="1"/>
  <c r="CU101" i="7" s="1"/>
  <c r="CU102" i="7" s="1"/>
  <c r="CU103" i="7" s="1"/>
  <c r="CU104" i="7" s="1"/>
  <c r="CU105" i="7" s="1"/>
  <c r="CU106" i="7" s="1"/>
  <c r="CU107" i="7" s="1"/>
  <c r="CU108" i="7" s="1"/>
  <c r="CU109" i="7" s="1"/>
  <c r="CU110" i="7" s="1"/>
  <c r="CU111" i="7" s="1"/>
  <c r="CU112" i="7" s="1"/>
  <c r="CU113" i="7" s="1"/>
  <c r="CU114" i="7" s="1"/>
  <c r="CU115" i="7" s="1"/>
  <c r="CU116" i="7" s="1"/>
  <c r="CU117" i="7" s="1"/>
  <c r="CU118" i="7" s="1"/>
  <c r="CU119" i="7" s="1"/>
  <c r="CU120" i="7" s="1"/>
  <c r="CU121" i="7" s="1"/>
  <c r="CU122" i="7" s="1"/>
  <c r="CU123" i="7" s="1"/>
  <c r="CU124" i="7" s="1"/>
  <c r="CU125" i="7" s="1"/>
  <c r="CU126" i="7" s="1"/>
  <c r="CU127" i="7" s="1"/>
  <c r="CU128" i="7" s="1"/>
  <c r="CU129" i="7" s="1"/>
  <c r="CU130" i="7" s="1"/>
  <c r="CU131" i="7" s="1"/>
  <c r="CU132" i="7" s="1"/>
  <c r="CU133" i="7" s="1"/>
  <c r="CU134" i="7" s="1"/>
  <c r="CU135" i="7" s="1"/>
  <c r="CU136" i="7" s="1"/>
  <c r="CU137" i="7" s="1"/>
  <c r="CU138" i="7" s="1"/>
  <c r="CU139" i="7" s="1"/>
  <c r="CU140" i="7" s="1"/>
  <c r="CU141" i="7" s="1"/>
  <c r="CU142" i="7" s="1"/>
  <c r="CU143" i="7" s="1"/>
  <c r="CU144" i="7" s="1"/>
  <c r="CU145" i="7" s="1"/>
  <c r="CU146" i="7" s="1"/>
  <c r="CU147" i="7" s="1"/>
  <c r="CU148" i="7" s="1"/>
  <c r="CU149" i="7" s="1"/>
  <c r="CU150" i="7" s="1"/>
  <c r="CU151" i="7" s="1"/>
  <c r="CU152" i="7" s="1"/>
  <c r="CU153" i="7" s="1"/>
  <c r="CU154" i="7" s="1"/>
  <c r="CU155" i="7" s="1"/>
  <c r="CU156" i="7" s="1"/>
  <c r="CU157" i="7" s="1"/>
  <c r="CU158" i="7" s="1"/>
  <c r="CU159" i="7" s="1"/>
  <c r="CU160" i="7" s="1"/>
  <c r="CU161" i="7" s="1"/>
  <c r="CU162" i="7" s="1"/>
  <c r="CU163" i="7" s="1"/>
  <c r="CU164" i="7" s="1"/>
  <c r="CU165" i="7" s="1"/>
  <c r="CU166" i="7" s="1"/>
  <c r="CU167" i="7" s="1"/>
  <c r="CU168" i="7" s="1"/>
  <c r="CU169" i="7" s="1"/>
  <c r="CU170" i="7" s="1"/>
  <c r="CU171" i="7" s="1"/>
  <c r="CU172" i="7" s="1"/>
  <c r="CU173" i="7" s="1"/>
  <c r="CU174" i="7" s="1"/>
  <c r="CU175" i="7" s="1"/>
  <c r="CU176" i="7" s="1"/>
  <c r="CU177" i="7" s="1"/>
  <c r="CU178" i="7" s="1"/>
  <c r="CU179" i="7" s="1"/>
  <c r="CU180" i="7" s="1"/>
  <c r="CU181" i="7" s="1"/>
  <c r="CU182" i="7" s="1"/>
  <c r="CU183" i="7" s="1"/>
  <c r="CU184" i="7" s="1"/>
  <c r="CU185" i="7" s="1"/>
  <c r="CU186" i="7" s="1"/>
  <c r="CU187" i="7" s="1"/>
  <c r="CU188" i="7" s="1"/>
  <c r="CU189" i="7" s="1"/>
  <c r="CU190" i="7" s="1"/>
  <c r="CU191" i="7" s="1"/>
  <c r="CU192" i="7" s="1"/>
  <c r="CU193" i="7" s="1"/>
  <c r="CU194" i="7" s="1"/>
  <c r="CU195" i="7" s="1"/>
  <c r="CU196" i="7" s="1"/>
  <c r="CU197" i="7" s="1"/>
  <c r="CU198" i="7" s="1"/>
  <c r="CU199" i="7" s="1"/>
  <c r="CU200" i="7" s="1"/>
  <c r="CU201" i="7" s="1"/>
  <c r="CU202" i="7" s="1"/>
  <c r="CU203" i="7" s="1"/>
  <c r="CU204" i="7" s="1"/>
  <c r="CU205" i="7" s="1"/>
  <c r="CU206" i="7" s="1"/>
  <c r="CU207" i="7" s="1"/>
  <c r="CU208" i="7" s="1"/>
  <c r="CU209" i="7" s="1"/>
  <c r="CU210" i="7" s="1"/>
  <c r="CU211" i="7" s="1"/>
  <c r="CU212" i="7" s="1"/>
  <c r="CU213" i="7" s="1"/>
  <c r="CU214" i="7" s="1"/>
  <c r="CQ54" i="7"/>
  <c r="CR55" i="7" s="1"/>
  <c r="CR56" i="7" s="1"/>
  <c r="CR57" i="7" s="1"/>
  <c r="CR58" i="7" s="1"/>
  <c r="CR59" i="7" s="1"/>
  <c r="CR60" i="7" s="1"/>
  <c r="CR61" i="7" s="1"/>
  <c r="CR62" i="7" s="1"/>
  <c r="CR63" i="7" s="1"/>
  <c r="CR64" i="7" s="1"/>
  <c r="CR65" i="7" s="1"/>
  <c r="CR66" i="7" s="1"/>
  <c r="CR67" i="7" s="1"/>
  <c r="CR68" i="7" s="1"/>
  <c r="CR69" i="7" s="1"/>
  <c r="CR70" i="7" s="1"/>
  <c r="CR71" i="7" s="1"/>
  <c r="CR72" i="7" s="1"/>
  <c r="CR73" i="7" s="1"/>
  <c r="CR74" i="7" s="1"/>
  <c r="CR75" i="7" s="1"/>
  <c r="CR76" i="7" s="1"/>
  <c r="CR77" i="7" s="1"/>
  <c r="CR78" i="7" s="1"/>
  <c r="CR79" i="7" s="1"/>
  <c r="CR80" i="7" s="1"/>
  <c r="CR81" i="7" s="1"/>
  <c r="CR82" i="7" s="1"/>
  <c r="CR83" i="7" s="1"/>
  <c r="CR84" i="7" s="1"/>
  <c r="CR85" i="7" s="1"/>
  <c r="CR86" i="7" s="1"/>
  <c r="CR87" i="7" s="1"/>
  <c r="CR88" i="7" s="1"/>
  <c r="CR89" i="7" s="1"/>
  <c r="CR90" i="7" s="1"/>
  <c r="CR91" i="7" s="1"/>
  <c r="CR92" i="7" s="1"/>
  <c r="CR93" i="7" s="1"/>
  <c r="CR94" i="7" s="1"/>
  <c r="CR95" i="7" s="1"/>
  <c r="CR96" i="7" s="1"/>
  <c r="CR97" i="7" s="1"/>
  <c r="CR98" i="7" s="1"/>
  <c r="CR99" i="7" s="1"/>
  <c r="CR100" i="7" s="1"/>
  <c r="CR101" i="7" s="1"/>
  <c r="CR102" i="7" s="1"/>
  <c r="CR103" i="7" s="1"/>
  <c r="CR104" i="7" s="1"/>
  <c r="CR105" i="7" s="1"/>
  <c r="CR106" i="7" s="1"/>
  <c r="CR107" i="7" s="1"/>
  <c r="CR108" i="7" s="1"/>
  <c r="CR109" i="7" s="1"/>
  <c r="CR110" i="7" s="1"/>
  <c r="CR111" i="7" s="1"/>
  <c r="CR112" i="7" s="1"/>
  <c r="CR113" i="7" s="1"/>
  <c r="CR114" i="7" s="1"/>
  <c r="CR115" i="7" s="1"/>
  <c r="CR116" i="7" s="1"/>
  <c r="CR117" i="7" s="1"/>
  <c r="CR118" i="7" s="1"/>
  <c r="CR119" i="7" s="1"/>
  <c r="CR120" i="7" s="1"/>
  <c r="CR121" i="7" s="1"/>
  <c r="CR122" i="7" s="1"/>
  <c r="CR123" i="7" s="1"/>
  <c r="CR124" i="7" s="1"/>
  <c r="CR125" i="7" s="1"/>
  <c r="CR126" i="7" s="1"/>
  <c r="CR127" i="7" s="1"/>
  <c r="CR128" i="7" s="1"/>
  <c r="CR129" i="7" s="1"/>
  <c r="CR130" i="7" s="1"/>
  <c r="CR131" i="7" s="1"/>
  <c r="CR132" i="7" s="1"/>
  <c r="CR133" i="7" s="1"/>
  <c r="CR134" i="7" s="1"/>
  <c r="CR135" i="7" s="1"/>
  <c r="CR136" i="7" s="1"/>
  <c r="CR137" i="7" s="1"/>
  <c r="CR138" i="7" s="1"/>
  <c r="CR139" i="7" s="1"/>
  <c r="CR140" i="7" s="1"/>
  <c r="CR141" i="7" s="1"/>
  <c r="CR142" i="7" s="1"/>
  <c r="CR143" i="7" s="1"/>
  <c r="CR144" i="7" s="1"/>
  <c r="CR145" i="7" s="1"/>
  <c r="CR146" i="7" s="1"/>
  <c r="CR147" i="7" s="1"/>
  <c r="CR148" i="7" s="1"/>
  <c r="CR149" i="7" s="1"/>
  <c r="CR150" i="7" s="1"/>
  <c r="CR151" i="7" s="1"/>
  <c r="CR152" i="7" s="1"/>
  <c r="CR153" i="7" s="1"/>
  <c r="CR154" i="7" s="1"/>
  <c r="CR155" i="7" s="1"/>
  <c r="CR156" i="7" s="1"/>
  <c r="CR157" i="7" s="1"/>
  <c r="CR158" i="7" s="1"/>
  <c r="CR159" i="7" s="1"/>
  <c r="CR160" i="7" s="1"/>
  <c r="CR161" i="7" s="1"/>
  <c r="CR162" i="7" s="1"/>
  <c r="CR163" i="7" s="1"/>
  <c r="CR164" i="7" s="1"/>
  <c r="CR165" i="7" s="1"/>
  <c r="CR166" i="7" s="1"/>
  <c r="CR167" i="7" s="1"/>
  <c r="CR168" i="7" s="1"/>
  <c r="CR169" i="7" s="1"/>
  <c r="CR170" i="7" s="1"/>
  <c r="CR171" i="7" s="1"/>
  <c r="CR172" i="7" s="1"/>
  <c r="CR173" i="7" s="1"/>
  <c r="CR174" i="7" s="1"/>
  <c r="CR175" i="7" s="1"/>
  <c r="CR176" i="7" s="1"/>
  <c r="CR177" i="7" s="1"/>
  <c r="CR178" i="7" s="1"/>
  <c r="CR179" i="7" s="1"/>
  <c r="CR180" i="7" s="1"/>
  <c r="CR181" i="7" s="1"/>
  <c r="CR182" i="7" s="1"/>
  <c r="CR183" i="7" s="1"/>
  <c r="CR184" i="7" s="1"/>
  <c r="CR185" i="7" s="1"/>
  <c r="CR186" i="7" s="1"/>
  <c r="CR187" i="7" s="1"/>
  <c r="CR188" i="7" s="1"/>
  <c r="CR189" i="7" s="1"/>
  <c r="CR190" i="7" s="1"/>
  <c r="CR191" i="7" s="1"/>
  <c r="CR192" i="7" s="1"/>
  <c r="CR193" i="7" s="1"/>
  <c r="CR194" i="7" s="1"/>
  <c r="CR195" i="7" s="1"/>
  <c r="CR196" i="7" s="1"/>
  <c r="CR197" i="7" s="1"/>
  <c r="CR198" i="7" s="1"/>
  <c r="CR199" i="7" s="1"/>
  <c r="CR200" i="7" s="1"/>
  <c r="CR201" i="7" s="1"/>
  <c r="CR202" i="7" s="1"/>
  <c r="CR203" i="7" s="1"/>
  <c r="CR204" i="7" s="1"/>
  <c r="CR205" i="7" s="1"/>
  <c r="CR206" i="7" s="1"/>
  <c r="CR207" i="7" s="1"/>
  <c r="CR208" i="7" s="1"/>
  <c r="CR209" i="7" s="1"/>
  <c r="CR210" i="7" s="1"/>
  <c r="CR211" i="7" s="1"/>
  <c r="CR212" i="7" s="1"/>
  <c r="CR213" i="7" s="1"/>
  <c r="CR214" i="7" s="1"/>
  <c r="CN54" i="7"/>
  <c r="CO55" i="7" s="1"/>
  <c r="CO56" i="7" s="1"/>
  <c r="CO57" i="7" s="1"/>
  <c r="CO58" i="7" s="1"/>
  <c r="CO59" i="7" s="1"/>
  <c r="CO60" i="7" s="1"/>
  <c r="CO61" i="7" s="1"/>
  <c r="CO62" i="7" s="1"/>
  <c r="CO63" i="7" s="1"/>
  <c r="CO64" i="7" s="1"/>
  <c r="CO65" i="7" s="1"/>
  <c r="CO66" i="7" s="1"/>
  <c r="CO67" i="7" s="1"/>
  <c r="CO68" i="7" s="1"/>
  <c r="CO69" i="7" s="1"/>
  <c r="CO70" i="7" s="1"/>
  <c r="CO71" i="7" s="1"/>
  <c r="CO72" i="7" s="1"/>
  <c r="CO73" i="7" s="1"/>
  <c r="CO74" i="7" s="1"/>
  <c r="CO75" i="7" s="1"/>
  <c r="CO76" i="7" s="1"/>
  <c r="CO77" i="7" s="1"/>
  <c r="CO78" i="7" s="1"/>
  <c r="CO79" i="7" s="1"/>
  <c r="CO80" i="7" s="1"/>
  <c r="CO81" i="7" s="1"/>
  <c r="CO82" i="7" s="1"/>
  <c r="CO83" i="7" s="1"/>
  <c r="CO84" i="7" s="1"/>
  <c r="CO85" i="7" s="1"/>
  <c r="CO86" i="7" s="1"/>
  <c r="CO87" i="7" s="1"/>
  <c r="CO88" i="7" s="1"/>
  <c r="CO89" i="7" s="1"/>
  <c r="CO90" i="7" s="1"/>
  <c r="CO91" i="7" s="1"/>
  <c r="CO92" i="7" s="1"/>
  <c r="CO93" i="7" s="1"/>
  <c r="CO94" i="7" s="1"/>
  <c r="CO95" i="7" s="1"/>
  <c r="CO96" i="7" s="1"/>
  <c r="CO97" i="7" s="1"/>
  <c r="CO98" i="7" s="1"/>
  <c r="CO99" i="7" s="1"/>
  <c r="CO100" i="7" s="1"/>
  <c r="CO101" i="7" s="1"/>
  <c r="CO102" i="7" s="1"/>
  <c r="CO103" i="7" s="1"/>
  <c r="CO104" i="7" s="1"/>
  <c r="CO105" i="7" s="1"/>
  <c r="CO106" i="7" s="1"/>
  <c r="CO107" i="7" s="1"/>
  <c r="CO108" i="7" s="1"/>
  <c r="CO109" i="7" s="1"/>
  <c r="CO110" i="7" s="1"/>
  <c r="CO111" i="7" s="1"/>
  <c r="CO112" i="7" s="1"/>
  <c r="CO113" i="7" s="1"/>
  <c r="CO114" i="7" s="1"/>
  <c r="CO115" i="7" s="1"/>
  <c r="CO116" i="7" s="1"/>
  <c r="CO117" i="7" s="1"/>
  <c r="CO118" i="7" s="1"/>
  <c r="CO119" i="7" s="1"/>
  <c r="CO120" i="7" s="1"/>
  <c r="CO121" i="7" s="1"/>
  <c r="CO122" i="7" s="1"/>
  <c r="CO123" i="7" s="1"/>
  <c r="CO124" i="7" s="1"/>
  <c r="CO125" i="7" s="1"/>
  <c r="CO126" i="7" s="1"/>
  <c r="CO127" i="7" s="1"/>
  <c r="CO128" i="7" s="1"/>
  <c r="CO129" i="7" s="1"/>
  <c r="CO130" i="7" s="1"/>
  <c r="CO131" i="7" s="1"/>
  <c r="CO132" i="7" s="1"/>
  <c r="CO133" i="7" s="1"/>
  <c r="CO134" i="7" s="1"/>
  <c r="CO135" i="7" s="1"/>
  <c r="CO136" i="7" s="1"/>
  <c r="CO137" i="7" s="1"/>
  <c r="CO138" i="7" s="1"/>
  <c r="CO139" i="7" s="1"/>
  <c r="CO140" i="7" s="1"/>
  <c r="CO141" i="7" s="1"/>
  <c r="CO142" i="7" s="1"/>
  <c r="CO143" i="7" s="1"/>
  <c r="CO144" i="7" s="1"/>
  <c r="CO145" i="7" s="1"/>
  <c r="CO146" i="7" s="1"/>
  <c r="CO147" i="7" s="1"/>
  <c r="CO148" i="7" s="1"/>
  <c r="CO149" i="7" s="1"/>
  <c r="CO150" i="7" s="1"/>
  <c r="CO151" i="7" s="1"/>
  <c r="CO152" i="7" s="1"/>
  <c r="CO153" i="7" s="1"/>
  <c r="CO154" i="7" s="1"/>
  <c r="CO155" i="7" s="1"/>
  <c r="CO156" i="7" s="1"/>
  <c r="CO157" i="7" s="1"/>
  <c r="CO158" i="7" s="1"/>
  <c r="CO159" i="7" s="1"/>
  <c r="CO160" i="7" s="1"/>
  <c r="CO161" i="7" s="1"/>
  <c r="CO162" i="7" s="1"/>
  <c r="CO163" i="7" s="1"/>
  <c r="CO164" i="7" s="1"/>
  <c r="CO165" i="7" s="1"/>
  <c r="CO166" i="7" s="1"/>
  <c r="CO167" i="7" s="1"/>
  <c r="CO168" i="7" s="1"/>
  <c r="CO169" i="7" s="1"/>
  <c r="CO170" i="7" s="1"/>
  <c r="CO171" i="7" s="1"/>
  <c r="CO172" i="7" s="1"/>
  <c r="CO173" i="7" s="1"/>
  <c r="CO174" i="7" s="1"/>
  <c r="CO175" i="7" s="1"/>
  <c r="CO176" i="7" s="1"/>
  <c r="CO177" i="7" s="1"/>
  <c r="CO178" i="7" s="1"/>
  <c r="CO179" i="7" s="1"/>
  <c r="CO180" i="7" s="1"/>
  <c r="CO181" i="7" s="1"/>
  <c r="CO182" i="7" s="1"/>
  <c r="CO183" i="7" s="1"/>
  <c r="CO184" i="7" s="1"/>
  <c r="CO185" i="7" s="1"/>
  <c r="CO186" i="7" s="1"/>
  <c r="CO187" i="7" s="1"/>
  <c r="CO188" i="7" s="1"/>
  <c r="CO189" i="7" s="1"/>
  <c r="CO190" i="7" s="1"/>
  <c r="CO191" i="7" s="1"/>
  <c r="CO192" i="7" s="1"/>
  <c r="CO193" i="7" s="1"/>
  <c r="CO194" i="7" s="1"/>
  <c r="CO195" i="7" s="1"/>
  <c r="CO196" i="7" s="1"/>
  <c r="CO197" i="7" s="1"/>
  <c r="CO198" i="7" s="1"/>
  <c r="CO199" i="7" s="1"/>
  <c r="CO200" i="7" s="1"/>
  <c r="CO201" i="7" s="1"/>
  <c r="CO202" i="7" s="1"/>
  <c r="CO203" i="7" s="1"/>
  <c r="CO204" i="7" s="1"/>
  <c r="CO205" i="7" s="1"/>
  <c r="CO206" i="7" s="1"/>
  <c r="CO207" i="7" s="1"/>
  <c r="CO208" i="7" s="1"/>
  <c r="CO209" i="7" s="1"/>
  <c r="CO210" i="7" s="1"/>
  <c r="CO211" i="7" s="1"/>
  <c r="CO212" i="7" s="1"/>
  <c r="CO213" i="7" s="1"/>
  <c r="CO214" i="7" s="1"/>
  <c r="CK54" i="7"/>
  <c r="CL55" i="7" s="1"/>
  <c r="CL56" i="7" s="1"/>
  <c r="CL57" i="7" s="1"/>
  <c r="CL58" i="7" s="1"/>
  <c r="CL59" i="7" s="1"/>
  <c r="CL60" i="7" s="1"/>
  <c r="CL61" i="7" s="1"/>
  <c r="CL62" i="7" s="1"/>
  <c r="CL63" i="7" s="1"/>
  <c r="CL64" i="7" s="1"/>
  <c r="CL65" i="7" s="1"/>
  <c r="CL66" i="7" s="1"/>
  <c r="CL67" i="7" s="1"/>
  <c r="CL68" i="7" s="1"/>
  <c r="CL69" i="7" s="1"/>
  <c r="CL70" i="7" s="1"/>
  <c r="CL71" i="7" s="1"/>
  <c r="CL72" i="7" s="1"/>
  <c r="CL73" i="7" s="1"/>
  <c r="CL74" i="7" s="1"/>
  <c r="CL75" i="7" s="1"/>
  <c r="CL76" i="7" s="1"/>
  <c r="CL77" i="7" s="1"/>
  <c r="CL78" i="7" s="1"/>
  <c r="CL79" i="7" s="1"/>
  <c r="CL80" i="7" s="1"/>
  <c r="CL81" i="7" s="1"/>
  <c r="CL82" i="7" s="1"/>
  <c r="CL83" i="7" s="1"/>
  <c r="CL84" i="7" s="1"/>
  <c r="CL85" i="7" s="1"/>
  <c r="CL86" i="7" s="1"/>
  <c r="CL87" i="7" s="1"/>
  <c r="CL88" i="7" s="1"/>
  <c r="CL89" i="7" s="1"/>
  <c r="CL90" i="7" s="1"/>
  <c r="CL91" i="7" s="1"/>
  <c r="CL92" i="7" s="1"/>
  <c r="CL93" i="7" s="1"/>
  <c r="CL94" i="7" s="1"/>
  <c r="CL95" i="7" s="1"/>
  <c r="CL96" i="7" s="1"/>
  <c r="CL97" i="7" s="1"/>
  <c r="CL98" i="7" s="1"/>
  <c r="CL99" i="7" s="1"/>
  <c r="CL100" i="7" s="1"/>
  <c r="CL101" i="7" s="1"/>
  <c r="CL102" i="7" s="1"/>
  <c r="CL103" i="7" s="1"/>
  <c r="CL104" i="7" s="1"/>
  <c r="CL105" i="7" s="1"/>
  <c r="CL106" i="7" s="1"/>
  <c r="CL107" i="7" s="1"/>
  <c r="CL108" i="7" s="1"/>
  <c r="CL109" i="7" s="1"/>
  <c r="CL110" i="7" s="1"/>
  <c r="CL111" i="7" s="1"/>
  <c r="CL112" i="7" s="1"/>
  <c r="CL113" i="7" s="1"/>
  <c r="CL114" i="7" s="1"/>
  <c r="CL115" i="7" s="1"/>
  <c r="CL116" i="7" s="1"/>
  <c r="CL117" i="7" s="1"/>
  <c r="CL118" i="7" s="1"/>
  <c r="CL119" i="7" s="1"/>
  <c r="CL120" i="7" s="1"/>
  <c r="CL121" i="7" s="1"/>
  <c r="CL122" i="7" s="1"/>
  <c r="CL123" i="7" s="1"/>
  <c r="CL124" i="7" s="1"/>
  <c r="CL125" i="7" s="1"/>
  <c r="CL126" i="7" s="1"/>
  <c r="CL127" i="7" s="1"/>
  <c r="CL128" i="7" s="1"/>
  <c r="CL129" i="7" s="1"/>
  <c r="CL130" i="7" s="1"/>
  <c r="CL131" i="7" s="1"/>
  <c r="CL132" i="7" s="1"/>
  <c r="CL133" i="7" s="1"/>
  <c r="CL134" i="7" s="1"/>
  <c r="CL135" i="7" s="1"/>
  <c r="CL136" i="7" s="1"/>
  <c r="CL137" i="7" s="1"/>
  <c r="CL138" i="7" s="1"/>
  <c r="CL139" i="7" s="1"/>
  <c r="CL140" i="7" s="1"/>
  <c r="CL141" i="7" s="1"/>
  <c r="CL142" i="7" s="1"/>
  <c r="CL143" i="7" s="1"/>
  <c r="CL144" i="7" s="1"/>
  <c r="CL145" i="7" s="1"/>
  <c r="CL146" i="7" s="1"/>
  <c r="CL147" i="7" s="1"/>
  <c r="CL148" i="7" s="1"/>
  <c r="CL149" i="7" s="1"/>
  <c r="CL150" i="7" s="1"/>
  <c r="CL151" i="7" s="1"/>
  <c r="CL152" i="7" s="1"/>
  <c r="CL153" i="7" s="1"/>
  <c r="CL154" i="7" s="1"/>
  <c r="CL155" i="7" s="1"/>
  <c r="CL156" i="7" s="1"/>
  <c r="CL157" i="7" s="1"/>
  <c r="CL158" i="7" s="1"/>
  <c r="CL159" i="7" s="1"/>
  <c r="CL160" i="7" s="1"/>
  <c r="CL161" i="7" s="1"/>
  <c r="CL162" i="7" s="1"/>
  <c r="CL163" i="7" s="1"/>
  <c r="CL164" i="7" s="1"/>
  <c r="CL165" i="7" s="1"/>
  <c r="CL166" i="7" s="1"/>
  <c r="CL167" i="7" s="1"/>
  <c r="CL168" i="7" s="1"/>
  <c r="CL169" i="7" s="1"/>
  <c r="CL170" i="7" s="1"/>
  <c r="CL171" i="7" s="1"/>
  <c r="CL172" i="7" s="1"/>
  <c r="CL173" i="7" s="1"/>
  <c r="CL174" i="7" s="1"/>
  <c r="CL175" i="7" s="1"/>
  <c r="CL176" i="7" s="1"/>
  <c r="CL177" i="7" s="1"/>
  <c r="CL178" i="7" s="1"/>
  <c r="CL179" i="7" s="1"/>
  <c r="CL180" i="7" s="1"/>
  <c r="CL181" i="7" s="1"/>
  <c r="CL182" i="7" s="1"/>
  <c r="CL183" i="7" s="1"/>
  <c r="CL184" i="7" s="1"/>
  <c r="CL185" i="7" s="1"/>
  <c r="CL186" i="7" s="1"/>
  <c r="CL187" i="7" s="1"/>
  <c r="CL188" i="7" s="1"/>
  <c r="CL189" i="7" s="1"/>
  <c r="CL190" i="7" s="1"/>
  <c r="CL191" i="7" s="1"/>
  <c r="CL192" i="7" s="1"/>
  <c r="CL193" i="7" s="1"/>
  <c r="CL194" i="7" s="1"/>
  <c r="CL195" i="7" s="1"/>
  <c r="CL196" i="7" s="1"/>
  <c r="CL197" i="7" s="1"/>
  <c r="CL198" i="7" s="1"/>
  <c r="CL199" i="7" s="1"/>
  <c r="CL200" i="7" s="1"/>
  <c r="CL201" i="7" s="1"/>
  <c r="CL202" i="7" s="1"/>
  <c r="CL203" i="7" s="1"/>
  <c r="CL204" i="7" s="1"/>
  <c r="CL205" i="7" s="1"/>
  <c r="CL206" i="7" s="1"/>
  <c r="CL207" i="7" s="1"/>
  <c r="CL208" i="7" s="1"/>
  <c r="CL209" i="7" s="1"/>
  <c r="CL210" i="7" s="1"/>
  <c r="CL211" i="7" s="1"/>
  <c r="CL212" i="7" s="1"/>
  <c r="CL213" i="7" s="1"/>
  <c r="CL214" i="7" s="1"/>
  <c r="BG54" i="7"/>
  <c r="BH55" i="7" s="1"/>
  <c r="BH56" i="7" s="1"/>
  <c r="BH57" i="7" s="1"/>
  <c r="BH58" i="7" s="1"/>
  <c r="BH59" i="7" s="1"/>
  <c r="BH60" i="7" s="1"/>
  <c r="BH61" i="7" s="1"/>
  <c r="BH62" i="7" s="1"/>
  <c r="BH63" i="7" s="1"/>
  <c r="BH64" i="7" s="1"/>
  <c r="BH65" i="7" s="1"/>
  <c r="BH66" i="7" s="1"/>
  <c r="BH67" i="7" s="1"/>
  <c r="BH68" i="7" s="1"/>
  <c r="BH69" i="7" s="1"/>
  <c r="BH70" i="7" s="1"/>
  <c r="BH71" i="7" s="1"/>
  <c r="BH72" i="7" s="1"/>
  <c r="BH73" i="7" s="1"/>
  <c r="BH74" i="7" s="1"/>
  <c r="BH75" i="7" s="1"/>
  <c r="BH76" i="7" s="1"/>
  <c r="BH77" i="7" s="1"/>
  <c r="BH78" i="7" s="1"/>
  <c r="BH79" i="7" s="1"/>
  <c r="BH80" i="7" s="1"/>
  <c r="BH81" i="7" s="1"/>
  <c r="BH82" i="7" s="1"/>
  <c r="BH83" i="7" s="1"/>
  <c r="BH84" i="7" s="1"/>
  <c r="BH85" i="7" s="1"/>
  <c r="BH86" i="7" s="1"/>
  <c r="BH87" i="7" s="1"/>
  <c r="BH88" i="7" s="1"/>
  <c r="BH89" i="7" s="1"/>
  <c r="BH90" i="7" s="1"/>
  <c r="BH91" i="7" s="1"/>
  <c r="BH92" i="7" s="1"/>
  <c r="BH93" i="7" s="1"/>
  <c r="BH94" i="7" s="1"/>
  <c r="BH95" i="7" s="1"/>
  <c r="BH96" i="7" s="1"/>
  <c r="BH97" i="7" s="1"/>
  <c r="BH98" i="7" s="1"/>
  <c r="BH99" i="7" s="1"/>
  <c r="BH100" i="7" s="1"/>
  <c r="BH101" i="7" s="1"/>
  <c r="BH102" i="7" s="1"/>
  <c r="BH103" i="7" s="1"/>
  <c r="BH104" i="7" s="1"/>
  <c r="BH105" i="7" s="1"/>
  <c r="BH106" i="7" s="1"/>
  <c r="BH107" i="7" s="1"/>
  <c r="BH108" i="7" s="1"/>
  <c r="BH109" i="7" s="1"/>
  <c r="BH110" i="7" s="1"/>
  <c r="BH111" i="7" s="1"/>
  <c r="BH112" i="7" s="1"/>
  <c r="BH113" i="7" s="1"/>
  <c r="BH114" i="7" s="1"/>
  <c r="BH115" i="7" s="1"/>
  <c r="BH116" i="7" s="1"/>
  <c r="BH117" i="7" s="1"/>
  <c r="BH118" i="7" s="1"/>
  <c r="BH119" i="7" s="1"/>
  <c r="BH120" i="7" s="1"/>
  <c r="BH121" i="7" s="1"/>
  <c r="BH122" i="7" s="1"/>
  <c r="BH123" i="7" s="1"/>
  <c r="BH124" i="7" s="1"/>
  <c r="BH125" i="7" s="1"/>
  <c r="BH126" i="7" s="1"/>
  <c r="BH127" i="7" s="1"/>
  <c r="BH128" i="7" s="1"/>
  <c r="BH129" i="7" s="1"/>
  <c r="BH130" i="7" s="1"/>
  <c r="BH131" i="7" s="1"/>
  <c r="BH132" i="7" s="1"/>
  <c r="BH133" i="7" s="1"/>
  <c r="BH134" i="7" s="1"/>
  <c r="BH135" i="7" s="1"/>
  <c r="BH136" i="7" s="1"/>
  <c r="BH137" i="7" s="1"/>
  <c r="BH138" i="7" s="1"/>
  <c r="BH139" i="7" s="1"/>
  <c r="BH140" i="7" s="1"/>
  <c r="BH141" i="7" s="1"/>
  <c r="BH142" i="7" s="1"/>
  <c r="BH143" i="7" s="1"/>
  <c r="BH144" i="7" s="1"/>
  <c r="BH145" i="7" s="1"/>
  <c r="BH146" i="7" s="1"/>
  <c r="BH147" i="7" s="1"/>
  <c r="BH148" i="7" s="1"/>
  <c r="BH149" i="7" s="1"/>
  <c r="BH150" i="7" s="1"/>
  <c r="BH151" i="7" s="1"/>
  <c r="BH152" i="7" s="1"/>
  <c r="BH153" i="7" s="1"/>
  <c r="BH154" i="7" s="1"/>
  <c r="BH155" i="7" s="1"/>
  <c r="BH156" i="7" s="1"/>
  <c r="BH157" i="7" s="1"/>
  <c r="BH158" i="7" s="1"/>
  <c r="BH159" i="7" s="1"/>
  <c r="BH160" i="7" s="1"/>
  <c r="BH161" i="7" s="1"/>
  <c r="BH162" i="7" s="1"/>
  <c r="BH163" i="7" s="1"/>
  <c r="BH164" i="7" s="1"/>
  <c r="BH165" i="7" s="1"/>
  <c r="BH166" i="7" s="1"/>
  <c r="BH167" i="7" s="1"/>
  <c r="BH168" i="7" s="1"/>
  <c r="BH169" i="7" s="1"/>
  <c r="BH170" i="7" s="1"/>
  <c r="BH171" i="7" s="1"/>
  <c r="BH172" i="7" s="1"/>
  <c r="BH173" i="7" s="1"/>
  <c r="BH174" i="7" s="1"/>
  <c r="BH175" i="7" s="1"/>
  <c r="BH176" i="7" s="1"/>
  <c r="BH177" i="7" s="1"/>
  <c r="BH178" i="7" s="1"/>
  <c r="BH179" i="7" s="1"/>
  <c r="BH180" i="7" s="1"/>
  <c r="BH181" i="7" s="1"/>
  <c r="BH182" i="7" s="1"/>
  <c r="BH183" i="7" s="1"/>
  <c r="BH184" i="7" s="1"/>
  <c r="BH185" i="7" s="1"/>
  <c r="BH186" i="7" s="1"/>
  <c r="BH187" i="7" s="1"/>
  <c r="BH188" i="7" s="1"/>
  <c r="BH189" i="7" s="1"/>
  <c r="BH190" i="7" s="1"/>
  <c r="BH191" i="7" s="1"/>
  <c r="BH192" i="7" s="1"/>
  <c r="BH193" i="7" s="1"/>
  <c r="BH194" i="7" s="1"/>
  <c r="BH195" i="7" s="1"/>
  <c r="BH196" i="7" s="1"/>
  <c r="BH197" i="7" s="1"/>
  <c r="BH198" i="7" s="1"/>
  <c r="BH199" i="7" s="1"/>
  <c r="BH200" i="7" s="1"/>
  <c r="BH201" i="7" s="1"/>
  <c r="BH202" i="7" s="1"/>
  <c r="BH203" i="7" s="1"/>
  <c r="BH204" i="7" s="1"/>
  <c r="BH205" i="7" s="1"/>
  <c r="BH206" i="7" s="1"/>
  <c r="BH207" i="7" s="1"/>
  <c r="BH208" i="7" s="1"/>
  <c r="BH209" i="7" s="1"/>
  <c r="BH210" i="7" s="1"/>
  <c r="BH211" i="7" s="1"/>
  <c r="BH212" i="7" s="1"/>
  <c r="BH213" i="7" s="1"/>
  <c r="BH214" i="7" s="1"/>
  <c r="BD54" i="7"/>
  <c r="BE55" i="7" s="1"/>
  <c r="BE56" i="7" s="1"/>
  <c r="BE57" i="7" s="1"/>
  <c r="BE58" i="7" s="1"/>
  <c r="BE59" i="7" s="1"/>
  <c r="BE60" i="7" s="1"/>
  <c r="BE61" i="7" s="1"/>
  <c r="BE62" i="7" s="1"/>
  <c r="BE63" i="7" s="1"/>
  <c r="BE64" i="7" s="1"/>
  <c r="BE65" i="7" s="1"/>
  <c r="BE66" i="7" s="1"/>
  <c r="BE67" i="7" s="1"/>
  <c r="BE68" i="7" s="1"/>
  <c r="BE69" i="7" s="1"/>
  <c r="BE70" i="7" s="1"/>
  <c r="BE71" i="7" s="1"/>
  <c r="BE72" i="7" s="1"/>
  <c r="BE73" i="7" s="1"/>
  <c r="BE74" i="7" s="1"/>
  <c r="BE75" i="7" s="1"/>
  <c r="BE76" i="7" s="1"/>
  <c r="BE77" i="7" s="1"/>
  <c r="BE78" i="7" s="1"/>
  <c r="BE79" i="7" s="1"/>
  <c r="BE80" i="7" s="1"/>
  <c r="BE81" i="7" s="1"/>
  <c r="BE82" i="7" s="1"/>
  <c r="BE83" i="7" s="1"/>
  <c r="BE84" i="7" s="1"/>
  <c r="BE85" i="7" s="1"/>
  <c r="BE86" i="7" s="1"/>
  <c r="BE87" i="7" s="1"/>
  <c r="BE88" i="7" s="1"/>
  <c r="BE89" i="7" s="1"/>
  <c r="BE90" i="7" s="1"/>
  <c r="BE91" i="7" s="1"/>
  <c r="BE92" i="7" s="1"/>
  <c r="BE93" i="7" s="1"/>
  <c r="BE94" i="7" s="1"/>
  <c r="BE95" i="7" s="1"/>
  <c r="BE96" i="7" s="1"/>
  <c r="BE97" i="7" s="1"/>
  <c r="BE98" i="7" s="1"/>
  <c r="BE99" i="7" s="1"/>
  <c r="BE100" i="7" s="1"/>
  <c r="BE101" i="7" s="1"/>
  <c r="BE102" i="7" s="1"/>
  <c r="BE103" i="7" s="1"/>
  <c r="BE104" i="7" s="1"/>
  <c r="BE105" i="7" s="1"/>
  <c r="BE106" i="7" s="1"/>
  <c r="BE107" i="7" s="1"/>
  <c r="BE108" i="7" s="1"/>
  <c r="BE109" i="7" s="1"/>
  <c r="BE110" i="7" s="1"/>
  <c r="BE111" i="7" s="1"/>
  <c r="BE112" i="7" s="1"/>
  <c r="BE113" i="7" s="1"/>
  <c r="BE114" i="7" s="1"/>
  <c r="BE115" i="7" s="1"/>
  <c r="BE116" i="7" s="1"/>
  <c r="BE117" i="7" s="1"/>
  <c r="BE118" i="7" s="1"/>
  <c r="BE119" i="7" s="1"/>
  <c r="BE120" i="7" s="1"/>
  <c r="BE121" i="7" s="1"/>
  <c r="BE122" i="7" s="1"/>
  <c r="BE123" i="7" s="1"/>
  <c r="BE124" i="7" s="1"/>
  <c r="BE125" i="7" s="1"/>
  <c r="BE126" i="7" s="1"/>
  <c r="BE127" i="7" s="1"/>
  <c r="BE128" i="7" s="1"/>
  <c r="BE129" i="7" s="1"/>
  <c r="BE130" i="7" s="1"/>
  <c r="BE131" i="7" s="1"/>
  <c r="BE132" i="7" s="1"/>
  <c r="BE133" i="7" s="1"/>
  <c r="BE134" i="7" s="1"/>
  <c r="BE135" i="7" s="1"/>
  <c r="BE136" i="7" s="1"/>
  <c r="BE137" i="7" s="1"/>
  <c r="BE138" i="7" s="1"/>
  <c r="BE139" i="7" s="1"/>
  <c r="BE140" i="7" s="1"/>
  <c r="BE141" i="7" s="1"/>
  <c r="BE142" i="7" s="1"/>
  <c r="BE143" i="7" s="1"/>
  <c r="BE144" i="7" s="1"/>
  <c r="BE145" i="7" s="1"/>
  <c r="BE146" i="7" s="1"/>
  <c r="BE147" i="7" s="1"/>
  <c r="BE148" i="7" s="1"/>
  <c r="BE149" i="7" s="1"/>
  <c r="BE150" i="7" s="1"/>
  <c r="BE151" i="7" s="1"/>
  <c r="BE152" i="7" s="1"/>
  <c r="BE153" i="7" s="1"/>
  <c r="BE154" i="7" s="1"/>
  <c r="BE155" i="7" s="1"/>
  <c r="BE156" i="7" s="1"/>
  <c r="BE157" i="7" s="1"/>
  <c r="BE158" i="7" s="1"/>
  <c r="BE159" i="7" s="1"/>
  <c r="BE160" i="7" s="1"/>
  <c r="BE161" i="7" s="1"/>
  <c r="BE162" i="7" s="1"/>
  <c r="BE163" i="7" s="1"/>
  <c r="BE164" i="7" s="1"/>
  <c r="BE165" i="7" s="1"/>
  <c r="BE166" i="7" s="1"/>
  <c r="BE167" i="7" s="1"/>
  <c r="BE168" i="7" s="1"/>
  <c r="BE169" i="7" s="1"/>
  <c r="BE170" i="7" s="1"/>
  <c r="BE171" i="7" s="1"/>
  <c r="BE172" i="7" s="1"/>
  <c r="BE173" i="7" s="1"/>
  <c r="BE174" i="7" s="1"/>
  <c r="BE175" i="7" s="1"/>
  <c r="BE176" i="7" s="1"/>
  <c r="BE177" i="7" s="1"/>
  <c r="BE178" i="7" s="1"/>
  <c r="BE179" i="7" s="1"/>
  <c r="BE180" i="7" s="1"/>
  <c r="BE181" i="7" s="1"/>
  <c r="BE182" i="7" s="1"/>
  <c r="BE183" i="7" s="1"/>
  <c r="BE184" i="7" s="1"/>
  <c r="BE185" i="7" s="1"/>
  <c r="BE186" i="7" s="1"/>
  <c r="BE187" i="7" s="1"/>
  <c r="BE188" i="7" s="1"/>
  <c r="BE189" i="7" s="1"/>
  <c r="BE190" i="7" s="1"/>
  <c r="BE191" i="7" s="1"/>
  <c r="BE192" i="7" s="1"/>
  <c r="BE193" i="7" s="1"/>
  <c r="BE194" i="7" s="1"/>
  <c r="BE195" i="7" s="1"/>
  <c r="BE196" i="7" s="1"/>
  <c r="BE197" i="7" s="1"/>
  <c r="BE198" i="7" s="1"/>
  <c r="BE199" i="7" s="1"/>
  <c r="BE200" i="7" s="1"/>
  <c r="BE201" i="7" s="1"/>
  <c r="BE202" i="7" s="1"/>
  <c r="BE203" i="7" s="1"/>
  <c r="BE204" i="7" s="1"/>
  <c r="BE205" i="7" s="1"/>
  <c r="BE206" i="7" s="1"/>
  <c r="BE207" i="7" s="1"/>
  <c r="BE208" i="7" s="1"/>
  <c r="BE209" i="7" s="1"/>
  <c r="BE210" i="7" s="1"/>
  <c r="BE211" i="7" s="1"/>
  <c r="BE212" i="7" s="1"/>
  <c r="BE213" i="7" s="1"/>
  <c r="BE214" i="7" s="1"/>
  <c r="BA54" i="7"/>
  <c r="BB55" i="7" s="1"/>
  <c r="BB56" i="7" s="1"/>
  <c r="BB57" i="7" s="1"/>
  <c r="BB58" i="7" s="1"/>
  <c r="BB59" i="7" s="1"/>
  <c r="BB60" i="7" s="1"/>
  <c r="BB61" i="7" s="1"/>
  <c r="BB62" i="7" s="1"/>
  <c r="BB63" i="7" s="1"/>
  <c r="BB64" i="7" s="1"/>
  <c r="BB65" i="7" s="1"/>
  <c r="BB66" i="7" s="1"/>
  <c r="BB67" i="7" s="1"/>
  <c r="BB68" i="7" s="1"/>
  <c r="BB69" i="7" s="1"/>
  <c r="BB70" i="7" s="1"/>
  <c r="BB71" i="7" s="1"/>
  <c r="BB72" i="7" s="1"/>
  <c r="BB73" i="7" s="1"/>
  <c r="BB74" i="7" s="1"/>
  <c r="BB75" i="7" s="1"/>
  <c r="BB76" i="7" s="1"/>
  <c r="BB77" i="7" s="1"/>
  <c r="BB78" i="7" s="1"/>
  <c r="BB79" i="7" s="1"/>
  <c r="BB80" i="7" s="1"/>
  <c r="BB81" i="7" s="1"/>
  <c r="BB82" i="7" s="1"/>
  <c r="BB83" i="7" s="1"/>
  <c r="BB84" i="7" s="1"/>
  <c r="BB85" i="7" s="1"/>
  <c r="BB86" i="7" s="1"/>
  <c r="BB87" i="7" s="1"/>
  <c r="BB88" i="7" s="1"/>
  <c r="BB89" i="7" s="1"/>
  <c r="BB90" i="7" s="1"/>
  <c r="BB91" i="7" s="1"/>
  <c r="BB92" i="7" s="1"/>
  <c r="BB93" i="7" s="1"/>
  <c r="BB94" i="7" s="1"/>
  <c r="BB95" i="7" s="1"/>
  <c r="BB96" i="7" s="1"/>
  <c r="BB97" i="7" s="1"/>
  <c r="BB98" i="7" s="1"/>
  <c r="BB99" i="7" s="1"/>
  <c r="BB100" i="7" s="1"/>
  <c r="BB101" i="7" s="1"/>
  <c r="BB102" i="7" s="1"/>
  <c r="BB103" i="7" s="1"/>
  <c r="BB104" i="7" s="1"/>
  <c r="BB105" i="7" s="1"/>
  <c r="BB106" i="7" s="1"/>
  <c r="BB107" i="7" s="1"/>
  <c r="BB108" i="7" s="1"/>
  <c r="BB109" i="7" s="1"/>
  <c r="BB110" i="7" s="1"/>
  <c r="BB111" i="7" s="1"/>
  <c r="BB112" i="7" s="1"/>
  <c r="BB113" i="7" s="1"/>
  <c r="BB114" i="7" s="1"/>
  <c r="BB115" i="7" s="1"/>
  <c r="BB116" i="7" s="1"/>
  <c r="BB117" i="7" s="1"/>
  <c r="BB118" i="7" s="1"/>
  <c r="BB119" i="7" s="1"/>
  <c r="BB120" i="7" s="1"/>
  <c r="BB121" i="7" s="1"/>
  <c r="BB122" i="7" s="1"/>
  <c r="BB123" i="7" s="1"/>
  <c r="BB124" i="7" s="1"/>
  <c r="BB125" i="7" s="1"/>
  <c r="BB126" i="7" s="1"/>
  <c r="BB127" i="7" s="1"/>
  <c r="BB128" i="7" s="1"/>
  <c r="BB129" i="7" s="1"/>
  <c r="BB130" i="7" s="1"/>
  <c r="BB131" i="7" s="1"/>
  <c r="BB132" i="7" s="1"/>
  <c r="BB133" i="7" s="1"/>
  <c r="BB134" i="7" s="1"/>
  <c r="BB135" i="7" s="1"/>
  <c r="BB136" i="7" s="1"/>
  <c r="BB137" i="7" s="1"/>
  <c r="BB138" i="7" s="1"/>
  <c r="BB139" i="7" s="1"/>
  <c r="BB140" i="7" s="1"/>
  <c r="BB141" i="7" s="1"/>
  <c r="BB142" i="7" s="1"/>
  <c r="BB143" i="7" s="1"/>
  <c r="BB144" i="7" s="1"/>
  <c r="BB145" i="7" s="1"/>
  <c r="BB146" i="7" s="1"/>
  <c r="BB147" i="7" s="1"/>
  <c r="BB148" i="7" s="1"/>
  <c r="BB149" i="7" s="1"/>
  <c r="BB150" i="7" s="1"/>
  <c r="BB151" i="7" s="1"/>
  <c r="BB152" i="7" s="1"/>
  <c r="BB153" i="7" s="1"/>
  <c r="BB154" i="7" s="1"/>
  <c r="BB155" i="7" s="1"/>
  <c r="BB156" i="7" s="1"/>
  <c r="BB157" i="7" s="1"/>
  <c r="BB158" i="7" s="1"/>
  <c r="BB159" i="7" s="1"/>
  <c r="BB160" i="7" s="1"/>
  <c r="BB161" i="7" s="1"/>
  <c r="BB162" i="7" s="1"/>
  <c r="BB163" i="7" s="1"/>
  <c r="BB164" i="7" s="1"/>
  <c r="BB165" i="7" s="1"/>
  <c r="BB166" i="7" s="1"/>
  <c r="BB167" i="7" s="1"/>
  <c r="BB168" i="7" s="1"/>
  <c r="BB169" i="7" s="1"/>
  <c r="BB170" i="7" s="1"/>
  <c r="BB171" i="7" s="1"/>
  <c r="BB172" i="7" s="1"/>
  <c r="BB173" i="7" s="1"/>
  <c r="BB174" i="7" s="1"/>
  <c r="BB175" i="7" s="1"/>
  <c r="BB176" i="7" s="1"/>
  <c r="BB177" i="7" s="1"/>
  <c r="BB178" i="7" s="1"/>
  <c r="BB179" i="7" s="1"/>
  <c r="BB180" i="7" s="1"/>
  <c r="BB181" i="7" s="1"/>
  <c r="BB182" i="7" s="1"/>
  <c r="BB183" i="7" s="1"/>
  <c r="BB184" i="7" s="1"/>
  <c r="BB185" i="7" s="1"/>
  <c r="BB186" i="7" s="1"/>
  <c r="BB187" i="7" s="1"/>
  <c r="BB188" i="7" s="1"/>
  <c r="BB189" i="7" s="1"/>
  <c r="BB190" i="7" s="1"/>
  <c r="BB191" i="7" s="1"/>
  <c r="BB192" i="7" s="1"/>
  <c r="BB193" i="7" s="1"/>
  <c r="BB194" i="7" s="1"/>
  <c r="BB195" i="7" s="1"/>
  <c r="BB196" i="7" s="1"/>
  <c r="BB197" i="7" s="1"/>
  <c r="BB198" i="7" s="1"/>
  <c r="BB199" i="7" s="1"/>
  <c r="BB200" i="7" s="1"/>
  <c r="BB201" i="7" s="1"/>
  <c r="BB202" i="7" s="1"/>
  <c r="BB203" i="7" s="1"/>
  <c r="BB204" i="7" s="1"/>
  <c r="BB205" i="7" s="1"/>
  <c r="BB206" i="7" s="1"/>
  <c r="BB207" i="7" s="1"/>
  <c r="BB208" i="7" s="1"/>
  <c r="BB209" i="7" s="1"/>
  <c r="BB210" i="7" s="1"/>
  <c r="BB211" i="7" s="1"/>
  <c r="BB212" i="7" s="1"/>
  <c r="BB213" i="7" s="1"/>
  <c r="BB214" i="7" s="1"/>
  <c r="AX54" i="7"/>
  <c r="AY55" i="7" s="1"/>
  <c r="AY56" i="7" s="1"/>
  <c r="AY57" i="7" s="1"/>
  <c r="AY58" i="7" s="1"/>
  <c r="AY59" i="7" s="1"/>
  <c r="AY60" i="7" s="1"/>
  <c r="AY61" i="7" s="1"/>
  <c r="AY62" i="7" s="1"/>
  <c r="AY63" i="7" s="1"/>
  <c r="AY64" i="7" s="1"/>
  <c r="AY65" i="7" s="1"/>
  <c r="AY66" i="7" s="1"/>
  <c r="AY67" i="7" s="1"/>
  <c r="AY68" i="7" s="1"/>
  <c r="AY69" i="7" s="1"/>
  <c r="AY70" i="7" s="1"/>
  <c r="AY71" i="7" s="1"/>
  <c r="AY72" i="7" s="1"/>
  <c r="AY73" i="7" s="1"/>
  <c r="AY74" i="7" s="1"/>
  <c r="AY75" i="7" s="1"/>
  <c r="AY76" i="7" s="1"/>
  <c r="AY77" i="7" s="1"/>
  <c r="AY78" i="7" s="1"/>
  <c r="AY79" i="7" s="1"/>
  <c r="AY80" i="7" s="1"/>
  <c r="AY81" i="7" s="1"/>
  <c r="AY82" i="7" s="1"/>
  <c r="AY83" i="7" s="1"/>
  <c r="AY84" i="7" s="1"/>
  <c r="AY85" i="7" s="1"/>
  <c r="AY86" i="7" s="1"/>
  <c r="AY87" i="7" s="1"/>
  <c r="AY88" i="7" s="1"/>
  <c r="AY89" i="7" s="1"/>
  <c r="AY90" i="7" s="1"/>
  <c r="AY91" i="7" s="1"/>
  <c r="AY92" i="7" s="1"/>
  <c r="AY93" i="7" s="1"/>
  <c r="AY94" i="7" s="1"/>
  <c r="AY95" i="7" s="1"/>
  <c r="AY96" i="7" s="1"/>
  <c r="AY97" i="7" s="1"/>
  <c r="AY98" i="7" s="1"/>
  <c r="AY99" i="7" s="1"/>
  <c r="AY100" i="7" s="1"/>
  <c r="AY101" i="7" s="1"/>
  <c r="AY102" i="7" s="1"/>
  <c r="AY103" i="7" s="1"/>
  <c r="AY104" i="7" s="1"/>
  <c r="AY105" i="7" s="1"/>
  <c r="AY106" i="7" s="1"/>
  <c r="AY107" i="7" s="1"/>
  <c r="AY108" i="7" s="1"/>
  <c r="AY109" i="7" s="1"/>
  <c r="AY110" i="7" s="1"/>
  <c r="AY111" i="7" s="1"/>
  <c r="AY112" i="7" s="1"/>
  <c r="AY113" i="7" s="1"/>
  <c r="AY114" i="7" s="1"/>
  <c r="AY115" i="7" s="1"/>
  <c r="AY116" i="7" s="1"/>
  <c r="AY117" i="7" s="1"/>
  <c r="AY118" i="7" s="1"/>
  <c r="AY119" i="7" s="1"/>
  <c r="AY120" i="7" s="1"/>
  <c r="AY121" i="7" s="1"/>
  <c r="AY122" i="7" s="1"/>
  <c r="AY123" i="7" s="1"/>
  <c r="AY124" i="7" s="1"/>
  <c r="AY125" i="7" s="1"/>
  <c r="AY126" i="7" s="1"/>
  <c r="AY127" i="7" s="1"/>
  <c r="AY128" i="7" s="1"/>
  <c r="AY129" i="7" s="1"/>
  <c r="AY130" i="7" s="1"/>
  <c r="AY131" i="7" s="1"/>
  <c r="AY132" i="7" s="1"/>
  <c r="AY133" i="7" s="1"/>
  <c r="AY134" i="7" s="1"/>
  <c r="AY135" i="7" s="1"/>
  <c r="AY136" i="7" s="1"/>
  <c r="AY137" i="7" s="1"/>
  <c r="AY138" i="7" s="1"/>
  <c r="AY139" i="7" s="1"/>
  <c r="AY140" i="7" s="1"/>
  <c r="AY141" i="7" s="1"/>
  <c r="AY142" i="7" s="1"/>
  <c r="AY143" i="7" s="1"/>
  <c r="AY144" i="7" s="1"/>
  <c r="AY145" i="7" s="1"/>
  <c r="AY146" i="7" s="1"/>
  <c r="AY147" i="7" s="1"/>
  <c r="AY148" i="7" s="1"/>
  <c r="AY149" i="7" s="1"/>
  <c r="AY150" i="7" s="1"/>
  <c r="AY151" i="7" s="1"/>
  <c r="AY152" i="7" s="1"/>
  <c r="AY153" i="7" s="1"/>
  <c r="AY154" i="7" s="1"/>
  <c r="AY155" i="7" s="1"/>
  <c r="AY156" i="7" s="1"/>
  <c r="AY157" i="7" s="1"/>
  <c r="AY158" i="7" s="1"/>
  <c r="AY159" i="7" s="1"/>
  <c r="AY160" i="7" s="1"/>
  <c r="AY161" i="7" s="1"/>
  <c r="AY162" i="7" s="1"/>
  <c r="AY163" i="7" s="1"/>
  <c r="AY164" i="7" s="1"/>
  <c r="AY165" i="7" s="1"/>
  <c r="AY166" i="7" s="1"/>
  <c r="AY167" i="7" s="1"/>
  <c r="AY168" i="7" s="1"/>
  <c r="AY169" i="7" s="1"/>
  <c r="AY170" i="7" s="1"/>
  <c r="AY171" i="7" s="1"/>
  <c r="AY172" i="7" s="1"/>
  <c r="AY173" i="7" s="1"/>
  <c r="AY174" i="7" s="1"/>
  <c r="AY175" i="7" s="1"/>
  <c r="AY176" i="7" s="1"/>
  <c r="AY177" i="7" s="1"/>
  <c r="AY178" i="7" s="1"/>
  <c r="AY179" i="7" s="1"/>
  <c r="AY180" i="7" s="1"/>
  <c r="AY181" i="7" s="1"/>
  <c r="AY182" i="7" s="1"/>
  <c r="AY183" i="7" s="1"/>
  <c r="AY184" i="7" s="1"/>
  <c r="AY185" i="7" s="1"/>
  <c r="AY186" i="7" s="1"/>
  <c r="AY187" i="7" s="1"/>
  <c r="AY188" i="7" s="1"/>
  <c r="AY189" i="7" s="1"/>
  <c r="AY190" i="7" s="1"/>
  <c r="AY191" i="7" s="1"/>
  <c r="AY192" i="7" s="1"/>
  <c r="AY193" i="7" s="1"/>
  <c r="AY194" i="7" s="1"/>
  <c r="AY195" i="7" s="1"/>
  <c r="AY196" i="7" s="1"/>
  <c r="AY197" i="7" s="1"/>
  <c r="AY198" i="7" s="1"/>
  <c r="AY199" i="7" s="1"/>
  <c r="AY200" i="7" s="1"/>
  <c r="AY201" i="7" s="1"/>
  <c r="AY202" i="7" s="1"/>
  <c r="AY203" i="7" s="1"/>
  <c r="AY204" i="7" s="1"/>
  <c r="AY205" i="7" s="1"/>
  <c r="AY206" i="7" s="1"/>
  <c r="AY207" i="7" s="1"/>
  <c r="AY208" i="7" s="1"/>
  <c r="AY209" i="7" s="1"/>
  <c r="AY210" i="7" s="1"/>
  <c r="AY211" i="7" s="1"/>
  <c r="AY212" i="7" s="1"/>
  <c r="AY213" i="7" s="1"/>
  <c r="AY214" i="7" s="1"/>
  <c r="AU54" i="7"/>
  <c r="AV55" i="7" s="1"/>
  <c r="AV56" i="7" s="1"/>
  <c r="AV57" i="7" s="1"/>
  <c r="AV58" i="7" s="1"/>
  <c r="AV59" i="7" s="1"/>
  <c r="AV60" i="7" s="1"/>
  <c r="AV61" i="7" s="1"/>
  <c r="AV62" i="7" s="1"/>
  <c r="AV63" i="7" s="1"/>
  <c r="AV64" i="7" s="1"/>
  <c r="AV65" i="7" s="1"/>
  <c r="AV66" i="7" s="1"/>
  <c r="AV67" i="7" s="1"/>
  <c r="AV68" i="7" s="1"/>
  <c r="AV69" i="7" s="1"/>
  <c r="AV70" i="7" s="1"/>
  <c r="AV71" i="7" s="1"/>
  <c r="AV72" i="7" s="1"/>
  <c r="AV73" i="7" s="1"/>
  <c r="AV74" i="7" s="1"/>
  <c r="AV75" i="7" s="1"/>
  <c r="AV76" i="7" s="1"/>
  <c r="AV77" i="7" s="1"/>
  <c r="AV78" i="7" s="1"/>
  <c r="AV79" i="7" s="1"/>
  <c r="AV80" i="7" s="1"/>
  <c r="AV81" i="7" s="1"/>
  <c r="AV82" i="7" s="1"/>
  <c r="AV83" i="7" s="1"/>
  <c r="AV84" i="7" s="1"/>
  <c r="AV85" i="7" s="1"/>
  <c r="AV86" i="7" s="1"/>
  <c r="AV87" i="7" s="1"/>
  <c r="AV88" i="7" s="1"/>
  <c r="AV89" i="7" s="1"/>
  <c r="AV90" i="7" s="1"/>
  <c r="AV91" i="7" s="1"/>
  <c r="AV92" i="7" s="1"/>
  <c r="AV93" i="7" s="1"/>
  <c r="AV94" i="7" s="1"/>
  <c r="AV95" i="7" s="1"/>
  <c r="AV96" i="7" s="1"/>
  <c r="AV97" i="7" s="1"/>
  <c r="AV98" i="7" s="1"/>
  <c r="AV99" i="7" s="1"/>
  <c r="AV100" i="7" s="1"/>
  <c r="AV101" i="7" s="1"/>
  <c r="AV102" i="7" s="1"/>
  <c r="AV103" i="7" s="1"/>
  <c r="AV104" i="7" s="1"/>
  <c r="AV105" i="7" s="1"/>
  <c r="AV106" i="7" s="1"/>
  <c r="AV107" i="7" s="1"/>
  <c r="AV108" i="7" s="1"/>
  <c r="AV109" i="7" s="1"/>
  <c r="AV110" i="7" s="1"/>
  <c r="AV111" i="7" s="1"/>
  <c r="AV112" i="7" s="1"/>
  <c r="AV113" i="7" s="1"/>
  <c r="AV114" i="7" s="1"/>
  <c r="AV115" i="7" s="1"/>
  <c r="AV116" i="7" s="1"/>
  <c r="AV117" i="7" s="1"/>
  <c r="AV118" i="7" s="1"/>
  <c r="AV119" i="7" s="1"/>
  <c r="AV120" i="7" s="1"/>
  <c r="AV121" i="7" s="1"/>
  <c r="AV122" i="7" s="1"/>
  <c r="AV123" i="7" s="1"/>
  <c r="AV124" i="7" s="1"/>
  <c r="AV125" i="7" s="1"/>
  <c r="AV126" i="7" s="1"/>
  <c r="AV127" i="7" s="1"/>
  <c r="AV128" i="7" s="1"/>
  <c r="AV129" i="7" s="1"/>
  <c r="AV130" i="7" s="1"/>
  <c r="AV131" i="7" s="1"/>
  <c r="AV132" i="7" s="1"/>
  <c r="AV133" i="7" s="1"/>
  <c r="AV134" i="7" s="1"/>
  <c r="AV135" i="7" s="1"/>
  <c r="AV136" i="7" s="1"/>
  <c r="AV137" i="7" s="1"/>
  <c r="AV138" i="7" s="1"/>
  <c r="AV139" i="7" s="1"/>
  <c r="AV140" i="7" s="1"/>
  <c r="AV141" i="7" s="1"/>
  <c r="AV142" i="7" s="1"/>
  <c r="AV143" i="7" s="1"/>
  <c r="AV144" i="7" s="1"/>
  <c r="AV145" i="7" s="1"/>
  <c r="AV146" i="7" s="1"/>
  <c r="AV147" i="7" s="1"/>
  <c r="AV148" i="7" s="1"/>
  <c r="AV149" i="7" s="1"/>
  <c r="AV150" i="7" s="1"/>
  <c r="AV151" i="7" s="1"/>
  <c r="AV152" i="7" s="1"/>
  <c r="AV153" i="7" s="1"/>
  <c r="AV154" i="7" s="1"/>
  <c r="AV155" i="7" s="1"/>
  <c r="AV156" i="7" s="1"/>
  <c r="AV157" i="7" s="1"/>
  <c r="AV158" i="7" s="1"/>
  <c r="AV159" i="7" s="1"/>
  <c r="AV160" i="7" s="1"/>
  <c r="AV161" i="7" s="1"/>
  <c r="AV162" i="7" s="1"/>
  <c r="AV163" i="7" s="1"/>
  <c r="AV164" i="7" s="1"/>
  <c r="AV165" i="7" s="1"/>
  <c r="AV166" i="7" s="1"/>
  <c r="AV167" i="7" s="1"/>
  <c r="AV168" i="7" s="1"/>
  <c r="AV169" i="7" s="1"/>
  <c r="AV170" i="7" s="1"/>
  <c r="AV171" i="7" s="1"/>
  <c r="AV172" i="7" s="1"/>
  <c r="AV173" i="7" s="1"/>
  <c r="AV174" i="7" s="1"/>
  <c r="AV175" i="7" s="1"/>
  <c r="AV176" i="7" s="1"/>
  <c r="AV177" i="7" s="1"/>
  <c r="AV178" i="7" s="1"/>
  <c r="AV179" i="7" s="1"/>
  <c r="AV180" i="7" s="1"/>
  <c r="AV181" i="7" s="1"/>
  <c r="AV182" i="7" s="1"/>
  <c r="AV183" i="7" s="1"/>
  <c r="AV184" i="7" s="1"/>
  <c r="AV185" i="7" s="1"/>
  <c r="AV186" i="7" s="1"/>
  <c r="AV187" i="7" s="1"/>
  <c r="AV188" i="7" s="1"/>
  <c r="AV189" i="7" s="1"/>
  <c r="AV190" i="7" s="1"/>
  <c r="AV191" i="7" s="1"/>
  <c r="AV192" i="7" s="1"/>
  <c r="AV193" i="7" s="1"/>
  <c r="AV194" i="7" s="1"/>
  <c r="AV195" i="7" s="1"/>
  <c r="AV196" i="7" s="1"/>
  <c r="AV197" i="7" s="1"/>
  <c r="AV198" i="7" s="1"/>
  <c r="AV199" i="7" s="1"/>
  <c r="AV200" i="7" s="1"/>
  <c r="AV201" i="7" s="1"/>
  <c r="AV202" i="7" s="1"/>
  <c r="AV203" i="7" s="1"/>
  <c r="AV204" i="7" s="1"/>
  <c r="AV205" i="7" s="1"/>
  <c r="AV206" i="7" s="1"/>
  <c r="AV207" i="7" s="1"/>
  <c r="AV208" i="7" s="1"/>
  <c r="AV209" i="7" s="1"/>
  <c r="AV210" i="7" s="1"/>
  <c r="AV211" i="7" s="1"/>
  <c r="AV212" i="7" s="1"/>
  <c r="AV213" i="7" s="1"/>
  <c r="AV214" i="7" s="1"/>
  <c r="AR54" i="7"/>
  <c r="AS55" i="7" s="1"/>
  <c r="AS56" i="7" s="1"/>
  <c r="AS57" i="7" s="1"/>
  <c r="AS58" i="7" s="1"/>
  <c r="AS59" i="7" s="1"/>
  <c r="AS60" i="7" s="1"/>
  <c r="AS61" i="7" s="1"/>
  <c r="AS62" i="7" s="1"/>
  <c r="AS63" i="7" s="1"/>
  <c r="AS64" i="7" s="1"/>
  <c r="AS65" i="7" s="1"/>
  <c r="AS66" i="7" s="1"/>
  <c r="AS67" i="7" s="1"/>
  <c r="AS68" i="7" s="1"/>
  <c r="AS69" i="7" s="1"/>
  <c r="AS70" i="7" s="1"/>
  <c r="AS71" i="7" s="1"/>
  <c r="AS72" i="7" s="1"/>
  <c r="AS73" i="7" s="1"/>
  <c r="AS74" i="7" s="1"/>
  <c r="AS75" i="7" s="1"/>
  <c r="AS76" i="7" s="1"/>
  <c r="AS77" i="7" s="1"/>
  <c r="AS78" i="7" s="1"/>
  <c r="AS79" i="7" s="1"/>
  <c r="AS80" i="7" s="1"/>
  <c r="AS81" i="7" s="1"/>
  <c r="AS82" i="7" s="1"/>
  <c r="AS83" i="7" s="1"/>
  <c r="AS84" i="7" s="1"/>
  <c r="AS85" i="7" s="1"/>
  <c r="AS86" i="7" s="1"/>
  <c r="AS87" i="7" s="1"/>
  <c r="AS88" i="7" s="1"/>
  <c r="AS89" i="7" s="1"/>
  <c r="AS90" i="7" s="1"/>
  <c r="AS91" i="7" s="1"/>
  <c r="AS92" i="7" s="1"/>
  <c r="AS93" i="7" s="1"/>
  <c r="AS94" i="7" s="1"/>
  <c r="AS95" i="7" s="1"/>
  <c r="AS96" i="7" s="1"/>
  <c r="AS97" i="7" s="1"/>
  <c r="AS98" i="7" s="1"/>
  <c r="AS99" i="7" s="1"/>
  <c r="AS100" i="7" s="1"/>
  <c r="AS101" i="7" s="1"/>
  <c r="AS102" i="7" s="1"/>
  <c r="AS103" i="7" s="1"/>
  <c r="AS104" i="7" s="1"/>
  <c r="AS105" i="7" s="1"/>
  <c r="AS106" i="7" s="1"/>
  <c r="AS107" i="7" s="1"/>
  <c r="AS108" i="7" s="1"/>
  <c r="AS109" i="7" s="1"/>
  <c r="AS110" i="7" s="1"/>
  <c r="AS111" i="7" s="1"/>
  <c r="AS112" i="7" s="1"/>
  <c r="AS113" i="7" s="1"/>
  <c r="AS114" i="7" s="1"/>
  <c r="AS115" i="7" s="1"/>
  <c r="AS116" i="7" s="1"/>
  <c r="AS117" i="7" s="1"/>
  <c r="AS118" i="7" s="1"/>
  <c r="AS119" i="7" s="1"/>
  <c r="AS120" i="7" s="1"/>
  <c r="AS121" i="7" s="1"/>
  <c r="AS122" i="7" s="1"/>
  <c r="AS123" i="7" s="1"/>
  <c r="AS124" i="7" s="1"/>
  <c r="AS125" i="7" s="1"/>
  <c r="AS126" i="7" s="1"/>
  <c r="AS127" i="7" s="1"/>
  <c r="AS128" i="7" s="1"/>
  <c r="AS129" i="7" s="1"/>
  <c r="AS130" i="7" s="1"/>
  <c r="AS131" i="7" s="1"/>
  <c r="AS132" i="7" s="1"/>
  <c r="AS133" i="7" s="1"/>
  <c r="AS134" i="7" s="1"/>
  <c r="AS135" i="7" s="1"/>
  <c r="AS136" i="7" s="1"/>
  <c r="AS137" i="7" s="1"/>
  <c r="AS138" i="7" s="1"/>
  <c r="AS139" i="7" s="1"/>
  <c r="AS140" i="7" s="1"/>
  <c r="AS141" i="7" s="1"/>
  <c r="AS142" i="7" s="1"/>
  <c r="AS143" i="7" s="1"/>
  <c r="AS144" i="7" s="1"/>
  <c r="AS145" i="7" s="1"/>
  <c r="AS146" i="7" s="1"/>
  <c r="AS147" i="7" s="1"/>
  <c r="AS148" i="7" s="1"/>
  <c r="AS149" i="7" s="1"/>
  <c r="AS150" i="7" s="1"/>
  <c r="AS151" i="7" s="1"/>
  <c r="AS152" i="7" s="1"/>
  <c r="AS153" i="7" s="1"/>
  <c r="AS154" i="7" s="1"/>
  <c r="AS155" i="7" s="1"/>
  <c r="AS156" i="7" s="1"/>
  <c r="AS157" i="7" s="1"/>
  <c r="AS158" i="7" s="1"/>
  <c r="AS159" i="7" s="1"/>
  <c r="AS160" i="7" s="1"/>
  <c r="AS161" i="7" s="1"/>
  <c r="AS162" i="7" s="1"/>
  <c r="AS163" i="7" s="1"/>
  <c r="AS164" i="7" s="1"/>
  <c r="AS165" i="7" s="1"/>
  <c r="AS166" i="7" s="1"/>
  <c r="AS167" i="7" s="1"/>
  <c r="AS168" i="7" s="1"/>
  <c r="AS169" i="7" s="1"/>
  <c r="AS170" i="7" s="1"/>
  <c r="AS171" i="7" s="1"/>
  <c r="AS172" i="7" s="1"/>
  <c r="AS173" i="7" s="1"/>
  <c r="AS174" i="7" s="1"/>
  <c r="AS175" i="7" s="1"/>
  <c r="AS176" i="7" s="1"/>
  <c r="AS177" i="7" s="1"/>
  <c r="AS178" i="7" s="1"/>
  <c r="AS179" i="7" s="1"/>
  <c r="AS180" i="7" s="1"/>
  <c r="AS181" i="7" s="1"/>
  <c r="AS182" i="7" s="1"/>
  <c r="AS183" i="7" s="1"/>
  <c r="AS184" i="7" s="1"/>
  <c r="AS185" i="7" s="1"/>
  <c r="AS186" i="7" s="1"/>
  <c r="AS187" i="7" s="1"/>
  <c r="AS188" i="7" s="1"/>
  <c r="AS189" i="7" s="1"/>
  <c r="AS190" i="7" s="1"/>
  <c r="AS191" i="7" s="1"/>
  <c r="AS192" i="7" s="1"/>
  <c r="AS193" i="7" s="1"/>
  <c r="AS194" i="7" s="1"/>
  <c r="AS195" i="7" s="1"/>
  <c r="AS196" i="7" s="1"/>
  <c r="AS197" i="7" s="1"/>
  <c r="AS198" i="7" s="1"/>
  <c r="AS199" i="7" s="1"/>
  <c r="AS200" i="7" s="1"/>
  <c r="AS201" i="7" s="1"/>
  <c r="AS202" i="7" s="1"/>
  <c r="AS203" i="7" s="1"/>
  <c r="AS204" i="7" s="1"/>
  <c r="AS205" i="7" s="1"/>
  <c r="AS206" i="7" s="1"/>
  <c r="AS207" i="7" s="1"/>
  <c r="AS208" i="7" s="1"/>
  <c r="AS209" i="7" s="1"/>
  <c r="AS210" i="7" s="1"/>
  <c r="AS211" i="7" s="1"/>
  <c r="AS212" i="7" s="1"/>
  <c r="AS213" i="7" s="1"/>
  <c r="AS214" i="7" s="1"/>
  <c r="AO54" i="7"/>
  <c r="AP55" i="7" s="1"/>
  <c r="AP56" i="7" s="1"/>
  <c r="AP57" i="7" s="1"/>
  <c r="AP58" i="7" s="1"/>
  <c r="AP59" i="7" s="1"/>
  <c r="AP60" i="7" s="1"/>
  <c r="AP61" i="7" s="1"/>
  <c r="AP62" i="7" s="1"/>
  <c r="AP63" i="7" s="1"/>
  <c r="AP64" i="7" s="1"/>
  <c r="AP65" i="7" s="1"/>
  <c r="AP66" i="7" s="1"/>
  <c r="AP67" i="7" s="1"/>
  <c r="AP68" i="7" s="1"/>
  <c r="AP69" i="7" s="1"/>
  <c r="AP70" i="7" s="1"/>
  <c r="AP71" i="7" s="1"/>
  <c r="AP72" i="7" s="1"/>
  <c r="AP73" i="7" s="1"/>
  <c r="AP74" i="7" s="1"/>
  <c r="AP75" i="7" s="1"/>
  <c r="AP76" i="7" s="1"/>
  <c r="AP77" i="7" s="1"/>
  <c r="AP78" i="7" s="1"/>
  <c r="AP79" i="7" s="1"/>
  <c r="AP80" i="7" s="1"/>
  <c r="AP81" i="7" s="1"/>
  <c r="AP82" i="7" s="1"/>
  <c r="AP83" i="7" s="1"/>
  <c r="AP84" i="7" s="1"/>
  <c r="AP85" i="7" s="1"/>
  <c r="AP86" i="7" s="1"/>
  <c r="AP87" i="7" s="1"/>
  <c r="AP88" i="7" s="1"/>
  <c r="AP89" i="7" s="1"/>
  <c r="AP90" i="7" s="1"/>
  <c r="AP91" i="7" s="1"/>
  <c r="AP92" i="7" s="1"/>
  <c r="AP93" i="7" s="1"/>
  <c r="AP94" i="7" s="1"/>
  <c r="AP95" i="7" s="1"/>
  <c r="AP96" i="7" s="1"/>
  <c r="AP97" i="7" s="1"/>
  <c r="AP98" i="7" s="1"/>
  <c r="AP99" i="7" s="1"/>
  <c r="AP100" i="7" s="1"/>
  <c r="AP101" i="7" s="1"/>
  <c r="AP102" i="7" s="1"/>
  <c r="AP103" i="7" s="1"/>
  <c r="AP104" i="7" s="1"/>
  <c r="AP105" i="7" s="1"/>
  <c r="AP106" i="7" s="1"/>
  <c r="AP107" i="7" s="1"/>
  <c r="AP108" i="7" s="1"/>
  <c r="AP109" i="7" s="1"/>
  <c r="AP110" i="7" s="1"/>
  <c r="AP111" i="7" s="1"/>
  <c r="AP112" i="7" s="1"/>
  <c r="AP113" i="7" s="1"/>
  <c r="AP114" i="7" s="1"/>
  <c r="AP115" i="7" s="1"/>
  <c r="AP116" i="7" s="1"/>
  <c r="AP117" i="7" s="1"/>
  <c r="AP118" i="7" s="1"/>
  <c r="AP119" i="7" s="1"/>
  <c r="AP120" i="7" s="1"/>
  <c r="AP121" i="7" s="1"/>
  <c r="AP122" i="7" s="1"/>
  <c r="AP123" i="7" s="1"/>
  <c r="AP124" i="7" s="1"/>
  <c r="AP125" i="7" s="1"/>
  <c r="AP126" i="7" s="1"/>
  <c r="AP127" i="7" s="1"/>
  <c r="AP128" i="7" s="1"/>
  <c r="AP129" i="7" s="1"/>
  <c r="AP130" i="7" s="1"/>
  <c r="AP131" i="7" s="1"/>
  <c r="AP132" i="7" s="1"/>
  <c r="AP133" i="7" s="1"/>
  <c r="AP134" i="7" s="1"/>
  <c r="AP135" i="7" s="1"/>
  <c r="AP136" i="7" s="1"/>
  <c r="AP137" i="7" s="1"/>
  <c r="AP138" i="7" s="1"/>
  <c r="AP139" i="7" s="1"/>
  <c r="AP140" i="7" s="1"/>
  <c r="AP141" i="7" s="1"/>
  <c r="AP142" i="7" s="1"/>
  <c r="AP143" i="7" s="1"/>
  <c r="AP144" i="7" s="1"/>
  <c r="AP145" i="7" s="1"/>
  <c r="AP146" i="7" s="1"/>
  <c r="AP147" i="7" s="1"/>
  <c r="AP148" i="7" s="1"/>
  <c r="AP149" i="7" s="1"/>
  <c r="AP150" i="7" s="1"/>
  <c r="AP151" i="7" s="1"/>
  <c r="AP152" i="7" s="1"/>
  <c r="AP153" i="7" s="1"/>
  <c r="AP154" i="7" s="1"/>
  <c r="AP155" i="7" s="1"/>
  <c r="AP156" i="7" s="1"/>
  <c r="AP157" i="7" s="1"/>
  <c r="AP158" i="7" s="1"/>
  <c r="AP159" i="7" s="1"/>
  <c r="AP160" i="7" s="1"/>
  <c r="AP161" i="7" s="1"/>
  <c r="AP162" i="7" s="1"/>
  <c r="AP163" i="7" s="1"/>
  <c r="AP164" i="7" s="1"/>
  <c r="AP165" i="7" s="1"/>
  <c r="AP166" i="7" s="1"/>
  <c r="AP167" i="7" s="1"/>
  <c r="AP168" i="7" s="1"/>
  <c r="AP169" i="7" s="1"/>
  <c r="AP170" i="7" s="1"/>
  <c r="AP171" i="7" s="1"/>
  <c r="AP172" i="7" s="1"/>
  <c r="AP173" i="7" s="1"/>
  <c r="AP174" i="7" s="1"/>
  <c r="AP175" i="7" s="1"/>
  <c r="AP176" i="7" s="1"/>
  <c r="AP177" i="7" s="1"/>
  <c r="AP178" i="7" s="1"/>
  <c r="AP179" i="7" s="1"/>
  <c r="AP180" i="7" s="1"/>
  <c r="AP181" i="7" s="1"/>
  <c r="AP182" i="7" s="1"/>
  <c r="AP183" i="7" s="1"/>
  <c r="AP184" i="7" s="1"/>
  <c r="AP185" i="7" s="1"/>
  <c r="AP186" i="7" s="1"/>
  <c r="AP187" i="7" s="1"/>
  <c r="AP188" i="7" s="1"/>
  <c r="AP189" i="7" s="1"/>
  <c r="AP190" i="7" s="1"/>
  <c r="AP191" i="7" s="1"/>
  <c r="AP192" i="7" s="1"/>
  <c r="AP193" i="7" s="1"/>
  <c r="AP194" i="7" s="1"/>
  <c r="AP195" i="7" s="1"/>
  <c r="AP196" i="7" s="1"/>
  <c r="AP197" i="7" s="1"/>
  <c r="AP198" i="7" s="1"/>
  <c r="AP199" i="7" s="1"/>
  <c r="AP200" i="7" s="1"/>
  <c r="AP201" i="7" s="1"/>
  <c r="AP202" i="7" s="1"/>
  <c r="AP203" i="7" s="1"/>
  <c r="AP204" i="7" s="1"/>
  <c r="AP205" i="7" s="1"/>
  <c r="AP206" i="7" s="1"/>
  <c r="AP207" i="7" s="1"/>
  <c r="AP208" i="7" s="1"/>
  <c r="AP209" i="7" s="1"/>
  <c r="AP210" i="7" s="1"/>
  <c r="AP211" i="7" s="1"/>
  <c r="AP212" i="7" s="1"/>
  <c r="AP213" i="7" s="1"/>
  <c r="AP214" i="7" s="1"/>
  <c r="AL54" i="7"/>
  <c r="AM55" i="7" s="1"/>
  <c r="AM56" i="7" s="1"/>
  <c r="AM57" i="7" s="1"/>
  <c r="AM58" i="7" s="1"/>
  <c r="AM59" i="7" s="1"/>
  <c r="AM60" i="7" s="1"/>
  <c r="AM61" i="7" s="1"/>
  <c r="AM62" i="7" s="1"/>
  <c r="AM63" i="7" s="1"/>
  <c r="AM64" i="7" s="1"/>
  <c r="AM65" i="7" s="1"/>
  <c r="AM66" i="7" s="1"/>
  <c r="AM67" i="7" s="1"/>
  <c r="AM68" i="7" s="1"/>
  <c r="AM69" i="7" s="1"/>
  <c r="AM70" i="7" s="1"/>
  <c r="AM71" i="7" s="1"/>
  <c r="AM72" i="7" s="1"/>
  <c r="AM73" i="7" s="1"/>
  <c r="AM74" i="7" s="1"/>
  <c r="AM75" i="7" s="1"/>
  <c r="AM76" i="7" s="1"/>
  <c r="AM77" i="7" s="1"/>
  <c r="AM78" i="7" s="1"/>
  <c r="AM79" i="7" s="1"/>
  <c r="AM80" i="7" s="1"/>
  <c r="AM81" i="7" s="1"/>
  <c r="AM82" i="7" s="1"/>
  <c r="AM83" i="7" s="1"/>
  <c r="AM84" i="7" s="1"/>
  <c r="AM85" i="7" s="1"/>
  <c r="AM86" i="7" s="1"/>
  <c r="AM87" i="7" s="1"/>
  <c r="AM88" i="7" s="1"/>
  <c r="AM89" i="7" s="1"/>
  <c r="AM90" i="7" s="1"/>
  <c r="AM91" i="7" s="1"/>
  <c r="AM92" i="7" s="1"/>
  <c r="AM93" i="7" s="1"/>
  <c r="AM94" i="7" s="1"/>
  <c r="AM95" i="7" s="1"/>
  <c r="AM96" i="7" s="1"/>
  <c r="AM97" i="7" s="1"/>
  <c r="AM98" i="7" s="1"/>
  <c r="AM99" i="7" s="1"/>
  <c r="AM100" i="7" s="1"/>
  <c r="AM101" i="7" s="1"/>
  <c r="AM102" i="7" s="1"/>
  <c r="AM103" i="7" s="1"/>
  <c r="AM104" i="7" s="1"/>
  <c r="AM105" i="7" s="1"/>
  <c r="AM106" i="7" s="1"/>
  <c r="AM107" i="7" s="1"/>
  <c r="AM108" i="7" s="1"/>
  <c r="AM109" i="7" s="1"/>
  <c r="AM110" i="7" s="1"/>
  <c r="AM111" i="7" s="1"/>
  <c r="AM112" i="7" s="1"/>
  <c r="AM113" i="7" s="1"/>
  <c r="AM114" i="7" s="1"/>
  <c r="AM115" i="7" s="1"/>
  <c r="AM116" i="7" s="1"/>
  <c r="AM117" i="7" s="1"/>
  <c r="AM118" i="7" s="1"/>
  <c r="AM119" i="7" s="1"/>
  <c r="AM120" i="7" s="1"/>
  <c r="AM121" i="7" s="1"/>
  <c r="AM122" i="7" s="1"/>
  <c r="AM123" i="7" s="1"/>
  <c r="AM124" i="7" s="1"/>
  <c r="AM125" i="7" s="1"/>
  <c r="AM126" i="7" s="1"/>
  <c r="AM127" i="7" s="1"/>
  <c r="AM128" i="7" s="1"/>
  <c r="AM129" i="7" s="1"/>
  <c r="AM130" i="7" s="1"/>
  <c r="AM131" i="7" s="1"/>
  <c r="AM132" i="7" s="1"/>
  <c r="AM133" i="7" s="1"/>
  <c r="AM134" i="7" s="1"/>
  <c r="AM135" i="7" s="1"/>
  <c r="AM136" i="7" s="1"/>
  <c r="AM137" i="7" s="1"/>
  <c r="AM138" i="7" s="1"/>
  <c r="AM139" i="7" s="1"/>
  <c r="AM140" i="7" s="1"/>
  <c r="AM141" i="7" s="1"/>
  <c r="AM142" i="7" s="1"/>
  <c r="AM143" i="7" s="1"/>
  <c r="AM144" i="7" s="1"/>
  <c r="AM145" i="7" s="1"/>
  <c r="AM146" i="7" s="1"/>
  <c r="AM147" i="7" s="1"/>
  <c r="AM148" i="7" s="1"/>
  <c r="AM149" i="7" s="1"/>
  <c r="AM150" i="7" s="1"/>
  <c r="AM151" i="7" s="1"/>
  <c r="AM152" i="7" s="1"/>
  <c r="AM153" i="7" s="1"/>
  <c r="AM154" i="7" s="1"/>
  <c r="AM155" i="7" s="1"/>
  <c r="AM156" i="7" s="1"/>
  <c r="AM157" i="7" s="1"/>
  <c r="AM158" i="7" s="1"/>
  <c r="AM159" i="7" s="1"/>
  <c r="AM160" i="7" s="1"/>
  <c r="AM161" i="7" s="1"/>
  <c r="AM162" i="7" s="1"/>
  <c r="AM163" i="7" s="1"/>
  <c r="AM164" i="7" s="1"/>
  <c r="AM165" i="7" s="1"/>
  <c r="AM166" i="7" s="1"/>
  <c r="AM167" i="7" s="1"/>
  <c r="AM168" i="7" s="1"/>
  <c r="AM169" i="7" s="1"/>
  <c r="AM170" i="7" s="1"/>
  <c r="AM171" i="7" s="1"/>
  <c r="AM172" i="7" s="1"/>
  <c r="AM173" i="7" s="1"/>
  <c r="AM174" i="7" s="1"/>
  <c r="AM175" i="7" s="1"/>
  <c r="AM176" i="7" s="1"/>
  <c r="AM177" i="7" s="1"/>
  <c r="AM178" i="7" s="1"/>
  <c r="AM179" i="7" s="1"/>
  <c r="AM180" i="7" s="1"/>
  <c r="AM181" i="7" s="1"/>
  <c r="AM182" i="7" s="1"/>
  <c r="AM183" i="7" s="1"/>
  <c r="AM184" i="7" s="1"/>
  <c r="AM185" i="7" s="1"/>
  <c r="AM186" i="7" s="1"/>
  <c r="AM187" i="7" s="1"/>
  <c r="AM188" i="7" s="1"/>
  <c r="AM189" i="7" s="1"/>
  <c r="AM190" i="7" s="1"/>
  <c r="AM191" i="7" s="1"/>
  <c r="AM192" i="7" s="1"/>
  <c r="AM193" i="7" s="1"/>
  <c r="AM194" i="7" s="1"/>
  <c r="AM195" i="7" s="1"/>
  <c r="AM196" i="7" s="1"/>
  <c r="AM197" i="7" s="1"/>
  <c r="AM198" i="7" s="1"/>
  <c r="AM199" i="7" s="1"/>
  <c r="AM200" i="7" s="1"/>
  <c r="AM201" i="7" s="1"/>
  <c r="AM202" i="7" s="1"/>
  <c r="AM203" i="7" s="1"/>
  <c r="AM204" i="7" s="1"/>
  <c r="AM205" i="7" s="1"/>
  <c r="AM206" i="7" s="1"/>
  <c r="AM207" i="7" s="1"/>
  <c r="AM208" i="7" s="1"/>
  <c r="AM209" i="7" s="1"/>
  <c r="AM210" i="7" s="1"/>
  <c r="AM211" i="7" s="1"/>
  <c r="AM212" i="7" s="1"/>
  <c r="AM213" i="7" s="1"/>
  <c r="AM214" i="7" s="1"/>
  <c r="AI54" i="7"/>
  <c r="AJ55" i="7" s="1"/>
  <c r="AJ56" i="7" s="1"/>
  <c r="AJ57" i="7" s="1"/>
  <c r="AJ58" i="7" s="1"/>
  <c r="AJ59" i="7" s="1"/>
  <c r="AJ60" i="7" s="1"/>
  <c r="AJ61" i="7" s="1"/>
  <c r="AJ62" i="7" s="1"/>
  <c r="AJ63" i="7" s="1"/>
  <c r="AJ64" i="7" s="1"/>
  <c r="AJ65" i="7" s="1"/>
  <c r="AJ66" i="7" s="1"/>
  <c r="AJ67" i="7" s="1"/>
  <c r="AJ68" i="7" s="1"/>
  <c r="AJ69" i="7" s="1"/>
  <c r="AJ70" i="7" s="1"/>
  <c r="AJ71" i="7" s="1"/>
  <c r="AJ72" i="7" s="1"/>
  <c r="AJ73" i="7" s="1"/>
  <c r="AJ74" i="7" s="1"/>
  <c r="AJ75" i="7" s="1"/>
  <c r="AJ76" i="7" s="1"/>
  <c r="AJ77" i="7" s="1"/>
  <c r="AJ78" i="7" s="1"/>
  <c r="AJ79" i="7" s="1"/>
  <c r="AJ80" i="7" s="1"/>
  <c r="AJ81" i="7" s="1"/>
  <c r="AJ82" i="7" s="1"/>
  <c r="AJ83" i="7" s="1"/>
  <c r="AJ84" i="7" s="1"/>
  <c r="AJ85" i="7" s="1"/>
  <c r="AJ86" i="7" s="1"/>
  <c r="AJ87" i="7" s="1"/>
  <c r="AJ88" i="7" s="1"/>
  <c r="AJ89" i="7" s="1"/>
  <c r="AJ90" i="7" s="1"/>
  <c r="AJ91" i="7" s="1"/>
  <c r="AJ92" i="7" s="1"/>
  <c r="AJ93" i="7" s="1"/>
  <c r="AJ94" i="7" s="1"/>
  <c r="AJ95" i="7" s="1"/>
  <c r="AJ96" i="7" s="1"/>
  <c r="AJ97" i="7" s="1"/>
  <c r="AJ98" i="7" s="1"/>
  <c r="AJ99" i="7" s="1"/>
  <c r="AJ100" i="7" s="1"/>
  <c r="AJ101" i="7" s="1"/>
  <c r="AJ102" i="7" s="1"/>
  <c r="AJ103" i="7" s="1"/>
  <c r="AJ104" i="7" s="1"/>
  <c r="AJ105" i="7" s="1"/>
  <c r="AJ106" i="7" s="1"/>
  <c r="AJ107" i="7" s="1"/>
  <c r="AJ108" i="7" s="1"/>
  <c r="AJ109" i="7" s="1"/>
  <c r="AJ110" i="7" s="1"/>
  <c r="AJ111" i="7" s="1"/>
  <c r="AJ112" i="7" s="1"/>
  <c r="AJ113" i="7" s="1"/>
  <c r="AJ114" i="7" s="1"/>
  <c r="AJ115" i="7" s="1"/>
  <c r="AJ116" i="7" s="1"/>
  <c r="AJ117" i="7" s="1"/>
  <c r="AJ118" i="7" s="1"/>
  <c r="AJ119" i="7" s="1"/>
  <c r="AJ120" i="7" s="1"/>
  <c r="AJ121" i="7" s="1"/>
  <c r="AJ122" i="7" s="1"/>
  <c r="AJ123" i="7" s="1"/>
  <c r="AJ124" i="7" s="1"/>
  <c r="AJ125" i="7" s="1"/>
  <c r="AJ126" i="7" s="1"/>
  <c r="AJ127" i="7" s="1"/>
  <c r="AJ128" i="7" s="1"/>
  <c r="AJ129" i="7" s="1"/>
  <c r="AJ130" i="7" s="1"/>
  <c r="AJ131" i="7" s="1"/>
  <c r="AJ132" i="7" s="1"/>
  <c r="AJ133" i="7" s="1"/>
  <c r="AJ134" i="7" s="1"/>
  <c r="AJ135" i="7" s="1"/>
  <c r="AJ136" i="7" s="1"/>
  <c r="AJ137" i="7" s="1"/>
  <c r="AJ138" i="7" s="1"/>
  <c r="AJ139" i="7" s="1"/>
  <c r="AJ140" i="7" s="1"/>
  <c r="AJ141" i="7" s="1"/>
  <c r="AJ142" i="7" s="1"/>
  <c r="AJ143" i="7" s="1"/>
  <c r="AJ144" i="7" s="1"/>
  <c r="AJ145" i="7" s="1"/>
  <c r="AJ146" i="7" s="1"/>
  <c r="AJ147" i="7" s="1"/>
  <c r="AJ148" i="7" s="1"/>
  <c r="AJ149" i="7" s="1"/>
  <c r="AJ150" i="7" s="1"/>
  <c r="AJ151" i="7" s="1"/>
  <c r="AJ152" i="7" s="1"/>
  <c r="AJ153" i="7" s="1"/>
  <c r="AJ154" i="7" s="1"/>
  <c r="AJ155" i="7" s="1"/>
  <c r="AJ156" i="7" s="1"/>
  <c r="AJ157" i="7" s="1"/>
  <c r="AJ158" i="7" s="1"/>
  <c r="AJ159" i="7" s="1"/>
  <c r="AJ160" i="7" s="1"/>
  <c r="AJ161" i="7" s="1"/>
  <c r="AJ162" i="7" s="1"/>
  <c r="AJ163" i="7" s="1"/>
  <c r="AJ164" i="7" s="1"/>
  <c r="AJ165" i="7" s="1"/>
  <c r="AJ166" i="7" s="1"/>
  <c r="AJ167" i="7" s="1"/>
  <c r="AJ168" i="7" s="1"/>
  <c r="AJ169" i="7" s="1"/>
  <c r="AJ170" i="7" s="1"/>
  <c r="AJ171" i="7" s="1"/>
  <c r="AJ172" i="7" s="1"/>
  <c r="AJ173" i="7" s="1"/>
  <c r="AJ174" i="7" s="1"/>
  <c r="AJ175" i="7" s="1"/>
  <c r="AJ176" i="7" s="1"/>
  <c r="AJ177" i="7" s="1"/>
  <c r="AJ178" i="7" s="1"/>
  <c r="AJ179" i="7" s="1"/>
  <c r="AJ180" i="7" s="1"/>
  <c r="AJ181" i="7" s="1"/>
  <c r="AJ182" i="7" s="1"/>
  <c r="AJ183" i="7" s="1"/>
  <c r="AJ184" i="7" s="1"/>
  <c r="AJ185" i="7" s="1"/>
  <c r="AJ186" i="7" s="1"/>
  <c r="AJ187" i="7" s="1"/>
  <c r="AJ188" i="7" s="1"/>
  <c r="AJ189" i="7" s="1"/>
  <c r="AJ190" i="7" s="1"/>
  <c r="AJ191" i="7" s="1"/>
  <c r="AJ192" i="7" s="1"/>
  <c r="AJ193" i="7" s="1"/>
  <c r="AJ194" i="7" s="1"/>
  <c r="AJ195" i="7" s="1"/>
  <c r="AJ196" i="7" s="1"/>
  <c r="AJ197" i="7" s="1"/>
  <c r="AJ198" i="7" s="1"/>
  <c r="AJ199" i="7" s="1"/>
  <c r="AJ200" i="7" s="1"/>
  <c r="AJ201" i="7" s="1"/>
  <c r="AJ202" i="7" s="1"/>
  <c r="AJ203" i="7" s="1"/>
  <c r="AJ204" i="7" s="1"/>
  <c r="AJ205" i="7" s="1"/>
  <c r="AJ206" i="7" s="1"/>
  <c r="AJ207" i="7" s="1"/>
  <c r="AJ208" i="7" s="1"/>
  <c r="AJ209" i="7" s="1"/>
  <c r="AJ210" i="7" s="1"/>
  <c r="AJ211" i="7" s="1"/>
  <c r="AJ212" i="7" s="1"/>
  <c r="AJ213" i="7" s="1"/>
  <c r="AJ214" i="7" s="1"/>
  <c r="AF54" i="7"/>
  <c r="AG55" i="7" s="1"/>
  <c r="AG56" i="7" s="1"/>
  <c r="AG57" i="7" s="1"/>
  <c r="AG58" i="7" s="1"/>
  <c r="AG59" i="7" s="1"/>
  <c r="AG60" i="7" s="1"/>
  <c r="AG61" i="7" s="1"/>
  <c r="AG62" i="7" s="1"/>
  <c r="AG63" i="7" s="1"/>
  <c r="AG64" i="7" s="1"/>
  <c r="AG65" i="7" s="1"/>
  <c r="AG66" i="7" s="1"/>
  <c r="AG67" i="7" s="1"/>
  <c r="AG68" i="7" s="1"/>
  <c r="AG69" i="7" s="1"/>
  <c r="AG70" i="7" s="1"/>
  <c r="AG71" i="7" s="1"/>
  <c r="AG72" i="7" s="1"/>
  <c r="AG73" i="7" s="1"/>
  <c r="AG74" i="7" s="1"/>
  <c r="AG75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87" i="7" s="1"/>
  <c r="AG88" i="7" s="1"/>
  <c r="AG89" i="7" s="1"/>
  <c r="AG90" i="7" s="1"/>
  <c r="AG91" i="7" s="1"/>
  <c r="AG92" i="7" s="1"/>
  <c r="AG93" i="7" s="1"/>
  <c r="AG94" i="7" s="1"/>
  <c r="AG95" i="7" s="1"/>
  <c r="AG96" i="7" s="1"/>
  <c r="AG97" i="7" s="1"/>
  <c r="AG98" i="7" s="1"/>
  <c r="AG99" i="7" s="1"/>
  <c r="AG100" i="7" s="1"/>
  <c r="AG101" i="7" s="1"/>
  <c r="AG102" i="7" s="1"/>
  <c r="AG103" i="7" s="1"/>
  <c r="AG104" i="7" s="1"/>
  <c r="AG105" i="7" s="1"/>
  <c r="AG106" i="7" s="1"/>
  <c r="AG107" i="7" s="1"/>
  <c r="AG108" i="7" s="1"/>
  <c r="AG109" i="7" s="1"/>
  <c r="AG110" i="7" s="1"/>
  <c r="AG111" i="7" s="1"/>
  <c r="AG112" i="7" s="1"/>
  <c r="AG113" i="7" s="1"/>
  <c r="AG114" i="7" s="1"/>
  <c r="AG115" i="7" s="1"/>
  <c r="AG116" i="7" s="1"/>
  <c r="AG117" i="7" s="1"/>
  <c r="AG118" i="7" s="1"/>
  <c r="AG119" i="7" s="1"/>
  <c r="AG120" i="7" s="1"/>
  <c r="AG121" i="7" s="1"/>
  <c r="AG122" i="7" s="1"/>
  <c r="AG123" i="7" s="1"/>
  <c r="AG124" i="7" s="1"/>
  <c r="AG125" i="7" s="1"/>
  <c r="AG126" i="7" s="1"/>
  <c r="AG127" i="7" s="1"/>
  <c r="AG128" i="7" s="1"/>
  <c r="AG129" i="7" s="1"/>
  <c r="AG130" i="7" s="1"/>
  <c r="AG131" i="7" s="1"/>
  <c r="AG132" i="7" s="1"/>
  <c r="AG133" i="7" s="1"/>
  <c r="AG134" i="7" s="1"/>
  <c r="AG135" i="7" s="1"/>
  <c r="AG136" i="7" s="1"/>
  <c r="AG137" i="7" s="1"/>
  <c r="AG138" i="7" s="1"/>
  <c r="AG139" i="7" s="1"/>
  <c r="AG140" i="7" s="1"/>
  <c r="AG141" i="7" s="1"/>
  <c r="AG142" i="7" s="1"/>
  <c r="AG143" i="7" s="1"/>
  <c r="AG144" i="7" s="1"/>
  <c r="AG145" i="7" s="1"/>
  <c r="AG146" i="7" s="1"/>
  <c r="AG147" i="7" s="1"/>
  <c r="AG148" i="7" s="1"/>
  <c r="AG149" i="7" s="1"/>
  <c r="AG150" i="7" s="1"/>
  <c r="AG151" i="7" s="1"/>
  <c r="AG152" i="7" s="1"/>
  <c r="AG153" i="7" s="1"/>
  <c r="AG154" i="7" s="1"/>
  <c r="AG155" i="7" s="1"/>
  <c r="AG156" i="7" s="1"/>
  <c r="AG157" i="7" s="1"/>
  <c r="AG158" i="7" s="1"/>
  <c r="AG159" i="7" s="1"/>
  <c r="AG160" i="7" s="1"/>
  <c r="AG161" i="7" s="1"/>
  <c r="AG162" i="7" s="1"/>
  <c r="AG163" i="7" s="1"/>
  <c r="AG164" i="7" s="1"/>
  <c r="AG165" i="7" s="1"/>
  <c r="AG166" i="7" s="1"/>
  <c r="AG167" i="7" s="1"/>
  <c r="AG168" i="7" s="1"/>
  <c r="AG169" i="7" s="1"/>
  <c r="AG170" i="7" s="1"/>
  <c r="AG171" i="7" s="1"/>
  <c r="AG172" i="7" s="1"/>
  <c r="AG173" i="7" s="1"/>
  <c r="AG174" i="7" s="1"/>
  <c r="AG175" i="7" s="1"/>
  <c r="AG176" i="7" s="1"/>
  <c r="AG177" i="7" s="1"/>
  <c r="AG178" i="7" s="1"/>
  <c r="AG179" i="7" s="1"/>
  <c r="AG180" i="7" s="1"/>
  <c r="AG181" i="7" s="1"/>
  <c r="AG182" i="7" s="1"/>
  <c r="AG183" i="7" s="1"/>
  <c r="AG184" i="7" s="1"/>
  <c r="AG185" i="7" s="1"/>
  <c r="AG186" i="7" s="1"/>
  <c r="AG187" i="7" s="1"/>
  <c r="AG188" i="7" s="1"/>
  <c r="AG189" i="7" s="1"/>
  <c r="AG190" i="7" s="1"/>
  <c r="AG191" i="7" s="1"/>
  <c r="AG192" i="7" s="1"/>
  <c r="AG193" i="7" s="1"/>
  <c r="AG194" i="7" s="1"/>
  <c r="AG195" i="7" s="1"/>
  <c r="AG196" i="7" s="1"/>
  <c r="AG197" i="7" s="1"/>
  <c r="AG198" i="7" s="1"/>
  <c r="AG199" i="7" s="1"/>
  <c r="AG200" i="7" s="1"/>
  <c r="AG201" i="7" s="1"/>
  <c r="AG202" i="7" s="1"/>
  <c r="AG203" i="7" s="1"/>
  <c r="AG204" i="7" s="1"/>
  <c r="AG205" i="7" s="1"/>
  <c r="AG206" i="7" s="1"/>
  <c r="AG207" i="7" s="1"/>
  <c r="AG208" i="7" s="1"/>
  <c r="AG209" i="7" s="1"/>
  <c r="AG210" i="7" s="1"/>
  <c r="AG211" i="7" s="1"/>
  <c r="AG212" i="7" s="1"/>
  <c r="AG213" i="7" s="1"/>
  <c r="AG214" i="7" s="1"/>
  <c r="AC54" i="7"/>
  <c r="AD55" i="7" s="1"/>
  <c r="AD56" i="7" s="1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D67" i="7" s="1"/>
  <c r="AD68" i="7" s="1"/>
  <c r="AD69" i="7" s="1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81" i="7" s="1"/>
  <c r="AD82" i="7" s="1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D93" i="7" s="1"/>
  <c r="AD94" i="7" s="1"/>
  <c r="AD95" i="7" s="1"/>
  <c r="AD96" i="7" s="1"/>
  <c r="AD97" i="7" s="1"/>
  <c r="AD98" i="7" s="1"/>
  <c r="AD99" i="7" s="1"/>
  <c r="AD100" i="7" s="1"/>
  <c r="AD101" i="7" s="1"/>
  <c r="AD102" i="7" s="1"/>
  <c r="AD103" i="7" s="1"/>
  <c r="AD104" i="7" s="1"/>
  <c r="AD105" i="7" s="1"/>
  <c r="AD106" i="7" s="1"/>
  <c r="AD107" i="7" s="1"/>
  <c r="AD108" i="7" s="1"/>
  <c r="AD109" i="7" s="1"/>
  <c r="AD110" i="7" s="1"/>
  <c r="AD111" i="7" s="1"/>
  <c r="AD112" i="7" s="1"/>
  <c r="AD113" i="7" s="1"/>
  <c r="AD114" i="7" s="1"/>
  <c r="AD115" i="7" s="1"/>
  <c r="AD116" i="7" s="1"/>
  <c r="AD117" i="7" s="1"/>
  <c r="AD118" i="7" s="1"/>
  <c r="AD119" i="7" s="1"/>
  <c r="AD120" i="7" s="1"/>
  <c r="AD121" i="7" s="1"/>
  <c r="AD122" i="7" s="1"/>
  <c r="AD123" i="7" s="1"/>
  <c r="AD124" i="7" s="1"/>
  <c r="AD125" i="7" s="1"/>
  <c r="AD126" i="7" s="1"/>
  <c r="AD127" i="7" s="1"/>
  <c r="AD128" i="7" s="1"/>
  <c r="AD129" i="7" s="1"/>
  <c r="AD130" i="7" s="1"/>
  <c r="AD131" i="7" s="1"/>
  <c r="AD132" i="7" s="1"/>
  <c r="AD133" i="7" s="1"/>
  <c r="AD134" i="7" s="1"/>
  <c r="AD135" i="7" s="1"/>
  <c r="AD136" i="7" s="1"/>
  <c r="AD137" i="7" s="1"/>
  <c r="AD138" i="7" s="1"/>
  <c r="AD139" i="7" s="1"/>
  <c r="AD140" i="7" s="1"/>
  <c r="AD141" i="7" s="1"/>
  <c r="AD142" i="7" s="1"/>
  <c r="AD143" i="7" s="1"/>
  <c r="AD144" i="7" s="1"/>
  <c r="AD145" i="7" s="1"/>
  <c r="AD146" i="7" s="1"/>
  <c r="AD147" i="7" s="1"/>
  <c r="AD148" i="7" s="1"/>
  <c r="AD149" i="7" s="1"/>
  <c r="AD150" i="7" s="1"/>
  <c r="AD151" i="7" s="1"/>
  <c r="AD152" i="7" s="1"/>
  <c r="AD153" i="7" s="1"/>
  <c r="AD154" i="7" s="1"/>
  <c r="AD155" i="7" s="1"/>
  <c r="AD156" i="7" s="1"/>
  <c r="AD157" i="7" s="1"/>
  <c r="AD158" i="7" s="1"/>
  <c r="AD159" i="7" s="1"/>
  <c r="AD160" i="7" s="1"/>
  <c r="AD161" i="7" s="1"/>
  <c r="AD162" i="7" s="1"/>
  <c r="AD163" i="7" s="1"/>
  <c r="AD164" i="7" s="1"/>
  <c r="AD165" i="7" s="1"/>
  <c r="AD166" i="7" s="1"/>
  <c r="AD167" i="7" s="1"/>
  <c r="AD168" i="7" s="1"/>
  <c r="AD169" i="7" s="1"/>
  <c r="AD170" i="7" s="1"/>
  <c r="AD171" i="7" s="1"/>
  <c r="AD172" i="7" s="1"/>
  <c r="AD173" i="7" s="1"/>
  <c r="AD174" i="7" s="1"/>
  <c r="AD175" i="7" s="1"/>
  <c r="AD176" i="7" s="1"/>
  <c r="AD177" i="7" s="1"/>
  <c r="AD178" i="7" s="1"/>
  <c r="AD179" i="7" s="1"/>
  <c r="AD180" i="7" s="1"/>
  <c r="AD181" i="7" s="1"/>
  <c r="AD182" i="7" s="1"/>
  <c r="AD183" i="7" s="1"/>
  <c r="AD184" i="7" s="1"/>
  <c r="AD185" i="7" s="1"/>
  <c r="AD186" i="7" s="1"/>
  <c r="AD187" i="7" s="1"/>
  <c r="AD188" i="7" s="1"/>
  <c r="AD189" i="7" s="1"/>
  <c r="AD190" i="7" s="1"/>
  <c r="AD191" i="7" s="1"/>
  <c r="AD192" i="7" s="1"/>
  <c r="AD193" i="7" s="1"/>
  <c r="AD194" i="7" s="1"/>
  <c r="AD195" i="7" s="1"/>
  <c r="AD196" i="7" s="1"/>
  <c r="AD197" i="7" s="1"/>
  <c r="AD198" i="7" s="1"/>
  <c r="AD199" i="7" s="1"/>
  <c r="AD200" i="7" s="1"/>
  <c r="AD201" i="7" s="1"/>
  <c r="AD202" i="7" s="1"/>
  <c r="AD203" i="7" s="1"/>
  <c r="AD204" i="7" s="1"/>
  <c r="AD205" i="7" s="1"/>
  <c r="AD206" i="7" s="1"/>
  <c r="AD207" i="7" s="1"/>
  <c r="AD208" i="7" s="1"/>
  <c r="AD209" i="7" s="1"/>
  <c r="AD210" i="7" s="1"/>
  <c r="AD211" i="7" s="1"/>
  <c r="AD212" i="7" s="1"/>
  <c r="AD213" i="7" s="1"/>
  <c r="AD214" i="7" s="1"/>
  <c r="Z54" i="7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W54" i="7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T54" i="7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U93" i="7" s="1"/>
  <c r="U94" i="7" s="1"/>
  <c r="U95" i="7" s="1"/>
  <c r="U96" i="7" s="1"/>
  <c r="U97" i="7" s="1"/>
  <c r="U98" i="7" s="1"/>
  <c r="U99" i="7" s="1"/>
  <c r="U100" i="7" s="1"/>
  <c r="U101" i="7" s="1"/>
  <c r="U102" i="7" s="1"/>
  <c r="U103" i="7" s="1"/>
  <c r="U104" i="7" s="1"/>
  <c r="U105" i="7" s="1"/>
  <c r="U106" i="7" s="1"/>
  <c r="U107" i="7" s="1"/>
  <c r="U108" i="7" s="1"/>
  <c r="U109" i="7" s="1"/>
  <c r="U110" i="7" s="1"/>
  <c r="U111" i="7" s="1"/>
  <c r="U112" i="7" s="1"/>
  <c r="U113" i="7" s="1"/>
  <c r="U114" i="7" s="1"/>
  <c r="U115" i="7" s="1"/>
  <c r="U116" i="7" s="1"/>
  <c r="U117" i="7" s="1"/>
  <c r="U118" i="7" s="1"/>
  <c r="U119" i="7" s="1"/>
  <c r="U120" i="7" s="1"/>
  <c r="U121" i="7" s="1"/>
  <c r="U122" i="7" s="1"/>
  <c r="U123" i="7" s="1"/>
  <c r="U124" i="7" s="1"/>
  <c r="U125" i="7" s="1"/>
  <c r="U126" i="7" s="1"/>
  <c r="U127" i="7" s="1"/>
  <c r="U128" i="7" s="1"/>
  <c r="U129" i="7" s="1"/>
  <c r="U130" i="7" s="1"/>
  <c r="U131" i="7" s="1"/>
  <c r="U132" i="7" s="1"/>
  <c r="U133" i="7" s="1"/>
  <c r="U134" i="7" s="1"/>
  <c r="U135" i="7" s="1"/>
  <c r="U136" i="7" s="1"/>
  <c r="U137" i="7" s="1"/>
  <c r="U138" i="7" s="1"/>
  <c r="U139" i="7" s="1"/>
  <c r="U140" i="7" s="1"/>
  <c r="U141" i="7" s="1"/>
  <c r="U142" i="7" s="1"/>
  <c r="U143" i="7" s="1"/>
  <c r="U144" i="7" s="1"/>
  <c r="U145" i="7" s="1"/>
  <c r="U146" i="7" s="1"/>
  <c r="U147" i="7" s="1"/>
  <c r="U148" i="7" s="1"/>
  <c r="U149" i="7" s="1"/>
  <c r="U150" i="7" s="1"/>
  <c r="U151" i="7" s="1"/>
  <c r="U152" i="7" s="1"/>
  <c r="U153" i="7" s="1"/>
  <c r="U154" i="7" s="1"/>
  <c r="U155" i="7" s="1"/>
  <c r="U156" i="7" s="1"/>
  <c r="U157" i="7" s="1"/>
  <c r="U158" i="7" s="1"/>
  <c r="U159" i="7" s="1"/>
  <c r="U160" i="7" s="1"/>
  <c r="U161" i="7" s="1"/>
  <c r="U162" i="7" s="1"/>
  <c r="U163" i="7" s="1"/>
  <c r="U164" i="7" s="1"/>
  <c r="U165" i="7" s="1"/>
  <c r="U166" i="7" s="1"/>
  <c r="U167" i="7" s="1"/>
  <c r="U168" i="7" s="1"/>
  <c r="U169" i="7" s="1"/>
  <c r="U170" i="7" s="1"/>
  <c r="U171" i="7" s="1"/>
  <c r="U172" i="7" s="1"/>
  <c r="U173" i="7" s="1"/>
  <c r="U174" i="7" s="1"/>
  <c r="U175" i="7" s="1"/>
  <c r="U176" i="7" s="1"/>
  <c r="U177" i="7" s="1"/>
  <c r="U178" i="7" s="1"/>
  <c r="U179" i="7" s="1"/>
  <c r="U180" i="7" s="1"/>
  <c r="U181" i="7" s="1"/>
  <c r="U182" i="7" s="1"/>
  <c r="U183" i="7" s="1"/>
  <c r="U184" i="7" s="1"/>
  <c r="U185" i="7" s="1"/>
  <c r="U186" i="7" s="1"/>
  <c r="U187" i="7" s="1"/>
  <c r="U188" i="7" s="1"/>
  <c r="U189" i="7" s="1"/>
  <c r="U190" i="7" s="1"/>
  <c r="U191" i="7" s="1"/>
  <c r="U192" i="7" s="1"/>
  <c r="U193" i="7" s="1"/>
  <c r="U194" i="7" s="1"/>
  <c r="U195" i="7" s="1"/>
  <c r="U196" i="7" s="1"/>
  <c r="U197" i="7" s="1"/>
  <c r="U198" i="7" s="1"/>
  <c r="U199" i="7" s="1"/>
  <c r="U200" i="7" s="1"/>
  <c r="U201" i="7" s="1"/>
  <c r="U202" i="7" s="1"/>
  <c r="U203" i="7" s="1"/>
  <c r="U204" i="7" s="1"/>
  <c r="U205" i="7" s="1"/>
  <c r="U206" i="7" s="1"/>
  <c r="U207" i="7" s="1"/>
  <c r="U208" i="7" s="1"/>
  <c r="U209" i="7" s="1"/>
  <c r="U210" i="7" s="1"/>
  <c r="U211" i="7" s="1"/>
  <c r="U212" i="7" s="1"/>
  <c r="U213" i="7" s="1"/>
  <c r="U214" i="7" s="1"/>
  <c r="Q54" i="7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N54" i="7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K54" i="7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H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E54" i="7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B54" i="7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24" i="3"/>
  <c r="I43" i="6"/>
  <c r="I42" i="6"/>
  <c r="K41" i="6"/>
  <c r="I41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J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8" i="6"/>
  <c r="N10" i="7" l="1"/>
  <c r="O10" i="7" s="1"/>
  <c r="N11" i="7"/>
  <c r="O20" i="5"/>
  <c r="O19" i="5"/>
  <c r="C19" i="5"/>
  <c r="C20" i="5"/>
  <c r="C21" i="5" s="1"/>
  <c r="I20" i="5"/>
  <c r="AG19" i="5"/>
  <c r="AG20" i="5"/>
  <c r="C22" i="5" l="1"/>
  <c r="O21" i="5"/>
  <c r="O22" i="5"/>
  <c r="AG22" i="5"/>
  <c r="AG21" i="5"/>
  <c r="I22" i="5"/>
  <c r="I21" i="5"/>
  <c r="C24" i="5"/>
  <c r="C23" i="5"/>
  <c r="O23" i="5" l="1"/>
  <c r="O24" i="5"/>
  <c r="I23" i="5"/>
  <c r="I24" i="5"/>
  <c r="C25" i="5"/>
  <c r="C26" i="5"/>
  <c r="AG24" i="5"/>
  <c r="AG23" i="5"/>
  <c r="O25" i="5" l="1"/>
  <c r="O26" i="5"/>
  <c r="AG25" i="5"/>
  <c r="AG26" i="5"/>
  <c r="C27" i="5"/>
  <c r="C28" i="5"/>
  <c r="C29" i="5" s="1"/>
  <c r="I26" i="5"/>
  <c r="I25" i="5"/>
  <c r="O27" i="5" l="1"/>
  <c r="O28" i="5"/>
  <c r="I27" i="5"/>
  <c r="I28" i="5"/>
  <c r="C30" i="5"/>
  <c r="C31" i="5"/>
  <c r="AG28" i="5"/>
  <c r="AG27" i="5"/>
  <c r="O29" i="5" l="1"/>
  <c r="O30" i="5"/>
  <c r="C32" i="5"/>
  <c r="C33" i="5"/>
  <c r="AG30" i="5"/>
  <c r="AG29" i="5"/>
  <c r="I30" i="5"/>
  <c r="I29" i="5"/>
  <c r="O31" i="5" l="1"/>
  <c r="O32" i="5"/>
  <c r="C34" i="5"/>
  <c r="C35" i="5"/>
  <c r="I32" i="5"/>
  <c r="I31" i="5"/>
  <c r="AG32" i="5"/>
  <c r="AG31" i="5"/>
  <c r="O33" i="5" l="1"/>
  <c r="O34" i="5"/>
  <c r="I34" i="5"/>
  <c r="I33" i="5"/>
  <c r="AG33" i="5"/>
  <c r="AG34" i="5"/>
  <c r="C37" i="5"/>
  <c r="C36" i="5"/>
  <c r="O36" i="5" l="1"/>
  <c r="O35" i="5"/>
  <c r="I36" i="5"/>
  <c r="I35" i="5"/>
  <c r="C38" i="5"/>
  <c r="C39" i="5"/>
  <c r="C40" i="5" s="1"/>
  <c r="AG36" i="5"/>
  <c r="AG35" i="5"/>
  <c r="O38" i="5" l="1"/>
  <c r="O37" i="5"/>
  <c r="AG38" i="5"/>
  <c r="AG37" i="5"/>
  <c r="C41" i="5"/>
  <c r="C42" i="5"/>
  <c r="I38" i="5"/>
  <c r="I37" i="5"/>
  <c r="O40" i="5" l="1"/>
  <c r="O39" i="5"/>
  <c r="AG40" i="5"/>
  <c r="AG39" i="5"/>
  <c r="I39" i="5"/>
  <c r="I40" i="5"/>
  <c r="C44" i="5"/>
  <c r="C43" i="5"/>
  <c r="O41" i="5" l="1"/>
  <c r="O42" i="5"/>
  <c r="AG41" i="5"/>
  <c r="AG42" i="5"/>
  <c r="C46" i="5"/>
  <c r="C45" i="5"/>
  <c r="I42" i="5"/>
  <c r="I41" i="5"/>
  <c r="O43" i="5" l="1"/>
  <c r="O44" i="5"/>
  <c r="I44" i="5"/>
  <c r="I43" i="5"/>
  <c r="C47" i="5"/>
  <c r="C48" i="5"/>
  <c r="AG44" i="5"/>
  <c r="AG43" i="5"/>
  <c r="O45" i="5" l="1"/>
  <c r="O46" i="5"/>
  <c r="C49" i="5"/>
  <c r="C50" i="5"/>
  <c r="C51" i="5" s="1"/>
  <c r="AG46" i="5"/>
  <c r="AG45" i="5"/>
  <c r="I46" i="5"/>
  <c r="I45" i="5"/>
  <c r="O47" i="5" l="1"/>
  <c r="O48" i="5"/>
  <c r="I47" i="5"/>
  <c r="I48" i="5"/>
  <c r="AG48" i="5"/>
  <c r="AG47" i="5"/>
  <c r="C53" i="5"/>
  <c r="C52" i="5"/>
  <c r="O49" i="5" l="1"/>
  <c r="O50" i="5"/>
  <c r="C55" i="5"/>
  <c r="C54" i="5"/>
  <c r="AG49" i="5"/>
  <c r="AG50" i="5"/>
  <c r="I50" i="5"/>
  <c r="I49" i="5"/>
  <c r="O51" i="5" l="1"/>
  <c r="O52" i="5"/>
  <c r="I51" i="5"/>
  <c r="I52" i="5"/>
  <c r="AG52" i="5"/>
  <c r="AG51" i="5"/>
  <c r="C56" i="5"/>
  <c r="C57" i="5"/>
  <c r="O53" i="5" l="1"/>
  <c r="O54" i="5"/>
  <c r="C59" i="5"/>
  <c r="C58" i="5"/>
  <c r="AG54" i="5"/>
  <c r="AG53" i="5"/>
  <c r="I53" i="5"/>
  <c r="I54" i="5"/>
  <c r="O56" i="5" l="1"/>
  <c r="O55" i="5"/>
  <c r="C60" i="5"/>
  <c r="C61" i="5"/>
  <c r="C62" i="5" s="1"/>
  <c r="I55" i="5"/>
  <c r="I56" i="5"/>
  <c r="AG56" i="5"/>
  <c r="AG55" i="5"/>
  <c r="O58" i="5" l="1"/>
  <c r="O57" i="5"/>
  <c r="I57" i="5"/>
  <c r="I58" i="5"/>
  <c r="AG57" i="5"/>
  <c r="AG58" i="5"/>
  <c r="C64" i="5"/>
  <c r="C63" i="5"/>
  <c r="O60" i="5" l="1"/>
  <c r="O59" i="5"/>
  <c r="C66" i="5"/>
  <c r="C65" i="5"/>
  <c r="AG60" i="5"/>
  <c r="AG59" i="5"/>
  <c r="I60" i="5"/>
  <c r="I59" i="5"/>
  <c r="O62" i="5" l="1"/>
  <c r="O61" i="5"/>
  <c r="I61" i="5"/>
  <c r="I62" i="5"/>
  <c r="AG62" i="5"/>
  <c r="AG61" i="5"/>
  <c r="C68" i="5"/>
  <c r="C67" i="5"/>
  <c r="O63" i="5" l="1"/>
  <c r="O64" i="5"/>
  <c r="C69" i="5"/>
  <c r="C70" i="5"/>
  <c r="AG64" i="5"/>
  <c r="AG63" i="5"/>
  <c r="I64" i="5"/>
  <c r="I63" i="5"/>
  <c r="O65" i="5" l="1"/>
  <c r="O66" i="5"/>
  <c r="AG65" i="5"/>
  <c r="AG66" i="5"/>
  <c r="I65" i="5"/>
  <c r="I66" i="5"/>
  <c r="C71" i="5"/>
  <c r="C72" i="5"/>
  <c r="C73" i="5" s="1"/>
  <c r="O67" i="5" l="1"/>
  <c r="O68" i="5"/>
  <c r="C74" i="5"/>
  <c r="C75" i="5"/>
  <c r="AG68" i="5"/>
  <c r="AG67" i="5"/>
  <c r="I68" i="5"/>
  <c r="I67" i="5"/>
  <c r="O69" i="5" l="1"/>
  <c r="O70" i="5"/>
  <c r="C76" i="5"/>
  <c r="C77" i="5"/>
  <c r="I70" i="5"/>
  <c r="I69" i="5"/>
  <c r="AG70" i="5"/>
  <c r="AG69" i="5"/>
  <c r="O72" i="5" l="1"/>
  <c r="O71" i="5"/>
  <c r="I72" i="5"/>
  <c r="I71" i="5"/>
  <c r="AG72" i="5"/>
  <c r="AG71" i="5"/>
  <c r="C78" i="5"/>
  <c r="C79" i="5"/>
  <c r="O73" i="5" l="1"/>
  <c r="O74" i="5"/>
  <c r="C80" i="5"/>
  <c r="C81" i="5"/>
  <c r="AG73" i="5"/>
  <c r="AG74" i="5"/>
  <c r="I74" i="5"/>
  <c r="I73" i="5"/>
  <c r="O75" i="5" l="1"/>
  <c r="O76" i="5"/>
  <c r="I76" i="5"/>
  <c r="I75" i="5"/>
  <c r="AG76" i="5"/>
  <c r="AG75" i="5"/>
  <c r="C82" i="5"/>
  <c r="C83" i="5"/>
  <c r="C84" i="5" s="1"/>
  <c r="O77" i="5" l="1"/>
  <c r="O78" i="5"/>
  <c r="AG78" i="5"/>
  <c r="AG77" i="5"/>
  <c r="C86" i="5"/>
  <c r="C85" i="5"/>
  <c r="I78" i="5"/>
  <c r="I77" i="5"/>
  <c r="O80" i="5" l="1"/>
  <c r="O79" i="5"/>
  <c r="I80" i="5"/>
  <c r="I79" i="5"/>
  <c r="C87" i="5"/>
  <c r="C88" i="5"/>
  <c r="AG79" i="5"/>
  <c r="AG80" i="5"/>
  <c r="O81" i="5" l="1"/>
  <c r="O82" i="5"/>
  <c r="AG82" i="5"/>
  <c r="AG81" i="5"/>
  <c r="C89" i="5"/>
  <c r="C90" i="5"/>
  <c r="I82" i="5"/>
  <c r="I81" i="5"/>
  <c r="O84" i="5" l="1"/>
  <c r="O83" i="5"/>
  <c r="I83" i="5"/>
  <c r="I84" i="5"/>
  <c r="C92" i="5"/>
  <c r="C91" i="5"/>
  <c r="AG83" i="5"/>
  <c r="AG84" i="5"/>
  <c r="O85" i="5" l="1"/>
  <c r="O86" i="5"/>
  <c r="AG85" i="5"/>
  <c r="AG86" i="5"/>
  <c r="C93" i="5"/>
  <c r="C94" i="5"/>
  <c r="C95" i="5" s="1"/>
  <c r="I86" i="5"/>
  <c r="I85" i="5"/>
  <c r="O88" i="5" l="1"/>
  <c r="O87" i="5"/>
  <c r="C96" i="5"/>
  <c r="C97" i="5"/>
  <c r="AG87" i="5"/>
  <c r="AG88" i="5"/>
  <c r="I88" i="5"/>
  <c r="I87" i="5"/>
  <c r="O89" i="5" l="1"/>
  <c r="O90" i="5"/>
  <c r="I90" i="5"/>
  <c r="I89" i="5"/>
  <c r="AG89" i="5"/>
  <c r="AG90" i="5"/>
  <c r="C98" i="5"/>
  <c r="C99" i="5"/>
  <c r="O92" i="5" l="1"/>
  <c r="O91" i="5"/>
  <c r="C101" i="5"/>
  <c r="C100" i="5"/>
  <c r="I91" i="5"/>
  <c r="I92" i="5"/>
  <c r="AG92" i="5"/>
  <c r="AG91" i="5"/>
  <c r="O93" i="5" l="1"/>
  <c r="O94" i="5"/>
  <c r="AG94" i="5"/>
  <c r="AG93" i="5"/>
  <c r="C103" i="5"/>
  <c r="C102" i="5"/>
  <c r="I93" i="5"/>
  <c r="I94" i="5"/>
  <c r="O95" i="5" l="1"/>
  <c r="O96" i="5"/>
  <c r="I95" i="5"/>
  <c r="I96" i="5"/>
  <c r="AG96" i="5"/>
  <c r="AG97" i="5" s="1"/>
  <c r="AG95" i="5"/>
  <c r="C104" i="5"/>
  <c r="C105" i="5"/>
  <c r="C106" i="5" s="1"/>
  <c r="O97" i="5" l="1"/>
  <c r="I98" i="5"/>
  <c r="I97" i="5"/>
  <c r="C107" i="5"/>
  <c r="C108" i="5"/>
  <c r="R20" i="5" l="1"/>
  <c r="R19" i="5"/>
  <c r="I100" i="5"/>
  <c r="I99" i="5"/>
  <c r="C110" i="5"/>
  <c r="C109" i="5"/>
  <c r="R21" i="5" l="1"/>
  <c r="R22" i="5"/>
  <c r="C111" i="5"/>
  <c r="C112" i="5"/>
  <c r="I101" i="5"/>
  <c r="I102" i="5"/>
  <c r="R23" i="5" l="1"/>
  <c r="R24" i="5"/>
  <c r="I103" i="5"/>
  <c r="I104" i="5"/>
  <c r="C113" i="5"/>
  <c r="C114" i="5"/>
  <c r="R26" i="5" l="1"/>
  <c r="R25" i="5"/>
  <c r="C115" i="5"/>
  <c r="C116" i="5"/>
  <c r="C117" i="5" s="1"/>
  <c r="I106" i="5"/>
  <c r="I105" i="5"/>
  <c r="R27" i="5" l="1"/>
  <c r="R28" i="5"/>
  <c r="I107" i="5"/>
  <c r="I108" i="5"/>
  <c r="C118" i="5"/>
  <c r="C119" i="5"/>
  <c r="R30" i="5" l="1"/>
  <c r="R29" i="5"/>
  <c r="I109" i="5"/>
  <c r="I110" i="5"/>
  <c r="C120" i="5"/>
  <c r="C121" i="5"/>
  <c r="R32" i="5" l="1"/>
  <c r="R31" i="5"/>
  <c r="I112" i="5"/>
  <c r="I111" i="5"/>
  <c r="C123" i="5"/>
  <c r="C122" i="5"/>
  <c r="R33" i="5" l="1"/>
  <c r="R34" i="5"/>
  <c r="C124" i="5"/>
  <c r="C125" i="5"/>
  <c r="I114" i="5"/>
  <c r="I113" i="5"/>
  <c r="R35" i="5" l="1"/>
  <c r="R36" i="5"/>
  <c r="C127" i="5"/>
  <c r="C128" i="5" s="1"/>
  <c r="C126" i="5"/>
  <c r="I115" i="5"/>
  <c r="I116" i="5"/>
  <c r="R38" i="5" l="1"/>
  <c r="R37" i="5"/>
  <c r="I117" i="5"/>
  <c r="I118" i="5"/>
  <c r="C130" i="5"/>
  <c r="C129" i="5"/>
  <c r="R40" i="5" l="1"/>
  <c r="R39" i="5"/>
  <c r="C132" i="5"/>
  <c r="C131" i="5"/>
  <c r="I120" i="5"/>
  <c r="I119" i="5"/>
  <c r="R42" i="5" l="1"/>
  <c r="R41" i="5"/>
  <c r="I121" i="5"/>
  <c r="I122" i="5"/>
  <c r="C134" i="5"/>
  <c r="C133" i="5"/>
  <c r="R44" i="5" l="1"/>
  <c r="R43" i="5"/>
  <c r="C135" i="5"/>
  <c r="C136" i="5"/>
  <c r="I123" i="5"/>
  <c r="I124" i="5"/>
  <c r="R46" i="5" l="1"/>
  <c r="R45" i="5"/>
  <c r="C137" i="5"/>
  <c r="C138" i="5"/>
  <c r="C139" i="5" s="1"/>
  <c r="I125" i="5"/>
  <c r="I126" i="5"/>
  <c r="R47" i="5" l="1"/>
  <c r="R48" i="5"/>
  <c r="I127" i="5"/>
  <c r="I128" i="5"/>
  <c r="C140" i="5"/>
  <c r="C141" i="5"/>
  <c r="R50" i="5" l="1"/>
  <c r="R49" i="5"/>
  <c r="I130" i="5"/>
  <c r="I129" i="5"/>
  <c r="C142" i="5"/>
  <c r="C143" i="5"/>
  <c r="R52" i="5" l="1"/>
  <c r="R51" i="5"/>
  <c r="C145" i="5"/>
  <c r="C144" i="5"/>
  <c r="I132" i="5"/>
  <c r="I131" i="5"/>
  <c r="R54" i="5" l="1"/>
  <c r="R53" i="5"/>
  <c r="I134" i="5"/>
  <c r="I133" i="5"/>
  <c r="C146" i="5"/>
  <c r="C147" i="5"/>
  <c r="R55" i="5" l="1"/>
  <c r="R56" i="5"/>
  <c r="I136" i="5"/>
  <c r="I135" i="5"/>
  <c r="C149" i="5"/>
  <c r="C150" i="5" s="1"/>
  <c r="C148" i="5"/>
  <c r="R58" i="5" l="1"/>
  <c r="R57" i="5"/>
  <c r="C152" i="5"/>
  <c r="C151" i="5"/>
  <c r="I137" i="5"/>
  <c r="I138" i="5"/>
  <c r="R60" i="5" l="1"/>
  <c r="R59" i="5"/>
  <c r="C154" i="5"/>
  <c r="C153" i="5"/>
  <c r="I139" i="5"/>
  <c r="I140" i="5"/>
  <c r="R61" i="5" l="1"/>
  <c r="R62" i="5"/>
  <c r="I142" i="5"/>
  <c r="I141" i="5"/>
  <c r="C155" i="5"/>
  <c r="C156" i="5"/>
  <c r="R63" i="5" l="1"/>
  <c r="R64" i="5"/>
  <c r="C158" i="5"/>
  <c r="C157" i="5"/>
  <c r="I144" i="5"/>
  <c r="I143" i="5"/>
  <c r="R65" i="5" l="1"/>
  <c r="R66" i="5"/>
  <c r="C160" i="5"/>
  <c r="C161" i="5" s="1"/>
  <c r="C159" i="5"/>
  <c r="I146" i="5"/>
  <c r="I145" i="5"/>
  <c r="R67" i="5" l="1"/>
  <c r="R68" i="5"/>
  <c r="C163" i="5"/>
  <c r="C162" i="5"/>
  <c r="I148" i="5"/>
  <c r="I147" i="5"/>
  <c r="R69" i="5" l="1"/>
  <c r="R70" i="5"/>
  <c r="I150" i="5"/>
  <c r="I149" i="5"/>
  <c r="C164" i="5"/>
  <c r="C165" i="5"/>
  <c r="R71" i="5" l="1"/>
  <c r="R72" i="5"/>
  <c r="C167" i="5"/>
  <c r="C166" i="5"/>
  <c r="I151" i="5"/>
  <c r="I152" i="5"/>
  <c r="R74" i="5" l="1"/>
  <c r="R73" i="5"/>
  <c r="C168" i="5"/>
  <c r="C169" i="5"/>
  <c r="I154" i="5"/>
  <c r="I153" i="5"/>
  <c r="R75" i="5" l="1"/>
  <c r="R76" i="5"/>
  <c r="I156" i="5"/>
  <c r="I155" i="5"/>
  <c r="C171" i="5"/>
  <c r="C172" i="5" s="1"/>
  <c r="C170" i="5"/>
  <c r="R77" i="5" l="1"/>
  <c r="R78" i="5"/>
  <c r="C174" i="5"/>
  <c r="C173" i="5"/>
  <c r="I157" i="5"/>
  <c r="I158" i="5"/>
  <c r="R79" i="5" l="1"/>
  <c r="R80" i="5"/>
  <c r="I160" i="5"/>
  <c r="I159" i="5"/>
  <c r="C175" i="5"/>
  <c r="C176" i="5"/>
  <c r="C177" i="5" s="1"/>
  <c r="R81" i="5" l="1"/>
  <c r="R82" i="5"/>
  <c r="I162" i="5"/>
  <c r="I161" i="5"/>
  <c r="R83" i="5" l="1"/>
  <c r="R84" i="5"/>
  <c r="I164" i="5"/>
  <c r="I163" i="5"/>
  <c r="R85" i="5" l="1"/>
  <c r="R86" i="5"/>
  <c r="I165" i="5"/>
  <c r="I166" i="5"/>
  <c r="R88" i="5" l="1"/>
  <c r="R87" i="5"/>
  <c r="I167" i="5"/>
  <c r="I168" i="5"/>
  <c r="R89" i="5" l="1"/>
  <c r="R90" i="5"/>
  <c r="I170" i="5"/>
  <c r="I169" i="5"/>
  <c r="R92" i="5" l="1"/>
  <c r="R91" i="5"/>
  <c r="I171" i="5"/>
  <c r="I172" i="5"/>
  <c r="R93" i="5" l="1"/>
  <c r="R94" i="5"/>
  <c r="I174" i="5"/>
  <c r="I173" i="5"/>
  <c r="R95" i="5" l="1"/>
  <c r="R96" i="5"/>
  <c r="I175" i="5"/>
  <c r="I176" i="5"/>
  <c r="I177" i="5" s="1"/>
  <c r="R97" i="5" l="1"/>
  <c r="U20" i="5" l="1"/>
  <c r="U19" i="5"/>
  <c r="U21" i="5" l="1"/>
  <c r="U22" i="5"/>
  <c r="U24" i="5" l="1"/>
  <c r="U23" i="5"/>
  <c r="U25" i="5" l="1"/>
  <c r="U26" i="5"/>
  <c r="U27" i="5" l="1"/>
  <c r="U28" i="5"/>
  <c r="U29" i="5" l="1"/>
  <c r="U30" i="5"/>
  <c r="U32" i="5" l="1"/>
  <c r="U31" i="5"/>
  <c r="U33" i="5" l="1"/>
  <c r="U34" i="5"/>
  <c r="U36" i="5" l="1"/>
  <c r="U35" i="5"/>
  <c r="U38" i="5" l="1"/>
  <c r="U37" i="5"/>
  <c r="U39" i="5" l="1"/>
  <c r="U40" i="5"/>
  <c r="U41" i="5" l="1"/>
  <c r="U42" i="5"/>
  <c r="U44" i="5" l="1"/>
  <c r="U43" i="5"/>
  <c r="U46" i="5" l="1"/>
  <c r="U45" i="5"/>
  <c r="U48" i="5" l="1"/>
  <c r="U47" i="5"/>
  <c r="U49" i="5" l="1"/>
  <c r="U50" i="5"/>
  <c r="U52" i="5" l="1"/>
  <c r="U51" i="5"/>
  <c r="U54" i="5" l="1"/>
  <c r="U53" i="5"/>
  <c r="U55" i="5" l="1"/>
  <c r="U56" i="5"/>
  <c r="U57" i="5" l="1"/>
  <c r="U58" i="5"/>
  <c r="U60" i="5" l="1"/>
  <c r="U59" i="5"/>
  <c r="U62" i="5" l="1"/>
  <c r="U61" i="5"/>
  <c r="U64" i="5" l="1"/>
  <c r="U63" i="5"/>
  <c r="U65" i="5" l="1"/>
  <c r="U66" i="5"/>
  <c r="U68" i="5" l="1"/>
  <c r="U67" i="5"/>
  <c r="U70" i="5" l="1"/>
  <c r="U69" i="5"/>
  <c r="U72" i="5" l="1"/>
  <c r="U71" i="5"/>
  <c r="U73" i="5" l="1"/>
  <c r="U74" i="5"/>
  <c r="U76" i="5" l="1"/>
  <c r="U75" i="5"/>
  <c r="U78" i="5" l="1"/>
  <c r="U77" i="5"/>
  <c r="U79" i="5" l="1"/>
  <c r="U80" i="5"/>
  <c r="U82" i="5" l="1"/>
  <c r="U81" i="5"/>
  <c r="U83" i="5" l="1"/>
  <c r="U84" i="5"/>
  <c r="U85" i="5" l="1"/>
  <c r="U86" i="5"/>
  <c r="U87" i="5" l="1"/>
  <c r="U88" i="5"/>
  <c r="U90" i="5" l="1"/>
  <c r="U89" i="5"/>
  <c r="U91" i="5" l="1"/>
  <c r="U92" i="5"/>
  <c r="U94" i="5" l="1"/>
  <c r="U93" i="5"/>
  <c r="U95" i="5" l="1"/>
  <c r="U96" i="5"/>
  <c r="U97" i="5" s="1"/>
</calcChain>
</file>

<file path=xl/sharedStrings.xml><?xml version="1.0" encoding="utf-8"?>
<sst xmlns="http://schemas.openxmlformats.org/spreadsheetml/2006/main" count="23127" uniqueCount="682">
  <si>
    <t>HU</t>
  </si>
  <si>
    <t>NL</t>
  </si>
  <si>
    <t>Group A</t>
  </si>
  <si>
    <t>Group B</t>
  </si>
  <si>
    <t>Group C</t>
  </si>
  <si>
    <t>Group D</t>
  </si>
  <si>
    <t>B</t>
  </si>
  <si>
    <t>C</t>
  </si>
  <si>
    <t>A</t>
  </si>
  <si>
    <t>D</t>
  </si>
  <si>
    <t>Blood</t>
  </si>
  <si>
    <t>AB</t>
  </si>
  <si>
    <t>LB</t>
  </si>
  <si>
    <t>TEXT_group</t>
  </si>
  <si>
    <t>TEXT_cage number</t>
  </si>
  <si>
    <t>TEXT_mouse1</t>
  </si>
  <si>
    <t>TEXT_mouse 2</t>
  </si>
  <si>
    <t>Cage 1</t>
  </si>
  <si>
    <t>F1</t>
  </si>
  <si>
    <t>F2</t>
  </si>
  <si>
    <t>Cage 2</t>
  </si>
  <si>
    <t>F3</t>
  </si>
  <si>
    <t>F4</t>
  </si>
  <si>
    <t>Cage 3</t>
  </si>
  <si>
    <t>F5</t>
  </si>
  <si>
    <t>F6</t>
  </si>
  <si>
    <t>Cage 4</t>
  </si>
  <si>
    <t>F7</t>
  </si>
  <si>
    <t>F8</t>
  </si>
  <si>
    <t>Cage 5</t>
  </si>
  <si>
    <t>F9</t>
  </si>
  <si>
    <t>F10</t>
  </si>
  <si>
    <t>Cage 6</t>
  </si>
  <si>
    <t>F11</t>
  </si>
  <si>
    <t>F12</t>
  </si>
  <si>
    <t>Cage 7</t>
  </si>
  <si>
    <t>F13</t>
  </si>
  <si>
    <t>F14</t>
  </si>
  <si>
    <t>Cage 8</t>
  </si>
  <si>
    <t>F15</t>
  </si>
  <si>
    <t>F16</t>
  </si>
  <si>
    <t>Cage 9</t>
  </si>
  <si>
    <t>F17</t>
  </si>
  <si>
    <t>F18</t>
  </si>
  <si>
    <t>Cage 10</t>
  </si>
  <si>
    <t>F19</t>
  </si>
  <si>
    <t>F20</t>
  </si>
  <si>
    <t>Cage 11</t>
  </si>
  <si>
    <t>F21</t>
  </si>
  <si>
    <t>F22</t>
  </si>
  <si>
    <t>Cage 12</t>
  </si>
  <si>
    <t>F23</t>
  </si>
  <si>
    <t>F24</t>
  </si>
  <si>
    <t>Cage 13</t>
  </si>
  <si>
    <t>F25</t>
  </si>
  <si>
    <t>F26</t>
  </si>
  <si>
    <t>Cage 14</t>
  </si>
  <si>
    <t>F27</t>
  </si>
  <si>
    <t>F28</t>
  </si>
  <si>
    <t>Cage 15</t>
  </si>
  <si>
    <t>F29</t>
  </si>
  <si>
    <t>F30</t>
  </si>
  <si>
    <t>Cage 16</t>
  </si>
  <si>
    <t>F31</t>
  </si>
  <si>
    <t>F32</t>
  </si>
  <si>
    <t>Cage 17</t>
  </si>
  <si>
    <t>F33</t>
  </si>
  <si>
    <t>F34</t>
  </si>
  <si>
    <t>Cage 18</t>
  </si>
  <si>
    <t>F35</t>
  </si>
  <si>
    <t>F36</t>
  </si>
  <si>
    <t>Cage 19</t>
  </si>
  <si>
    <t>F37</t>
  </si>
  <si>
    <t>F38</t>
  </si>
  <si>
    <t>Cage 20</t>
  </si>
  <si>
    <t>F39</t>
  </si>
  <si>
    <t>F40</t>
  </si>
  <si>
    <t>Cage 21</t>
  </si>
  <si>
    <t>F41</t>
  </si>
  <si>
    <t>F42</t>
  </si>
  <si>
    <t>Cage 22</t>
  </si>
  <si>
    <t>F43</t>
  </si>
  <si>
    <t>F44</t>
  </si>
  <si>
    <t>Cage 23</t>
  </si>
  <si>
    <t>F45</t>
  </si>
  <si>
    <t>F46</t>
  </si>
  <si>
    <t>Cage 24</t>
  </si>
  <si>
    <t>F47</t>
  </si>
  <si>
    <t>F48</t>
  </si>
  <si>
    <t>Cage 25</t>
  </si>
  <si>
    <t>F49</t>
  </si>
  <si>
    <t>F50</t>
  </si>
  <si>
    <t>Cage 26</t>
  </si>
  <si>
    <t>F51</t>
  </si>
  <si>
    <t>F52</t>
  </si>
  <si>
    <t>Cage 27</t>
  </si>
  <si>
    <t>F53</t>
  </si>
  <si>
    <t>F54</t>
  </si>
  <si>
    <t>Cage 28</t>
  </si>
  <si>
    <t>F55</t>
  </si>
  <si>
    <t>F56</t>
  </si>
  <si>
    <t>Cage 29</t>
  </si>
  <si>
    <t>F57</t>
  </si>
  <si>
    <t>F58</t>
  </si>
  <si>
    <t>Cage 30</t>
  </si>
  <si>
    <t>F59</t>
  </si>
  <si>
    <t>F60</t>
  </si>
  <si>
    <t>Cage 31</t>
  </si>
  <si>
    <t>F61</t>
  </si>
  <si>
    <t>F62</t>
  </si>
  <si>
    <t>Cage 32</t>
  </si>
  <si>
    <t>F63</t>
  </si>
  <si>
    <t>F64</t>
  </si>
  <si>
    <t>Cage 33</t>
  </si>
  <si>
    <t>F65</t>
  </si>
  <si>
    <t>F66</t>
  </si>
  <si>
    <t>Cage 34</t>
  </si>
  <si>
    <t>F67</t>
  </si>
  <si>
    <t>F68</t>
  </si>
  <si>
    <t>Cage 35</t>
  </si>
  <si>
    <t>F69</t>
  </si>
  <si>
    <t>F70</t>
  </si>
  <si>
    <t>Cage 36</t>
  </si>
  <si>
    <t>F71</t>
  </si>
  <si>
    <t>F72</t>
  </si>
  <si>
    <t>Cage 37</t>
  </si>
  <si>
    <t>F73</t>
  </si>
  <si>
    <t>F74</t>
  </si>
  <si>
    <t>Cage 38</t>
  </si>
  <si>
    <t>F75</t>
  </si>
  <si>
    <t>F76</t>
  </si>
  <si>
    <t>Cage 39</t>
  </si>
  <si>
    <t>F77</t>
  </si>
  <si>
    <t>F78</t>
  </si>
  <si>
    <t>Cage 40</t>
  </si>
  <si>
    <t>F79</t>
  </si>
  <si>
    <t>F80</t>
  </si>
  <si>
    <t>Cage Labels</t>
  </si>
  <si>
    <t>F81</t>
  </si>
  <si>
    <t>Tube/Label Matrix</t>
  </si>
  <si>
    <t>Category</t>
  </si>
  <si>
    <t>Tissue</t>
  </si>
  <si>
    <t>Type of tube</t>
  </si>
  <si>
    <t>Printed?</t>
  </si>
  <si>
    <t>Muscles</t>
  </si>
  <si>
    <t>L Quadricept</t>
  </si>
  <si>
    <t>LN2</t>
  </si>
  <si>
    <t>R Quadricept</t>
  </si>
  <si>
    <t>L Soleus</t>
  </si>
  <si>
    <t>R Soleus</t>
  </si>
  <si>
    <t>L EDL</t>
  </si>
  <si>
    <t>R EDL</t>
  </si>
  <si>
    <t>L Gastrocnemius</t>
  </si>
  <si>
    <t>R Gastrocnemius</t>
  </si>
  <si>
    <t>L Bicep</t>
  </si>
  <si>
    <t>R Bicep</t>
  </si>
  <si>
    <t>Eppendorf</t>
  </si>
  <si>
    <t>-80C</t>
  </si>
  <si>
    <t>L Kidney</t>
  </si>
  <si>
    <t>R Kidney</t>
  </si>
  <si>
    <t>Pancreas</t>
  </si>
  <si>
    <t>R Thymus</t>
  </si>
  <si>
    <t>L Thymus</t>
  </si>
  <si>
    <t>Bones</t>
  </si>
  <si>
    <t>R Pelvis_PFA</t>
  </si>
  <si>
    <t>PFA</t>
  </si>
  <si>
    <t>RNA Later</t>
  </si>
  <si>
    <t>R Hindquarter_PFA</t>
  </si>
  <si>
    <t>15mL Conical</t>
  </si>
  <si>
    <t>Start</t>
  </si>
  <si>
    <t>End</t>
  </si>
  <si>
    <t>F90</t>
  </si>
  <si>
    <t>F91</t>
  </si>
  <si>
    <t>F100</t>
  </si>
  <si>
    <t>F101</t>
  </si>
  <si>
    <t>F110</t>
  </si>
  <si>
    <t>F111</t>
  </si>
  <si>
    <t>F120</t>
  </si>
  <si>
    <t>F121</t>
  </si>
  <si>
    <t>F130</t>
  </si>
  <si>
    <t>F131</t>
  </si>
  <si>
    <t>F140</t>
  </si>
  <si>
    <t>F141</t>
  </si>
  <si>
    <t>F150</t>
  </si>
  <si>
    <t>F151</t>
  </si>
  <si>
    <t>F160</t>
  </si>
  <si>
    <t>ANIMAL KEY</t>
  </si>
  <si>
    <t>F82</t>
  </si>
  <si>
    <t>F83</t>
  </si>
  <si>
    <t>F85</t>
  </si>
  <si>
    <t>F87</t>
  </si>
  <si>
    <t>F89</t>
  </si>
  <si>
    <t>F84</t>
  </si>
  <si>
    <t>F86</t>
  </si>
  <si>
    <t>F88</t>
  </si>
  <si>
    <t>F93</t>
  </si>
  <si>
    <t>F95</t>
  </si>
  <si>
    <t>F97</t>
  </si>
  <si>
    <t>F99</t>
  </si>
  <si>
    <t>F92</t>
  </si>
  <si>
    <t>F94</t>
  </si>
  <si>
    <t>F96</t>
  </si>
  <si>
    <t>F98</t>
  </si>
  <si>
    <t>F103</t>
  </si>
  <si>
    <t>F105</t>
  </si>
  <si>
    <t>F107</t>
  </si>
  <si>
    <t>F109</t>
  </si>
  <si>
    <t>F113</t>
  </si>
  <si>
    <t>F115</t>
  </si>
  <si>
    <t>F117</t>
  </si>
  <si>
    <t>F118</t>
  </si>
  <si>
    <t>F119</t>
  </si>
  <si>
    <t>F102</t>
  </si>
  <si>
    <t>F112</t>
  </si>
  <si>
    <t>F104</t>
  </si>
  <si>
    <t>F106</t>
  </si>
  <si>
    <t>F108</t>
  </si>
  <si>
    <t>F114</t>
  </si>
  <si>
    <t>F116</t>
  </si>
  <si>
    <t>F123</t>
  </si>
  <si>
    <t>F125</t>
  </si>
  <si>
    <t>F127</t>
  </si>
  <si>
    <t>F129</t>
  </si>
  <si>
    <t>F133</t>
  </si>
  <si>
    <t>F135</t>
  </si>
  <si>
    <t>F137</t>
  </si>
  <si>
    <t>F139</t>
  </si>
  <si>
    <t>F122</t>
  </si>
  <si>
    <t>F124</t>
  </si>
  <si>
    <t>F126</t>
  </si>
  <si>
    <t>F128</t>
  </si>
  <si>
    <t>F132</t>
  </si>
  <si>
    <t>F134</t>
  </si>
  <si>
    <t>F136</t>
  </si>
  <si>
    <t>F138</t>
  </si>
  <si>
    <t>F143</t>
  </si>
  <si>
    <t>F145</t>
  </si>
  <si>
    <t>F147</t>
  </si>
  <si>
    <t>F149</t>
  </si>
  <si>
    <t>F153</t>
  </si>
  <si>
    <t>F155</t>
  </si>
  <si>
    <t>F157</t>
  </si>
  <si>
    <t>F159</t>
  </si>
  <si>
    <t>F142</t>
  </si>
  <si>
    <t>F152</t>
  </si>
  <si>
    <t>F144</t>
  </si>
  <si>
    <t>F146</t>
  </si>
  <si>
    <t>F148</t>
  </si>
  <si>
    <t>F154</t>
  </si>
  <si>
    <t>F156</t>
  </si>
  <si>
    <t>F158</t>
  </si>
  <si>
    <t>Labeled?</t>
  </si>
  <si>
    <t>Type</t>
  </si>
  <si>
    <t>RNALater</t>
  </si>
  <si>
    <t>Cryovial</t>
  </si>
  <si>
    <t>Per Animal</t>
  </si>
  <si>
    <t>Vol (uL)</t>
  </si>
  <si>
    <t>4mL</t>
  </si>
  <si>
    <t>Adrenals</t>
  </si>
  <si>
    <t>PBS (-/-)</t>
  </si>
  <si>
    <t>PBS (+/+)</t>
  </si>
  <si>
    <t>Need</t>
  </si>
  <si>
    <t>Tube</t>
  </si>
  <si>
    <t>Dot</t>
  </si>
  <si>
    <t>ORDERS</t>
  </si>
  <si>
    <t>Box Labels</t>
  </si>
  <si>
    <t>Template:</t>
  </si>
  <si>
    <t>F81- F160</t>
  </si>
  <si>
    <t>*Tissue*</t>
  </si>
  <si>
    <t>Box Label</t>
  </si>
  <si>
    <t>AP</t>
  </si>
  <si>
    <t>Y</t>
  </si>
  <si>
    <t>TEXT_HU</t>
  </si>
  <si>
    <t>L Quad_LN2</t>
  </si>
  <si>
    <t>Mouse F81</t>
  </si>
  <si>
    <t>Mouse F82</t>
  </si>
  <si>
    <t>Mouse F83</t>
  </si>
  <si>
    <t>Mouse F84</t>
  </si>
  <si>
    <t>Mouse F85</t>
  </si>
  <si>
    <t>Mouse F86</t>
  </si>
  <si>
    <t>Mouse F87</t>
  </si>
  <si>
    <t>Mouse F88</t>
  </si>
  <si>
    <t>Mouse F89</t>
  </si>
  <si>
    <t>Mouse F90</t>
  </si>
  <si>
    <t>Mouse F91</t>
  </si>
  <si>
    <t>Mouse F92</t>
  </si>
  <si>
    <t>Mouse F93</t>
  </si>
  <si>
    <t>Mouse F94</t>
  </si>
  <si>
    <t>Mouse F95</t>
  </si>
  <si>
    <t>Mouse F96</t>
  </si>
  <si>
    <t>Mouse F97</t>
  </si>
  <si>
    <t>Mouse F98</t>
  </si>
  <si>
    <t>Mouse F99</t>
  </si>
  <si>
    <t>Mouse F100</t>
  </si>
  <si>
    <t>Mouse F101</t>
  </si>
  <si>
    <t>Mouse F102</t>
  </si>
  <si>
    <t>Mouse F103</t>
  </si>
  <si>
    <t>Mouse F104</t>
  </si>
  <si>
    <t>Mouse F105</t>
  </si>
  <si>
    <t>Mouse F106</t>
  </si>
  <si>
    <t>Mouse F107</t>
  </si>
  <si>
    <t>Mouse F108</t>
  </si>
  <si>
    <t>Mouse F109</t>
  </si>
  <si>
    <t>Mouse F110</t>
  </si>
  <si>
    <t>Mouse F111</t>
  </si>
  <si>
    <t>Mouse F112</t>
  </si>
  <si>
    <t>Mouse F113</t>
  </si>
  <si>
    <t>Mouse F114</t>
  </si>
  <si>
    <t>Mouse F115</t>
  </si>
  <si>
    <t>Mouse F116</t>
  </si>
  <si>
    <t>Mouse F117</t>
  </si>
  <si>
    <t>Mouse F118</t>
  </si>
  <si>
    <t>Mouse F119</t>
  </si>
  <si>
    <t>Mouse F120</t>
  </si>
  <si>
    <t>Mouse F121</t>
  </si>
  <si>
    <t>Mouse F122</t>
  </si>
  <si>
    <t>Mouse F123</t>
  </si>
  <si>
    <t>Mouse F124</t>
  </si>
  <si>
    <t>Mouse F125</t>
  </si>
  <si>
    <t>Mouse F126</t>
  </si>
  <si>
    <t>Mouse F127</t>
  </si>
  <si>
    <t>Mouse F128</t>
  </si>
  <si>
    <t>Mouse F129</t>
  </si>
  <si>
    <t>Mouse F130</t>
  </si>
  <si>
    <t>Mouse F131</t>
  </si>
  <si>
    <t>Mouse F132</t>
  </si>
  <si>
    <t>Mouse F133</t>
  </si>
  <si>
    <t>Mouse F134</t>
  </si>
  <si>
    <t>Mouse F135</t>
  </si>
  <si>
    <t>Mouse F136</t>
  </si>
  <si>
    <t>Mouse F137</t>
  </si>
  <si>
    <t>Mouse F138</t>
  </si>
  <si>
    <t>Mouse F139</t>
  </si>
  <si>
    <t>Mouse F140</t>
  </si>
  <si>
    <t>Mouse F141</t>
  </si>
  <si>
    <t>Mouse F142</t>
  </si>
  <si>
    <t>Mouse F143</t>
  </si>
  <si>
    <t>Mouse F144</t>
  </si>
  <si>
    <t>Mouse F145</t>
  </si>
  <si>
    <t>Mouse F146</t>
  </si>
  <si>
    <t>Mouse F147</t>
  </si>
  <si>
    <t>Mouse F148</t>
  </si>
  <si>
    <t>Mouse F149</t>
  </si>
  <si>
    <t>Mouse F150</t>
  </si>
  <si>
    <t>Mouse F151</t>
  </si>
  <si>
    <t>Mouse F152</t>
  </si>
  <si>
    <t>Mouse F153</t>
  </si>
  <si>
    <t>Mouse F154</t>
  </si>
  <si>
    <t>Mouse F155</t>
  </si>
  <si>
    <t>Mouse F156</t>
  </si>
  <si>
    <t>Mouse F157</t>
  </si>
  <si>
    <t>Mouse F158</t>
  </si>
  <si>
    <t>Mouse F159</t>
  </si>
  <si>
    <t>Mouse F160</t>
  </si>
  <si>
    <t>R Quad_PFA</t>
  </si>
  <si>
    <t>L Soleus_LN2</t>
  </si>
  <si>
    <t>R Soleus_PFA</t>
  </si>
  <si>
    <t>L EDL_LN2</t>
  </si>
  <si>
    <t>R EDL_PFA</t>
  </si>
  <si>
    <t>L Gast_LN2</t>
  </si>
  <si>
    <t>R Gast_PFA</t>
  </si>
  <si>
    <t>L Bicep_LN2</t>
  </si>
  <si>
    <t>R Bicep_PFA</t>
  </si>
  <si>
    <t>Organs</t>
  </si>
  <si>
    <t>R Thymus_PFA</t>
  </si>
  <si>
    <t>Pancreas_LN2</t>
  </si>
  <si>
    <t>Adrenals_LN2</t>
  </si>
  <si>
    <t>L Kidney_LN2</t>
  </si>
  <si>
    <t>R Kidney_PFA</t>
  </si>
  <si>
    <t>LB?</t>
  </si>
  <si>
    <t>Heart</t>
  </si>
  <si>
    <t>Label</t>
  </si>
  <si>
    <t>RQuad</t>
  </si>
  <si>
    <t>RSol</t>
  </si>
  <si>
    <t>RBic</t>
  </si>
  <si>
    <t>RThy</t>
  </si>
  <si>
    <t>Storage</t>
  </si>
  <si>
    <t>+4C</t>
  </si>
  <si>
    <t>Ship to RPI</t>
  </si>
  <si>
    <t>Drive to RPI</t>
  </si>
  <si>
    <t>Who gets?</t>
  </si>
  <si>
    <t>Where does it go?</t>
  </si>
  <si>
    <t>MC take all 4C samples in car</t>
  </si>
  <si>
    <t>Key</t>
  </si>
  <si>
    <t>Blood draw</t>
  </si>
  <si>
    <t>Dissection</t>
  </si>
  <si>
    <t>Exercise acc.</t>
  </si>
  <si>
    <t>*</t>
  </si>
  <si>
    <t>A. Red injection</t>
  </si>
  <si>
    <t>Calcein injection</t>
  </si>
  <si>
    <t>HU acc.</t>
  </si>
  <si>
    <t>X</t>
  </si>
  <si>
    <t>Exercise</t>
  </si>
  <si>
    <t>BrdU injection</t>
  </si>
  <si>
    <t>Recovery</t>
  </si>
  <si>
    <t>Begin HU</t>
  </si>
  <si>
    <t>February</t>
  </si>
  <si>
    <t>March</t>
  </si>
  <si>
    <t>April</t>
  </si>
  <si>
    <t>M</t>
  </si>
  <si>
    <t>T</t>
  </si>
  <si>
    <t>W</t>
  </si>
  <si>
    <t>F</t>
  </si>
  <si>
    <t>S</t>
  </si>
  <si>
    <t>WT&amp;KO</t>
  </si>
  <si>
    <t>R</t>
  </si>
  <si>
    <t>Ex</t>
  </si>
  <si>
    <t>n=20</t>
  </si>
  <si>
    <t>C,B</t>
  </si>
  <si>
    <t>NoEx</t>
  </si>
  <si>
    <t>E</t>
  </si>
  <si>
    <t>NR</t>
  </si>
  <si>
    <r>
      <rPr>
        <b/>
        <sz val="12"/>
        <color theme="1"/>
        <rFont val="Calibri"/>
        <family val="2"/>
        <scheme val="minor"/>
      </rPr>
      <t>C,B</t>
    </r>
    <r>
      <rPr>
        <sz val="12"/>
        <color theme="1"/>
        <rFont val="Calibri"/>
        <family val="2"/>
        <scheme val="minor"/>
      </rPr>
      <t>,X</t>
    </r>
  </si>
  <si>
    <r>
      <t>C,B</t>
    </r>
    <r>
      <rPr>
        <sz val="12"/>
        <color theme="1"/>
        <rFont val="Calibri"/>
        <family val="2"/>
        <scheme val="minor"/>
      </rPr>
      <t>,X</t>
    </r>
  </si>
  <si>
    <t>G</t>
  </si>
  <si>
    <t>H</t>
  </si>
  <si>
    <t>Exercise-HU Study 2021</t>
  </si>
  <si>
    <t>TEXT_Exercise</t>
  </si>
  <si>
    <t>Group A- Recovery</t>
  </si>
  <si>
    <t>No Exercise</t>
  </si>
  <si>
    <t>TEXT_Genotype</t>
  </si>
  <si>
    <t>WT</t>
  </si>
  <si>
    <t>KO</t>
  </si>
  <si>
    <t>Group B- Recovery</t>
  </si>
  <si>
    <t>Group C- Recovery</t>
  </si>
  <si>
    <t>Group D- Recovery</t>
  </si>
  <si>
    <t>Group E- No recovery</t>
  </si>
  <si>
    <t>Cage 41</t>
  </si>
  <si>
    <t>Cage 42</t>
  </si>
  <si>
    <t>Cage 43</t>
  </si>
  <si>
    <t>Cage 44</t>
  </si>
  <si>
    <t>Cage 45</t>
  </si>
  <si>
    <t>Cage 46</t>
  </si>
  <si>
    <t>Cage 47</t>
  </si>
  <si>
    <t>Cage 48</t>
  </si>
  <si>
    <t>Cage 49</t>
  </si>
  <si>
    <t>Cage 50</t>
  </si>
  <si>
    <t>Cage 51</t>
  </si>
  <si>
    <t>Cage 52</t>
  </si>
  <si>
    <t>Cage 53</t>
  </si>
  <si>
    <t>Cage 54</t>
  </si>
  <si>
    <t>Cage 55</t>
  </si>
  <si>
    <t>Cage 56</t>
  </si>
  <si>
    <t>Cage 57</t>
  </si>
  <si>
    <t>Cage 58</t>
  </si>
  <si>
    <t>Cage 59</t>
  </si>
  <si>
    <t>Cage 60</t>
  </si>
  <si>
    <t>Cage 61</t>
  </si>
  <si>
    <t>Cage 62</t>
  </si>
  <si>
    <t>Cage 63</t>
  </si>
  <si>
    <t>Cage 64</t>
  </si>
  <si>
    <t>Cage 65</t>
  </si>
  <si>
    <t>Cage 66</t>
  </si>
  <si>
    <t>Cage 67</t>
  </si>
  <si>
    <t>Cage 68</t>
  </si>
  <si>
    <t>Cage 69</t>
  </si>
  <si>
    <t>Cage 70</t>
  </si>
  <si>
    <t>Cage 71</t>
  </si>
  <si>
    <t>Cage 72</t>
  </si>
  <si>
    <t>Cage 73</t>
  </si>
  <si>
    <t>Cage 74</t>
  </si>
  <si>
    <t>Cage 75</t>
  </si>
  <si>
    <t>Cage 76</t>
  </si>
  <si>
    <t>Cage 77</t>
  </si>
  <si>
    <t>Cage 78</t>
  </si>
  <si>
    <t>Cage 79</t>
  </si>
  <si>
    <t>Cage 80</t>
  </si>
  <si>
    <t>Group F- No recovery</t>
  </si>
  <si>
    <t>Group G- No recovery</t>
  </si>
  <si>
    <t>Group H- No recovery</t>
  </si>
  <si>
    <t>Group E</t>
  </si>
  <si>
    <t>Group F</t>
  </si>
  <si>
    <t>Group G</t>
  </si>
  <si>
    <t>Group H</t>
  </si>
  <si>
    <t>No Recovery</t>
  </si>
  <si>
    <t>Label?</t>
  </si>
  <si>
    <t>D(-1) Blood</t>
  </si>
  <si>
    <t>D-1 Blood</t>
  </si>
  <si>
    <t>D-1 Serum</t>
  </si>
  <si>
    <t>D14 Blood</t>
  </si>
  <si>
    <t>D14 Serum</t>
  </si>
  <si>
    <t xml:space="preserve"> D30 Blood</t>
  </si>
  <si>
    <t>D30 Blood</t>
  </si>
  <si>
    <t>D30 Serum</t>
  </si>
  <si>
    <t xml:space="preserve"> Dissection Blood</t>
  </si>
  <si>
    <t>D44 Blood</t>
  </si>
  <si>
    <t>Mouse F1</t>
  </si>
  <si>
    <t>Mouse F2</t>
  </si>
  <si>
    <t>Mouse F3</t>
  </si>
  <si>
    <t>Mouse F4</t>
  </si>
  <si>
    <t>Mouse F5</t>
  </si>
  <si>
    <t>Mouse F6</t>
  </si>
  <si>
    <t>Mouse F7</t>
  </si>
  <si>
    <t>Mouse F8</t>
  </si>
  <si>
    <t>Mouse F9</t>
  </si>
  <si>
    <t>Mouse F10</t>
  </si>
  <si>
    <t>Mouse F11</t>
  </si>
  <si>
    <t>Mouse F12</t>
  </si>
  <si>
    <t>Mouse F13</t>
  </si>
  <si>
    <t>Mouse F14</t>
  </si>
  <si>
    <t>Mouse F15</t>
  </si>
  <si>
    <t>Mouse F16</t>
  </si>
  <si>
    <t>Mouse F17</t>
  </si>
  <si>
    <t>Mouse F18</t>
  </si>
  <si>
    <t>Mouse F19</t>
  </si>
  <si>
    <t>Mouse F20</t>
  </si>
  <si>
    <t>Mouse F21</t>
  </si>
  <si>
    <t>Mouse F22</t>
  </si>
  <si>
    <t>Mouse F23</t>
  </si>
  <si>
    <t>Mouse F24</t>
  </si>
  <si>
    <t>Mouse F25</t>
  </si>
  <si>
    <t>Mouse F26</t>
  </si>
  <si>
    <t>Mouse F27</t>
  </si>
  <si>
    <t>Mouse F28</t>
  </si>
  <si>
    <t>Mouse F29</t>
  </si>
  <si>
    <t>Mouse F30</t>
  </si>
  <si>
    <t>Mouse F31</t>
  </si>
  <si>
    <t>Mouse F32</t>
  </si>
  <si>
    <t>Mouse F33</t>
  </si>
  <si>
    <t>Mouse F34</t>
  </si>
  <si>
    <t>Mouse F35</t>
  </si>
  <si>
    <t>Mouse F36</t>
  </si>
  <si>
    <t>Mouse F37</t>
  </si>
  <si>
    <t>Mouse F38</t>
  </si>
  <si>
    <t>Mouse F39</t>
  </si>
  <si>
    <t>Mouse F40</t>
  </si>
  <si>
    <t>Mouse F41</t>
  </si>
  <si>
    <t>Mouse F42</t>
  </si>
  <si>
    <t>Mouse F43</t>
  </si>
  <si>
    <t>Mouse F44</t>
  </si>
  <si>
    <t>Mouse F45</t>
  </si>
  <si>
    <t>Mouse F46</t>
  </si>
  <si>
    <t>Mouse F47</t>
  </si>
  <si>
    <t>Mouse F48</t>
  </si>
  <si>
    <t>Mouse F49</t>
  </si>
  <si>
    <t>Mouse F50</t>
  </si>
  <si>
    <t>Mouse F51</t>
  </si>
  <si>
    <t>Mouse F52</t>
  </si>
  <si>
    <t>Mouse F53</t>
  </si>
  <si>
    <t>Mouse F54</t>
  </si>
  <si>
    <t>Mouse F55</t>
  </si>
  <si>
    <t>Mouse F56</t>
  </si>
  <si>
    <t>Mouse F57</t>
  </si>
  <si>
    <t>Mouse F58</t>
  </si>
  <si>
    <t>Mouse F59</t>
  </si>
  <si>
    <t>Mouse F60</t>
  </si>
  <si>
    <t>Mouse F61</t>
  </si>
  <si>
    <t>Mouse F62</t>
  </si>
  <si>
    <t>Mouse F63</t>
  </si>
  <si>
    <t>Mouse F64</t>
  </si>
  <si>
    <t>Mouse F65</t>
  </si>
  <si>
    <t>Mouse F66</t>
  </si>
  <si>
    <t>Mouse F67</t>
  </si>
  <si>
    <t>Mouse F68</t>
  </si>
  <si>
    <t>Mouse F69</t>
  </si>
  <si>
    <t>Mouse F70</t>
  </si>
  <si>
    <t>Mouse F71</t>
  </si>
  <si>
    <t>Mouse F72</t>
  </si>
  <si>
    <t>Mouse F73</t>
  </si>
  <si>
    <t>Mouse F74</t>
  </si>
  <si>
    <t>Mouse F75</t>
  </si>
  <si>
    <t>Mouse F76</t>
  </si>
  <si>
    <t>Mouse F77</t>
  </si>
  <si>
    <t>Mouse F78</t>
  </si>
  <si>
    <t>Mouse F79</t>
  </si>
  <si>
    <t>Mouse F80</t>
  </si>
  <si>
    <t>B.D-1</t>
  </si>
  <si>
    <t>S.D-1</t>
  </si>
  <si>
    <t>B.D14</t>
  </si>
  <si>
    <t>S.D14</t>
  </si>
  <si>
    <t>B.D30</t>
  </si>
  <si>
    <t>S.D30</t>
  </si>
  <si>
    <t>B.D44</t>
  </si>
  <si>
    <t>\</t>
  </si>
  <si>
    <t>1/2 Spleen_PFA</t>
  </si>
  <si>
    <t>1/2 Liver_PFA</t>
  </si>
  <si>
    <t>Need:</t>
  </si>
  <si>
    <t>Make:</t>
  </si>
  <si>
    <t>Eppendorf (1.5 &amp; 0.6)</t>
  </si>
  <si>
    <t>spin bone marrow</t>
  </si>
  <si>
    <t>alphaMEM</t>
  </si>
  <si>
    <t>FBS</t>
  </si>
  <si>
    <t>Anti/Anti</t>
  </si>
  <si>
    <t>DMSO</t>
  </si>
  <si>
    <t>Plasma</t>
  </si>
  <si>
    <t>Eppendorf (0.6)</t>
  </si>
  <si>
    <t>dots</t>
  </si>
  <si>
    <t>REDL</t>
  </si>
  <si>
    <t>RGast</t>
  </si>
  <si>
    <t>1/2 Spln</t>
  </si>
  <si>
    <t>1/2 Liv</t>
  </si>
  <si>
    <t>RKid</t>
  </si>
  <si>
    <t>RPlv</t>
  </si>
  <si>
    <t>LPlv</t>
  </si>
  <si>
    <t>LTib</t>
  </si>
  <si>
    <t>Cryopreservation medium</t>
  </si>
  <si>
    <t>L Femur_RNALater</t>
  </si>
  <si>
    <t>L Tibia_PBS</t>
  </si>
  <si>
    <t>PBS+/+</t>
  </si>
  <si>
    <t>Brain</t>
  </si>
  <si>
    <t>Intestines</t>
  </si>
  <si>
    <t>Eyes</t>
  </si>
  <si>
    <t>Vivien</t>
  </si>
  <si>
    <t>BSP</t>
  </si>
  <si>
    <t>soaked gauze</t>
  </si>
  <si>
    <t>Carcass</t>
  </si>
  <si>
    <t>Biohazard bag</t>
  </si>
  <si>
    <t>Plasma1</t>
  </si>
  <si>
    <t>Plasma2</t>
  </si>
  <si>
    <t>Fixed for flow</t>
  </si>
  <si>
    <t>L Thymus_LN2</t>
  </si>
  <si>
    <t>1/2 Spleen_LN2</t>
  </si>
  <si>
    <t>1/2 Liver_LN2</t>
  </si>
  <si>
    <t>D30 Plasma1</t>
  </si>
  <si>
    <t>D30 Plasma2</t>
  </si>
  <si>
    <t>Y\</t>
  </si>
  <si>
    <t>Joint_RNALater</t>
  </si>
  <si>
    <t>Eppendorf (1.5mL)</t>
  </si>
  <si>
    <t>Eppendorf (0.6mL)</t>
  </si>
  <si>
    <t>BM L Pelvis_Cryomedia</t>
  </si>
  <si>
    <t>BM L Femur_Cryomedia</t>
  </si>
  <si>
    <t>L Humerus_RNALater</t>
  </si>
  <si>
    <t>BM L Humerus_Cryomedia</t>
  </si>
  <si>
    <t>Eppendorf (x2?)</t>
  </si>
  <si>
    <t>L Ilium_RNALater</t>
  </si>
  <si>
    <t>at least</t>
  </si>
  <si>
    <t>Total (tubes or mL)</t>
  </si>
  <si>
    <t>Joint</t>
  </si>
  <si>
    <t>LHum</t>
  </si>
  <si>
    <t>BM LHum</t>
  </si>
  <si>
    <t>BM LFem</t>
  </si>
  <si>
    <t>Cryotags</t>
  </si>
  <si>
    <t>Cryodots</t>
  </si>
  <si>
    <t>Tubes</t>
  </si>
  <si>
    <t>Fixative</t>
  </si>
  <si>
    <t>Labels</t>
  </si>
  <si>
    <t>250 mL</t>
  </si>
  <si>
    <t>D44 Plasma1</t>
  </si>
  <si>
    <t>D44 Plasma2</t>
  </si>
  <si>
    <t>P1.D30</t>
  </si>
  <si>
    <t>P2.D30</t>
  </si>
  <si>
    <t>P1.D44</t>
  </si>
  <si>
    <t>P2.D44</t>
  </si>
  <si>
    <t>Have</t>
  </si>
  <si>
    <t>4 cases of 500?</t>
  </si>
  <si>
    <t>2 bottles of 500mL</t>
  </si>
  <si>
    <t>blood</t>
  </si>
  <si>
    <t>R Humerus_PFA</t>
  </si>
  <si>
    <t>Blaber- Exercise-HU Study, 2021</t>
  </si>
  <si>
    <t>F1- F80</t>
  </si>
  <si>
    <t>1/2 Spleen</t>
  </si>
  <si>
    <t>1/2 Liver</t>
  </si>
  <si>
    <t>R Pelvis</t>
  </si>
  <si>
    <t>L Ilium</t>
  </si>
  <si>
    <t>Bone Marrow (L Pelvis)</t>
  </si>
  <si>
    <t>R Hindquarter</t>
  </si>
  <si>
    <t>Bone Marrow (L Femur)</t>
  </si>
  <si>
    <t>L Femur</t>
  </si>
  <si>
    <t>L Tibia</t>
  </si>
  <si>
    <t>R Humerus</t>
  </si>
  <si>
    <t>L Humerus</t>
  </si>
  <si>
    <t>Bone Marrow (L Humerus)</t>
  </si>
  <si>
    <t>D30 (Diss) Blood</t>
  </si>
  <si>
    <t>D30 (Diss) Blood-fixed for flow</t>
  </si>
  <si>
    <t>Cassie</t>
  </si>
  <si>
    <t>Blood-fixed for flow</t>
  </si>
  <si>
    <t>15mL Conical (cap)</t>
  </si>
  <si>
    <t>OCT</t>
  </si>
  <si>
    <t>L Brain_LN2</t>
  </si>
  <si>
    <t>R Brain_OCT</t>
  </si>
  <si>
    <t>L Eye_PFA</t>
  </si>
  <si>
    <t>R Eye_LN2</t>
  </si>
  <si>
    <t>1/2 Heart_PFA</t>
  </si>
  <si>
    <t>1/2 Heart_LN2</t>
  </si>
  <si>
    <t>Intestines_LN2</t>
  </si>
  <si>
    <t>Vertebra_LN2</t>
  </si>
  <si>
    <t>Bone</t>
  </si>
  <si>
    <t>1/2 &lt;3</t>
  </si>
  <si>
    <t>LEye</t>
  </si>
  <si>
    <t>Egle</t>
  </si>
  <si>
    <t>Afshin</t>
  </si>
  <si>
    <t>Yasaman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</si>
</sst>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>
        <bgColor theme="9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Up">
        <bgColor rgb="FFFF0000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7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20" xfId="0" applyBorder="1"/>
    <xf numFmtId="0" fontId="0" fillId="0" borderId="13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33" xfId="0" applyBorder="1"/>
    <xf numFmtId="0" fontId="0" fillId="0" borderId="29" xfId="0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5" xfId="0" applyBorder="1"/>
    <xf numFmtId="0" fontId="5" fillId="6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/>
    <xf numFmtId="0" fontId="0" fillId="0" borderId="48" xfId="0" applyBorder="1"/>
    <xf numFmtId="0" fontId="5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0" borderId="0" xfId="0" quotePrefix="1"/>
    <xf numFmtId="0" fontId="0" fillId="5" borderId="19" xfId="0" applyFill="1" applyBorder="1"/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43" xfId="0" applyBorder="1"/>
    <xf numFmtId="0" fontId="5" fillId="0" borderId="33" xfId="0" applyFont="1" applyBorder="1" applyAlignment="1">
      <alignment vertical="center"/>
    </xf>
    <xf numFmtId="0" fontId="0" fillId="3" borderId="53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42" xfId="0" applyBorder="1"/>
    <xf numFmtId="0" fontId="5" fillId="0" borderId="14" xfId="0" applyFont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5" xfId="0" applyBorder="1"/>
    <xf numFmtId="0" fontId="0" fillId="11" borderId="37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56" xfId="0" applyBorder="1"/>
    <xf numFmtId="0" fontId="0" fillId="0" borderId="37" xfId="0" applyBorder="1" applyAlignment="1">
      <alignment vertical="center"/>
    </xf>
    <xf numFmtId="0" fontId="0" fillId="0" borderId="40" xfId="0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57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3" borderId="58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59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8" xfId="0" applyBorder="1"/>
    <xf numFmtId="0" fontId="0" fillId="5" borderId="11" xfId="0" applyFill="1" applyBorder="1"/>
    <xf numFmtId="0" fontId="0" fillId="5" borderId="16" xfId="0" applyFill="1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5" fillId="0" borderId="0" xfId="0" applyFont="1"/>
    <xf numFmtId="0" fontId="5" fillId="15" borderId="0" xfId="0" applyFont="1" applyFill="1"/>
    <xf numFmtId="0" fontId="5" fillId="4" borderId="0" xfId="0" applyFont="1" applyFill="1"/>
    <xf numFmtId="0" fontId="5" fillId="16" borderId="0" xfId="0" applyFont="1" applyFill="1"/>
    <xf numFmtId="0" fontId="5" fillId="17" borderId="0" xfId="0" applyFont="1" applyFill="1"/>
    <xf numFmtId="0" fontId="7" fillId="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5" borderId="65" xfId="0" applyFill="1" applyBorder="1"/>
    <xf numFmtId="0" fontId="0" fillId="5" borderId="66" xfId="0" applyFill="1" applyBorder="1"/>
    <xf numFmtId="0" fontId="0" fillId="5" borderId="67" xfId="0" applyFill="1" applyBorder="1"/>
    <xf numFmtId="0" fontId="4" fillId="0" borderId="0" xfId="1"/>
    <xf numFmtId="0" fontId="5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4" fillId="0" borderId="12" xfId="1" applyBorder="1"/>
    <xf numFmtId="0" fontId="4" fillId="0" borderId="11" xfId="1" applyBorder="1" applyAlignment="1">
      <alignment horizontal="center"/>
    </xf>
    <xf numFmtId="0" fontId="4" fillId="0" borderId="13" xfId="1" applyBorder="1" applyAlignment="1">
      <alignment horizontal="center"/>
    </xf>
    <xf numFmtId="0" fontId="4" fillId="0" borderId="14" xfId="1" applyBorder="1"/>
    <xf numFmtId="0" fontId="4" fillId="0" borderId="1" xfId="1" applyBorder="1"/>
    <xf numFmtId="0" fontId="4" fillId="0" borderId="57" xfId="1" applyBorder="1"/>
    <xf numFmtId="0" fontId="4" fillId="0" borderId="14" xfId="1" applyBorder="1" applyAlignment="1">
      <alignment horizontal="center"/>
    </xf>
    <xf numFmtId="0" fontId="4" fillId="0" borderId="15" xfId="1" applyBorder="1" applyAlignment="1">
      <alignment horizontal="center"/>
    </xf>
    <xf numFmtId="0" fontId="4" fillId="0" borderId="19" xfId="1" applyBorder="1"/>
    <xf numFmtId="0" fontId="4" fillId="0" borderId="20" xfId="1" applyBorder="1"/>
    <xf numFmtId="0" fontId="4" fillId="0" borderId="63" xfId="1" applyBorder="1"/>
    <xf numFmtId="0" fontId="4" fillId="0" borderId="0" xfId="1" applyAlignment="1">
      <alignment horizontal="center"/>
    </xf>
    <xf numFmtId="0" fontId="4" fillId="7" borderId="26" xfId="1" applyFill="1" applyBorder="1"/>
    <xf numFmtId="0" fontId="4" fillId="7" borderId="55" xfId="1" applyFill="1" applyBorder="1"/>
    <xf numFmtId="0" fontId="4" fillId="7" borderId="8" xfId="1" applyFill="1" applyBorder="1"/>
    <xf numFmtId="0" fontId="4" fillId="7" borderId="9" xfId="1" applyFill="1" applyBorder="1"/>
    <xf numFmtId="0" fontId="4" fillId="7" borderId="10" xfId="1" applyFill="1" applyBorder="1"/>
    <xf numFmtId="0" fontId="4" fillId="7" borderId="27" xfId="1" applyFill="1" applyBorder="1"/>
    <xf numFmtId="0" fontId="4" fillId="7" borderId="40" xfId="1" applyFill="1" applyBorder="1"/>
    <xf numFmtId="0" fontId="4" fillId="7" borderId="56" xfId="1" applyFill="1" applyBorder="1"/>
    <xf numFmtId="0" fontId="4" fillId="7" borderId="8" xfId="1" quotePrefix="1" applyFill="1" applyBorder="1"/>
    <xf numFmtId="0" fontId="4" fillId="0" borderId="0" xfId="1" quotePrefix="1"/>
    <xf numFmtId="0" fontId="4" fillId="7" borderId="26" xfId="1" quotePrefix="1" applyFill="1" applyBorder="1"/>
    <xf numFmtId="0" fontId="4" fillId="7" borderId="27" xfId="1" quotePrefix="1" applyFill="1" applyBorder="1"/>
    <xf numFmtId="0" fontId="4" fillId="0" borderId="15" xfId="1" applyBorder="1"/>
    <xf numFmtId="0" fontId="4" fillId="0" borderId="17" xfId="1" applyBorder="1"/>
    <xf numFmtId="0" fontId="4" fillId="0" borderId="57" xfId="1" applyBorder="1" applyAlignment="1">
      <alignment horizontal="center"/>
    </xf>
    <xf numFmtId="0" fontId="4" fillId="0" borderId="63" xfId="1" applyBorder="1" applyAlignment="1">
      <alignment horizontal="center"/>
    </xf>
    <xf numFmtId="0" fontId="4" fillId="7" borderId="0" xfId="1" applyFill="1"/>
    <xf numFmtId="0" fontId="3" fillId="0" borderId="14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2" xfId="1" applyFont="1" applyBorder="1"/>
    <xf numFmtId="0" fontId="3" fillId="0" borderId="31" xfId="1" applyFont="1" applyBorder="1"/>
    <xf numFmtId="0" fontId="3" fillId="0" borderId="1" xfId="1" applyFont="1" applyBorder="1"/>
    <xf numFmtId="0" fontId="3" fillId="0" borderId="57" xfId="1" applyFont="1" applyBorder="1"/>
    <xf numFmtId="0" fontId="3" fillId="0" borderId="13" xfId="1" applyFont="1" applyBorder="1"/>
    <xf numFmtId="0" fontId="3" fillId="0" borderId="15" xfId="1" applyFont="1" applyBorder="1"/>
    <xf numFmtId="0" fontId="3" fillId="0" borderId="14" xfId="1" applyFont="1" applyBorder="1"/>
    <xf numFmtId="0" fontId="3" fillId="0" borderId="17" xfId="1" applyFont="1" applyBorder="1"/>
    <xf numFmtId="0" fontId="3" fillId="0" borderId="18" xfId="1" applyFont="1" applyBorder="1"/>
    <xf numFmtId="0" fontId="3" fillId="0" borderId="24" xfId="1" applyFont="1" applyBorder="1"/>
    <xf numFmtId="0" fontId="3" fillId="0" borderId="11" xfId="1" applyFont="1" applyBorder="1"/>
    <xf numFmtId="0" fontId="3" fillId="0" borderId="57" xfId="1" applyFont="1" applyBorder="1" applyAlignment="1">
      <alignment horizontal="center"/>
    </xf>
    <xf numFmtId="0" fontId="0" fillId="5" borderId="70" xfId="0" applyFill="1" applyBorder="1"/>
    <xf numFmtId="0" fontId="3" fillId="0" borderId="31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2" xfId="1" applyFont="1" applyBorder="1"/>
    <xf numFmtId="0" fontId="2" fillId="0" borderId="1" xfId="1" applyFont="1" applyBorder="1"/>
    <xf numFmtId="0" fontId="2" fillId="0" borderId="14" xfId="1" applyFont="1" applyBorder="1"/>
    <xf numFmtId="0" fontId="4" fillId="0" borderId="26" xfId="1" applyBorder="1" applyAlignment="1">
      <alignment horizontal="center"/>
    </xf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4" fillId="0" borderId="11" xfId="1" applyBorder="1"/>
    <xf numFmtId="0" fontId="4" fillId="0" borderId="13" xfId="1" applyBorder="1"/>
    <xf numFmtId="0" fontId="4" fillId="0" borderId="18" xfId="1" applyBorder="1"/>
    <xf numFmtId="0" fontId="2" fillId="0" borderId="16" xfId="1" applyFont="1" applyBorder="1"/>
    <xf numFmtId="0" fontId="4" fillId="0" borderId="31" xfId="1" applyBorder="1"/>
    <xf numFmtId="0" fontId="4" fillId="0" borderId="19" xfId="1" applyBorder="1" applyAlignment="1">
      <alignment horizontal="center"/>
    </xf>
    <xf numFmtId="0" fontId="4" fillId="0" borderId="21" xfId="1" applyBorder="1" applyAlignment="1">
      <alignment horizontal="center"/>
    </xf>
    <xf numFmtId="0" fontId="2" fillId="0" borderId="0" xfId="1" applyFont="1"/>
    <xf numFmtId="0" fontId="2" fillId="7" borderId="8" xfId="1" quotePrefix="1" applyFont="1" applyFill="1" applyBorder="1"/>
    <xf numFmtId="0" fontId="2" fillId="7" borderId="26" xfId="1" quotePrefix="1" applyFont="1" applyFill="1" applyBorder="1"/>
    <xf numFmtId="0" fontId="2" fillId="7" borderId="27" xfId="1" quotePrefix="1" applyFont="1" applyFill="1" applyBorder="1"/>
    <xf numFmtId="0" fontId="0" fillId="0" borderId="45" xfId="0" applyBorder="1"/>
    <xf numFmtId="0" fontId="0" fillId="0" borderId="46" xfId="0" applyBorder="1"/>
    <xf numFmtId="0" fontId="0" fillId="0" borderId="36" xfId="0" applyBorder="1"/>
    <xf numFmtId="0" fontId="0" fillId="0" borderId="24" xfId="0" applyBorder="1"/>
    <xf numFmtId="0" fontId="0" fillId="0" borderId="25" xfId="0" applyBorder="1"/>
    <xf numFmtId="0" fontId="10" fillId="0" borderId="47" xfId="1" applyFont="1" applyBorder="1"/>
    <xf numFmtId="0" fontId="10" fillId="0" borderId="16" xfId="1" applyFont="1" applyBorder="1"/>
    <xf numFmtId="0" fontId="10" fillId="0" borderId="17" xfId="1" applyFont="1" applyBorder="1"/>
    <xf numFmtId="0" fontId="10" fillId="0" borderId="18" xfId="1" applyFont="1" applyBorder="1"/>
    <xf numFmtId="0" fontId="0" fillId="0" borderId="71" xfId="0" applyBorder="1"/>
    <xf numFmtId="0" fontId="10" fillId="0" borderId="45" xfId="1" applyFont="1" applyBorder="1"/>
    <xf numFmtId="0" fontId="10" fillId="0" borderId="11" xfId="1" applyFont="1" applyBorder="1"/>
    <xf numFmtId="0" fontId="10" fillId="0" borderId="12" xfId="1" applyFont="1" applyBorder="1"/>
    <xf numFmtId="0" fontId="10" fillId="0" borderId="13" xfId="1" applyFont="1" applyBorder="1"/>
    <xf numFmtId="0" fontId="0" fillId="0" borderId="47" xfId="0" applyBorder="1"/>
    <xf numFmtId="0" fontId="2" fillId="0" borderId="0" xfId="1" applyFont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26" xfId="0" applyFill="1" applyBorder="1"/>
    <xf numFmtId="0" fontId="0" fillId="7" borderId="0" xfId="0" applyFill="1"/>
    <xf numFmtId="0" fontId="0" fillId="7" borderId="55" xfId="0" applyFill="1" applyBorder="1"/>
    <xf numFmtId="0" fontId="0" fillId="7" borderId="27" xfId="0" applyFill="1" applyBorder="1"/>
    <xf numFmtId="0" fontId="0" fillId="7" borderId="40" xfId="0" applyFill="1" applyBorder="1"/>
    <xf numFmtId="0" fontId="0" fillId="7" borderId="56" xfId="0" applyFill="1" applyBorder="1"/>
    <xf numFmtId="0" fontId="0" fillId="0" borderId="31" xfId="0" applyBorder="1"/>
    <xf numFmtId="0" fontId="0" fillId="0" borderId="57" xfId="0" applyBorder="1"/>
    <xf numFmtId="0" fontId="0" fillId="0" borderId="63" xfId="0" applyBorder="1"/>
    <xf numFmtId="0" fontId="0" fillId="0" borderId="32" xfId="0" applyBorder="1"/>
    <xf numFmtId="0" fontId="10" fillId="0" borderId="31" xfId="1" applyFont="1" applyBorder="1"/>
    <xf numFmtId="0" fontId="10" fillId="0" borderId="32" xfId="1" applyFont="1" applyBorder="1"/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57" xfId="1" applyFont="1" applyBorder="1" applyAlignment="1">
      <alignment horizontal="center"/>
    </xf>
    <xf numFmtId="0" fontId="2" fillId="0" borderId="11" xfId="1" applyFont="1" applyBorder="1"/>
    <xf numFmtId="0" fontId="2" fillId="0" borderId="19" xfId="1" applyFont="1" applyBorder="1"/>
    <xf numFmtId="0" fontId="2" fillId="0" borderId="24" xfId="1" applyFont="1" applyBorder="1"/>
    <xf numFmtId="0" fontId="4" fillId="0" borderId="21" xfId="1" applyBorder="1"/>
    <xf numFmtId="0" fontId="4" fillId="0" borderId="64" xfId="1" applyBorder="1"/>
    <xf numFmtId="0" fontId="2" fillId="0" borderId="36" xfId="1" applyFont="1" applyBorder="1"/>
    <xf numFmtId="0" fontId="0" fillId="5" borderId="72" xfId="0" applyFill="1" applyBorder="1"/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/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1" applyFont="1" applyBorder="1"/>
    <xf numFmtId="0" fontId="1" fillId="0" borderId="14" xfId="1" applyFont="1" applyBorder="1"/>
    <xf numFmtId="0" fontId="1" fillId="0" borderId="0" xfId="1" applyFont="1"/>
    <xf numFmtId="0" fontId="1" fillId="0" borderId="11" xfId="1" applyFont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14" xfId="1" applyFont="1" applyBorder="1" applyAlignment="1">
      <alignment horizontal="center"/>
    </xf>
    <xf numFmtId="0" fontId="1" fillId="0" borderId="15" xfId="1" applyFont="1" applyBorder="1" applyAlignment="1">
      <alignment horizontal="center"/>
    </xf>
    <xf numFmtId="0" fontId="1" fillId="0" borderId="16" xfId="1" applyFont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9" xfId="1" applyFont="1" applyBorder="1" applyAlignment="1">
      <alignment horizontal="center"/>
    </xf>
    <xf numFmtId="0" fontId="1" fillId="0" borderId="21" xfId="1" applyFont="1" applyBorder="1" applyAlignment="1">
      <alignment horizontal="center"/>
    </xf>
    <xf numFmtId="0" fontId="4" fillId="0" borderId="28" xfId="1" applyBorder="1"/>
    <xf numFmtId="0" fontId="1" fillId="0" borderId="11" xfId="1" applyFont="1" applyBorder="1"/>
    <xf numFmtId="0" fontId="1" fillId="0" borderId="16" xfId="1" applyFont="1" applyBorder="1"/>
    <xf numFmtId="0" fontId="4" fillId="0" borderId="2" xfId="1" applyBorder="1"/>
    <xf numFmtId="0" fontId="3" fillId="0" borderId="32" xfId="1" applyFont="1" applyBorder="1"/>
    <xf numFmtId="0" fontId="3" fillId="0" borderId="3" xfId="1" applyFont="1" applyBorder="1"/>
    <xf numFmtId="0" fontId="3" fillId="0" borderId="30" xfId="1" applyFont="1" applyBorder="1"/>
    <xf numFmtId="0" fontId="1" fillId="0" borderId="39" xfId="1" applyFont="1" applyBorder="1" applyAlignment="1">
      <alignment horizontal="center"/>
    </xf>
    <xf numFmtId="0" fontId="1" fillId="0" borderId="31" xfId="1" applyFont="1" applyBorder="1" applyAlignment="1">
      <alignment horizontal="center"/>
    </xf>
    <xf numFmtId="0" fontId="1" fillId="0" borderId="30" xfId="1" applyFont="1" applyBorder="1" applyAlignment="1">
      <alignment horizontal="center"/>
    </xf>
    <xf numFmtId="0" fontId="1" fillId="0" borderId="3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29" xfId="1" applyFont="1" applyBorder="1" applyAlignment="1">
      <alignment horizontal="center"/>
    </xf>
    <xf numFmtId="0" fontId="1" fillId="0" borderId="17" xfId="1" applyFont="1" applyBorder="1"/>
    <xf numFmtId="0" fontId="1" fillId="0" borderId="12" xfId="1" applyFont="1" applyBorder="1"/>
    <xf numFmtId="0" fontId="1" fillId="0" borderId="18" xfId="1" applyFont="1" applyBorder="1"/>
    <xf numFmtId="0" fontId="1" fillId="0" borderId="20" xfId="1" applyFont="1" applyBorder="1"/>
    <xf numFmtId="0" fontId="1" fillId="0" borderId="19" xfId="1" applyFont="1" applyBorder="1"/>
    <xf numFmtId="0" fontId="1" fillId="0" borderId="15" xfId="1" applyFont="1" applyBorder="1"/>
    <xf numFmtId="0" fontId="1" fillId="0" borderId="21" xfId="1" applyFont="1" applyBorder="1"/>
    <xf numFmtId="0" fontId="1" fillId="7" borderId="8" xfId="1" quotePrefix="1" applyFont="1" applyFill="1" applyBorder="1"/>
    <xf numFmtId="0" fontId="1" fillId="7" borderId="26" xfId="1" quotePrefix="1" applyFont="1" applyFill="1" applyBorder="1"/>
    <xf numFmtId="0" fontId="1" fillId="7" borderId="27" xfId="1" quotePrefix="1" applyFont="1" applyFill="1" applyBorder="1"/>
    <xf numFmtId="0" fontId="1" fillId="0" borderId="0" xfId="1" applyFont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40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6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4" fillId="8" borderId="8" xfId="1" applyFill="1" applyBorder="1" applyAlignment="1">
      <alignment horizontal="center" vertical="center"/>
    </xf>
    <xf numFmtId="0" fontId="4" fillId="8" borderId="26" xfId="1" applyFill="1" applyBorder="1" applyAlignment="1">
      <alignment horizontal="center" vertical="center"/>
    </xf>
    <xf numFmtId="0" fontId="4" fillId="8" borderId="27" xfId="1" applyFill="1" applyBorder="1" applyAlignment="1">
      <alignment horizontal="center" vertical="center"/>
    </xf>
    <xf numFmtId="0" fontId="4" fillId="5" borderId="8" xfId="1" applyFill="1" applyBorder="1" applyAlignment="1">
      <alignment horizontal="center" vertical="center"/>
    </xf>
    <xf numFmtId="0" fontId="4" fillId="5" borderId="26" xfId="1" applyFill="1" applyBorder="1" applyAlignment="1">
      <alignment horizontal="center" vertical="center"/>
    </xf>
    <xf numFmtId="0" fontId="4" fillId="5" borderId="27" xfId="1" applyFill="1" applyBorder="1" applyAlignment="1">
      <alignment horizontal="center" vertical="center"/>
    </xf>
    <xf numFmtId="0" fontId="4" fillId="9" borderId="22" xfId="1" applyFill="1" applyBorder="1" applyAlignment="1">
      <alignment horizontal="center" vertical="center" wrapText="1"/>
    </xf>
    <xf numFmtId="0" fontId="4" fillId="9" borderId="61" xfId="1" applyFill="1" applyBorder="1" applyAlignment="1">
      <alignment horizontal="center" vertical="center" wrapText="1"/>
    </xf>
    <xf numFmtId="0" fontId="4" fillId="0" borderId="65" xfId="1" applyBorder="1" applyAlignment="1">
      <alignment horizontal="center" vertical="center"/>
    </xf>
    <xf numFmtId="0" fontId="4" fillId="0" borderId="67" xfId="1" applyBorder="1" applyAlignment="1">
      <alignment horizontal="center" vertical="center"/>
    </xf>
    <xf numFmtId="0" fontId="5" fillId="6" borderId="40" xfId="1" applyFont="1" applyFill="1" applyBorder="1" applyAlignment="1">
      <alignment horizontal="center"/>
    </xf>
    <xf numFmtId="0" fontId="5" fillId="0" borderId="5" xfId="1" applyFont="1" applyBorder="1" applyAlignment="1">
      <alignment horizontal="center" vertical="center"/>
    </xf>
    <xf numFmtId="0" fontId="5" fillId="0" borderId="68" xfId="1" applyFont="1" applyBorder="1" applyAlignment="1">
      <alignment horizontal="center" vertic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8" borderId="40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55" xfId="1" applyFont="1" applyBorder="1" applyAlignment="1">
      <alignment horizontal="center" vertical="center"/>
    </xf>
    <xf numFmtId="0" fontId="4" fillId="0" borderId="55" xfId="1" applyBorder="1" applyAlignment="1">
      <alignment horizontal="center" vertical="center"/>
    </xf>
    <xf numFmtId="0" fontId="1" fillId="5" borderId="40" xfId="1" applyFont="1" applyFill="1" applyBorder="1" applyAlignment="1">
      <alignment horizontal="center"/>
    </xf>
    <xf numFmtId="0" fontId="1" fillId="0" borderId="55" xfId="1" applyFont="1" applyBorder="1" applyAlignment="1">
      <alignment horizontal="center" vertical="center"/>
    </xf>
    <xf numFmtId="0" fontId="5" fillId="9" borderId="40" xfId="1" applyFont="1" applyFill="1" applyBorder="1" applyAlignment="1">
      <alignment horizontal="center"/>
    </xf>
    <xf numFmtId="0" fontId="1" fillId="0" borderId="55" xfId="1" applyFont="1" applyBorder="1" applyAlignment="1">
      <alignment horizontal="center"/>
    </xf>
    <xf numFmtId="0" fontId="4" fillId="0" borderId="55" xfId="1" applyBorder="1" applyAlignment="1">
      <alignment horizontal="center"/>
    </xf>
    <xf numFmtId="0" fontId="4" fillId="0" borderId="8" xfId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61" xfId="0" applyFill="1" applyBorder="1" applyAlignment="1">
      <alignment horizontal="center" vertical="center" wrapText="1"/>
    </xf>
    <xf numFmtId="0" fontId="0" fillId="5" borderId="62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4" fillId="0" borderId="45" xfId="1" applyBorder="1" applyAlignment="1">
      <alignment horizontal="center" vertical="center"/>
    </xf>
    <xf numFmtId="0" fontId="4" fillId="0" borderId="47" xfId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9" borderId="8" xfId="1" applyFill="1" applyBorder="1" applyAlignment="1">
      <alignment horizontal="center" vertical="center" wrapText="1"/>
    </xf>
    <xf numFmtId="0" fontId="4" fillId="9" borderId="26" xfId="1" applyFill="1" applyBorder="1" applyAlignment="1">
      <alignment horizontal="center" vertical="center" wrapText="1"/>
    </xf>
  </cellXfs>
  <cellStyles count="2">
    <cellStyle name="Normal" xfId="0" builtinId="0"/>
    <cellStyle name="Normal 2" xfId="1" xr:uid="{7CA1F3D2-CC49-4357-8431-C26724D44684}"/>
  </cellStyles>
  <dxfs count="0"/>
  <tableStyles count="0" defaultTableStyle="TableStyleMedium2" defaultPivotStyle="PivotStyleLight16"/>
  <colors>
    <mruColors>
      <color rgb="FFF5B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P103"/>
  <sheetViews>
    <sheetView tabSelected="1" topLeftCell="C1" zoomScale="93" zoomScaleNormal="55" workbookViewId="0">
      <selection activeCell="H16" sqref="H16"/>
    </sheetView>
  </sheetViews>
  <sheetFormatPr defaultColWidth="8.83203125" defaultRowHeight="15.5" x14ac:dyDescent="0.35"/>
  <cols>
    <col min="2" max="2" width="22.83203125" customWidth="1"/>
    <col min="3" max="3" width="19.5" customWidth="1"/>
    <col min="4" max="4" width="15.5" customWidth="1"/>
    <col min="5" max="5" width="12" customWidth="1"/>
    <col min="6" max="6" width="16.1640625" customWidth="1"/>
    <col min="7" max="7" width="22.83203125" customWidth="1"/>
    <col min="8" max="8" width="17.1640625" customWidth="1"/>
    <col min="9" max="9" width="16.5" customWidth="1"/>
    <col min="10" max="10" width="11.83203125" customWidth="1"/>
    <col min="11" max="11" width="12" customWidth="1"/>
    <col min="19" max="19" width="11" customWidth="1"/>
    <col min="20" max="20" width="12.33203125" customWidth="1"/>
    <col min="21" max="21" width="10" customWidth="1"/>
  </cols>
  <sheetData>
    <row r="1" spans="2:94" ht="16" thickBot="1" x14ac:dyDescent="0.4">
      <c r="B1" s="317" t="s">
        <v>383</v>
      </c>
      <c r="C1" s="318"/>
      <c r="D1" s="318"/>
      <c r="E1" s="318"/>
      <c r="F1" s="318"/>
      <c r="G1" s="318"/>
      <c r="H1" s="318"/>
      <c r="I1" s="318"/>
      <c r="J1" s="319"/>
    </row>
    <row r="2" spans="2:94" ht="16.5" thickTop="1" thickBot="1" x14ac:dyDescent="0.4">
      <c r="B2" s="44"/>
      <c r="C2" s="45" t="s">
        <v>384</v>
      </c>
      <c r="D2" s="46"/>
      <c r="E2" s="47" t="s">
        <v>9</v>
      </c>
      <c r="F2" s="45" t="s">
        <v>385</v>
      </c>
      <c r="G2" s="46"/>
      <c r="H2" s="48"/>
      <c r="I2" s="45" t="s">
        <v>386</v>
      </c>
      <c r="J2" s="46"/>
    </row>
    <row r="3" spans="2:94" ht="16" thickBot="1" x14ac:dyDescent="0.4">
      <c r="B3" s="49" t="s">
        <v>387</v>
      </c>
      <c r="C3" s="50" t="s">
        <v>388</v>
      </c>
      <c r="D3" s="51"/>
      <c r="E3" s="52" t="s">
        <v>7</v>
      </c>
      <c r="F3" s="50" t="s">
        <v>389</v>
      </c>
      <c r="G3" s="51"/>
      <c r="H3" s="53"/>
      <c r="I3" s="50" t="s">
        <v>390</v>
      </c>
      <c r="J3" s="51"/>
    </row>
    <row r="4" spans="2:94" x14ac:dyDescent="0.35">
      <c r="B4" s="49" t="s">
        <v>391</v>
      </c>
      <c r="C4" s="50" t="s">
        <v>392</v>
      </c>
      <c r="D4" s="51"/>
      <c r="E4" s="52" t="s">
        <v>6</v>
      </c>
      <c r="F4" s="50" t="s">
        <v>393</v>
      </c>
      <c r="G4" s="51"/>
      <c r="J4" s="54"/>
    </row>
    <row r="5" spans="2:94" ht="16" thickBot="1" x14ac:dyDescent="0.4">
      <c r="B5" s="55"/>
      <c r="C5" s="56" t="s">
        <v>394</v>
      </c>
      <c r="D5" s="57"/>
      <c r="E5" s="58" t="s">
        <v>0</v>
      </c>
      <c r="F5" s="56" t="s">
        <v>395</v>
      </c>
      <c r="G5" s="57"/>
      <c r="H5" s="59"/>
      <c r="I5" s="59"/>
      <c r="J5" s="57"/>
    </row>
    <row r="6" spans="2:94" ht="16" thickBot="1" x14ac:dyDescent="0.4"/>
    <row r="7" spans="2:94" x14ac:dyDescent="0.35">
      <c r="F7" s="320" t="s">
        <v>396</v>
      </c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2"/>
      <c r="AH7" s="323" t="s">
        <v>397</v>
      </c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1"/>
      <c r="BF7" s="321"/>
      <c r="BG7" s="321"/>
      <c r="BH7" s="321"/>
      <c r="BI7" s="321"/>
      <c r="BJ7" s="321"/>
      <c r="BK7" s="321"/>
      <c r="BL7" s="324"/>
      <c r="BM7" s="320" t="s">
        <v>398</v>
      </c>
      <c r="BN7" s="321"/>
      <c r="BO7" s="321"/>
      <c r="BP7" s="321"/>
      <c r="BQ7" s="321"/>
      <c r="BR7" s="321"/>
      <c r="BS7" s="321"/>
      <c r="BT7" s="321"/>
      <c r="BU7" s="321"/>
      <c r="BV7" s="321"/>
      <c r="BW7" s="321"/>
      <c r="BX7" s="321"/>
      <c r="BY7" s="321"/>
      <c r="BZ7" s="321"/>
      <c r="CA7" s="321"/>
      <c r="CB7" s="321"/>
      <c r="CC7" s="321"/>
      <c r="CD7" s="321"/>
      <c r="CE7" s="321"/>
      <c r="CF7" s="321"/>
      <c r="CG7" s="321"/>
      <c r="CH7" s="321"/>
      <c r="CI7" s="321"/>
      <c r="CJ7" s="321"/>
      <c r="CK7" s="321"/>
      <c r="CL7" s="321"/>
      <c r="CM7" s="321"/>
      <c r="CN7" s="321"/>
      <c r="CO7" s="321"/>
      <c r="CP7" s="322"/>
    </row>
    <row r="8" spans="2:94" x14ac:dyDescent="0.35">
      <c r="F8" s="41">
        <v>1</v>
      </c>
      <c r="G8" s="42">
        <v>2</v>
      </c>
      <c r="H8" s="42">
        <v>3</v>
      </c>
      <c r="I8" s="42">
        <v>4</v>
      </c>
      <c r="J8" s="42">
        <v>5</v>
      </c>
      <c r="K8" s="42">
        <v>6</v>
      </c>
      <c r="L8" s="42">
        <v>7</v>
      </c>
      <c r="M8" s="61">
        <v>8</v>
      </c>
      <c r="N8" s="126">
        <v>9</v>
      </c>
      <c r="O8" s="127">
        <v>10</v>
      </c>
      <c r="P8" s="60">
        <v>11</v>
      </c>
      <c r="Q8" s="42">
        <v>12</v>
      </c>
      <c r="R8" s="61">
        <v>13</v>
      </c>
      <c r="S8" s="60">
        <v>14</v>
      </c>
      <c r="T8" s="61">
        <v>15</v>
      </c>
      <c r="U8" s="60">
        <v>16</v>
      </c>
      <c r="V8" s="42">
        <v>17</v>
      </c>
      <c r="W8" s="42">
        <v>18</v>
      </c>
      <c r="X8" s="42">
        <v>19</v>
      </c>
      <c r="Y8" s="42">
        <v>20</v>
      </c>
      <c r="Z8" s="42">
        <v>21</v>
      </c>
      <c r="AA8" s="42">
        <v>22</v>
      </c>
      <c r="AB8" s="42">
        <v>23</v>
      </c>
      <c r="AC8" s="42">
        <v>24</v>
      </c>
      <c r="AD8" s="42">
        <v>25</v>
      </c>
      <c r="AE8" s="42">
        <v>26</v>
      </c>
      <c r="AF8" s="42">
        <v>27</v>
      </c>
      <c r="AG8" s="31">
        <v>28</v>
      </c>
      <c r="AH8" s="62">
        <v>1</v>
      </c>
      <c r="AI8" s="42">
        <v>2</v>
      </c>
      <c r="AJ8" s="42">
        <v>3</v>
      </c>
      <c r="AK8" s="42">
        <v>4</v>
      </c>
      <c r="AL8" s="42">
        <v>5</v>
      </c>
      <c r="AM8" s="42">
        <v>6</v>
      </c>
      <c r="AN8" s="42">
        <v>7</v>
      </c>
      <c r="AO8" s="42">
        <v>8</v>
      </c>
      <c r="AP8" s="42">
        <v>9</v>
      </c>
      <c r="AQ8" s="42">
        <v>10</v>
      </c>
      <c r="AR8" s="42">
        <v>11</v>
      </c>
      <c r="AS8" s="42">
        <v>12</v>
      </c>
      <c r="AT8" s="42">
        <v>13</v>
      </c>
      <c r="AU8" s="61">
        <v>14</v>
      </c>
      <c r="AV8" s="60">
        <v>15</v>
      </c>
      <c r="AW8" s="60">
        <v>16</v>
      </c>
      <c r="AX8" s="60">
        <v>17</v>
      </c>
      <c r="AY8" s="60">
        <v>18</v>
      </c>
      <c r="AZ8" s="42">
        <v>19</v>
      </c>
      <c r="BA8" s="42">
        <v>20</v>
      </c>
      <c r="BB8" s="42">
        <v>21</v>
      </c>
      <c r="BC8" s="42">
        <v>22</v>
      </c>
      <c r="BD8" s="42">
        <v>23</v>
      </c>
      <c r="BE8" s="61">
        <v>24</v>
      </c>
      <c r="BF8" s="60">
        <v>25</v>
      </c>
      <c r="BG8" s="60">
        <v>26</v>
      </c>
      <c r="BH8" s="60">
        <v>27</v>
      </c>
      <c r="BI8" s="60">
        <v>28</v>
      </c>
      <c r="BJ8" s="61">
        <v>29</v>
      </c>
      <c r="BK8" s="61">
        <v>30</v>
      </c>
      <c r="BL8" s="63">
        <v>31</v>
      </c>
      <c r="BM8" s="41">
        <v>1</v>
      </c>
      <c r="BN8" s="42">
        <v>2</v>
      </c>
      <c r="BO8" s="42">
        <v>3</v>
      </c>
      <c r="BP8" s="42">
        <v>4</v>
      </c>
      <c r="BQ8" s="42">
        <v>5</v>
      </c>
      <c r="BR8" s="42">
        <v>6</v>
      </c>
      <c r="BS8" s="42">
        <v>7</v>
      </c>
      <c r="BT8" s="42">
        <v>8</v>
      </c>
      <c r="BU8" s="42">
        <v>9</v>
      </c>
      <c r="BV8" s="42">
        <v>10</v>
      </c>
      <c r="BW8" s="42">
        <v>11</v>
      </c>
      <c r="BX8" s="42">
        <v>12</v>
      </c>
      <c r="BY8" s="42">
        <v>13</v>
      </c>
      <c r="BZ8" s="42">
        <v>14</v>
      </c>
      <c r="CA8" s="42">
        <v>15</v>
      </c>
      <c r="CB8" s="42">
        <v>16</v>
      </c>
      <c r="CC8" s="42">
        <v>17</v>
      </c>
      <c r="CD8" s="42">
        <v>18</v>
      </c>
      <c r="CE8" s="42">
        <v>19</v>
      </c>
      <c r="CF8" s="42">
        <v>20</v>
      </c>
      <c r="CG8" s="42">
        <v>21</v>
      </c>
      <c r="CH8" s="42">
        <v>22</v>
      </c>
      <c r="CI8" s="42">
        <v>23</v>
      </c>
      <c r="CJ8" s="42">
        <v>24</v>
      </c>
      <c r="CK8" s="42">
        <v>25</v>
      </c>
      <c r="CL8" s="42">
        <v>26</v>
      </c>
      <c r="CM8" s="42">
        <v>27</v>
      </c>
      <c r="CN8" s="42">
        <v>28</v>
      </c>
      <c r="CO8" s="42">
        <v>29</v>
      </c>
      <c r="CP8" s="31">
        <v>30</v>
      </c>
    </row>
    <row r="9" spans="2:94" ht="16" thickBot="1" x14ac:dyDescent="0.4">
      <c r="F9" s="43" t="s">
        <v>399</v>
      </c>
      <c r="G9" s="34" t="s">
        <v>400</v>
      </c>
      <c r="H9" s="34" t="s">
        <v>401</v>
      </c>
      <c r="I9" s="34" t="s">
        <v>400</v>
      </c>
      <c r="J9" s="34" t="s">
        <v>402</v>
      </c>
      <c r="K9" s="34" t="s">
        <v>403</v>
      </c>
      <c r="L9" s="34" t="s">
        <v>403</v>
      </c>
      <c r="M9" s="34" t="s">
        <v>399</v>
      </c>
      <c r="N9" s="64" t="s">
        <v>400</v>
      </c>
      <c r="O9" s="65" t="s">
        <v>401</v>
      </c>
      <c r="P9" s="34" t="s">
        <v>400</v>
      </c>
      <c r="Q9" s="34" t="s">
        <v>402</v>
      </c>
      <c r="R9" s="34" t="s">
        <v>403</v>
      </c>
      <c r="S9" s="34" t="s">
        <v>403</v>
      </c>
      <c r="T9" s="34" t="s">
        <v>399</v>
      </c>
      <c r="U9" s="34" t="s">
        <v>400</v>
      </c>
      <c r="V9" s="34" t="s">
        <v>401</v>
      </c>
      <c r="W9" s="34" t="s">
        <v>400</v>
      </c>
      <c r="X9" s="34" t="s">
        <v>402</v>
      </c>
      <c r="Y9" s="34" t="s">
        <v>403</v>
      </c>
      <c r="Z9" s="34" t="s">
        <v>403</v>
      </c>
      <c r="AA9" s="34" t="s">
        <v>399</v>
      </c>
      <c r="AB9" s="34" t="s">
        <v>400</v>
      </c>
      <c r="AC9" s="34" t="s">
        <v>401</v>
      </c>
      <c r="AD9" s="34" t="s">
        <v>400</v>
      </c>
      <c r="AE9" s="34" t="s">
        <v>402</v>
      </c>
      <c r="AF9" s="34" t="s">
        <v>403</v>
      </c>
      <c r="AG9" s="66" t="s">
        <v>403</v>
      </c>
      <c r="AH9" s="67" t="s">
        <v>399</v>
      </c>
      <c r="AI9" s="34" t="s">
        <v>400</v>
      </c>
      <c r="AJ9" s="34" t="s">
        <v>401</v>
      </c>
      <c r="AK9" s="34" t="s">
        <v>400</v>
      </c>
      <c r="AL9" s="34" t="s">
        <v>402</v>
      </c>
      <c r="AM9" s="34" t="s">
        <v>403</v>
      </c>
      <c r="AN9" s="34" t="s">
        <v>403</v>
      </c>
      <c r="AO9" s="34" t="s">
        <v>399</v>
      </c>
      <c r="AP9" s="34" t="s">
        <v>400</v>
      </c>
      <c r="AQ9" s="34" t="s">
        <v>401</v>
      </c>
      <c r="AR9" s="34" t="s">
        <v>400</v>
      </c>
      <c r="AS9" s="34" t="s">
        <v>402</v>
      </c>
      <c r="AT9" s="34" t="s">
        <v>403</v>
      </c>
      <c r="AU9" s="34" t="s">
        <v>403</v>
      </c>
      <c r="AV9" s="34" t="s">
        <v>399</v>
      </c>
      <c r="AW9" s="34" t="s">
        <v>400</v>
      </c>
      <c r="AX9" s="34" t="s">
        <v>401</v>
      </c>
      <c r="AY9" s="34" t="s">
        <v>400</v>
      </c>
      <c r="AZ9" s="34" t="s">
        <v>402</v>
      </c>
      <c r="BA9" s="34" t="s">
        <v>403</v>
      </c>
      <c r="BB9" s="34" t="s">
        <v>403</v>
      </c>
      <c r="BC9" s="34" t="s">
        <v>399</v>
      </c>
      <c r="BD9" s="34" t="s">
        <v>400</v>
      </c>
      <c r="BE9" s="34" t="s">
        <v>401</v>
      </c>
      <c r="BF9" s="34" t="s">
        <v>400</v>
      </c>
      <c r="BG9" s="34" t="s">
        <v>402</v>
      </c>
      <c r="BH9" s="34" t="s">
        <v>403</v>
      </c>
      <c r="BI9" s="34" t="s">
        <v>403</v>
      </c>
      <c r="BJ9" s="34" t="s">
        <v>399</v>
      </c>
      <c r="BK9" s="34" t="s">
        <v>400</v>
      </c>
      <c r="BL9" s="68" t="s">
        <v>401</v>
      </c>
      <c r="BM9" s="43" t="s">
        <v>400</v>
      </c>
      <c r="BN9" s="34" t="s">
        <v>402</v>
      </c>
      <c r="BO9" s="34" t="s">
        <v>403</v>
      </c>
      <c r="BP9" s="34" t="s">
        <v>403</v>
      </c>
      <c r="BQ9" s="34" t="s">
        <v>399</v>
      </c>
      <c r="BR9" s="34" t="s">
        <v>400</v>
      </c>
      <c r="BS9" s="34" t="s">
        <v>401</v>
      </c>
      <c r="BT9" s="34" t="s">
        <v>400</v>
      </c>
      <c r="BU9" s="34" t="s">
        <v>402</v>
      </c>
      <c r="BV9" s="34" t="s">
        <v>403</v>
      </c>
      <c r="BW9" s="34" t="s">
        <v>403</v>
      </c>
      <c r="BX9" s="34" t="s">
        <v>399</v>
      </c>
      <c r="BY9" s="34" t="s">
        <v>400</v>
      </c>
      <c r="BZ9" s="34" t="s">
        <v>401</v>
      </c>
      <c r="CA9" s="34" t="s">
        <v>400</v>
      </c>
      <c r="CB9" s="34" t="s">
        <v>402</v>
      </c>
      <c r="CC9" s="34" t="s">
        <v>403</v>
      </c>
      <c r="CD9" s="34" t="s">
        <v>403</v>
      </c>
      <c r="CE9" s="34" t="s">
        <v>399</v>
      </c>
      <c r="CF9" s="34" t="s">
        <v>400</v>
      </c>
      <c r="CG9" s="34" t="s">
        <v>401</v>
      </c>
      <c r="CH9" s="34" t="s">
        <v>400</v>
      </c>
      <c r="CI9" s="34" t="s">
        <v>402</v>
      </c>
      <c r="CJ9" s="34" t="s">
        <v>403</v>
      </c>
      <c r="CK9" s="34" t="s">
        <v>403</v>
      </c>
      <c r="CL9" s="34" t="s">
        <v>399</v>
      </c>
      <c r="CM9" s="34" t="s">
        <v>400</v>
      </c>
      <c r="CN9" s="34" t="s">
        <v>401</v>
      </c>
      <c r="CO9" s="34" t="s">
        <v>400</v>
      </c>
      <c r="CP9" s="66" t="s">
        <v>402</v>
      </c>
    </row>
    <row r="10" spans="2:94" ht="16" thickBot="1" x14ac:dyDescent="0.4"/>
    <row r="11" spans="2:94" ht="16" thickBot="1" x14ac:dyDescent="0.4">
      <c r="B11" s="123" t="s">
        <v>8</v>
      </c>
      <c r="C11" s="69" t="s">
        <v>404</v>
      </c>
      <c r="D11" s="70" t="s">
        <v>405</v>
      </c>
      <c r="E11" s="71" t="s">
        <v>409</v>
      </c>
      <c r="F11" s="71" t="s">
        <v>0</v>
      </c>
      <c r="G11" s="72" t="s">
        <v>407</v>
      </c>
      <c r="H11" s="72"/>
      <c r="K11" s="75"/>
      <c r="L11" s="76" t="s">
        <v>387</v>
      </c>
      <c r="M11" s="77"/>
      <c r="N11" s="78" t="s">
        <v>0</v>
      </c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1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80"/>
      <c r="AS11" s="81"/>
      <c r="AT11" s="81"/>
      <c r="AU11" s="81"/>
      <c r="AV11" s="81"/>
      <c r="AW11" s="81"/>
      <c r="AX11" s="82"/>
      <c r="AY11" s="82" t="s">
        <v>7</v>
      </c>
      <c r="AZ11" s="81"/>
      <c r="BA11" s="81"/>
      <c r="BB11" s="81"/>
      <c r="BC11" s="81"/>
      <c r="BD11" s="82" t="s">
        <v>408</v>
      </c>
      <c r="BE11" s="82"/>
      <c r="BF11" s="82" t="s">
        <v>9</v>
      </c>
    </row>
    <row r="12" spans="2:94" ht="16" thickBot="1" x14ac:dyDescent="0.4">
      <c r="B12" s="125" t="s">
        <v>6</v>
      </c>
      <c r="C12" s="69" t="s">
        <v>404</v>
      </c>
      <c r="D12" s="70" t="s">
        <v>405</v>
      </c>
      <c r="E12" s="71" t="s">
        <v>409</v>
      </c>
      <c r="F12" s="71" t="s">
        <v>1</v>
      </c>
      <c r="G12" s="72" t="s">
        <v>407</v>
      </c>
      <c r="H12" s="72"/>
      <c r="L12" s="75"/>
      <c r="M12" s="76" t="s">
        <v>387</v>
      </c>
      <c r="N12" s="77"/>
      <c r="O12" s="83"/>
      <c r="P12" s="84"/>
      <c r="Q12" s="84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1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80"/>
      <c r="AT12" s="81"/>
      <c r="AU12" s="81"/>
      <c r="AV12" s="81"/>
      <c r="AW12" s="81"/>
      <c r="AX12" s="81"/>
      <c r="AY12" s="82"/>
      <c r="AZ12" s="82" t="s">
        <v>7</v>
      </c>
      <c r="BA12" s="81"/>
      <c r="BB12" s="81"/>
      <c r="BC12" s="81"/>
      <c r="BD12" s="81"/>
      <c r="BE12" s="82" t="s">
        <v>408</v>
      </c>
      <c r="BF12" s="82"/>
      <c r="BG12" s="82" t="s">
        <v>9</v>
      </c>
    </row>
    <row r="13" spans="2:94" ht="16" thickBot="1" x14ac:dyDescent="0.4">
      <c r="B13" s="122" t="s">
        <v>7</v>
      </c>
      <c r="C13" s="69" t="s">
        <v>404</v>
      </c>
      <c r="D13" s="70" t="s">
        <v>405</v>
      </c>
      <c r="E13" s="71" t="s">
        <v>406</v>
      </c>
      <c r="F13" s="71" t="s">
        <v>0</v>
      </c>
      <c r="G13" s="72" t="s">
        <v>407</v>
      </c>
      <c r="H13" s="72"/>
      <c r="I13" s="73"/>
      <c r="J13" s="73"/>
      <c r="K13" s="73" t="s">
        <v>391</v>
      </c>
      <c r="L13" s="74"/>
      <c r="M13" s="75" t="s">
        <v>391</v>
      </c>
      <c r="N13" s="76" t="s">
        <v>387</v>
      </c>
      <c r="O13" s="77" t="s">
        <v>391</v>
      </c>
      <c r="P13" s="78" t="s">
        <v>0</v>
      </c>
      <c r="Q13" s="79"/>
      <c r="R13" s="79" t="s">
        <v>391</v>
      </c>
      <c r="S13" s="79"/>
      <c r="T13" s="79" t="s">
        <v>391</v>
      </c>
      <c r="U13" s="79"/>
      <c r="V13" s="79" t="s">
        <v>391</v>
      </c>
      <c r="W13" s="79"/>
      <c r="X13" s="79"/>
      <c r="Y13" s="79" t="s">
        <v>391</v>
      </c>
      <c r="Z13" s="79"/>
      <c r="AA13" s="79" t="s">
        <v>391</v>
      </c>
      <c r="AB13" s="79"/>
      <c r="AC13" s="79" t="s">
        <v>391</v>
      </c>
      <c r="AD13" s="1"/>
      <c r="AE13" s="79"/>
      <c r="AF13" s="79" t="s">
        <v>391</v>
      </c>
      <c r="AG13" s="79"/>
      <c r="AH13" s="79" t="s">
        <v>391</v>
      </c>
      <c r="AI13" s="79"/>
      <c r="AJ13" s="79" t="s">
        <v>391</v>
      </c>
      <c r="AK13" s="79"/>
      <c r="AL13" s="79"/>
      <c r="AM13" s="79" t="s">
        <v>391</v>
      </c>
      <c r="AN13" s="79"/>
      <c r="AO13" s="79" t="s">
        <v>391</v>
      </c>
      <c r="AP13" s="79"/>
      <c r="AQ13" s="79" t="s">
        <v>391</v>
      </c>
      <c r="AR13" s="79"/>
      <c r="AS13" s="79"/>
      <c r="AT13" s="80"/>
      <c r="AU13" s="81"/>
      <c r="AV13" s="81"/>
      <c r="AW13" s="81"/>
      <c r="AX13" s="81"/>
      <c r="AY13" s="81"/>
      <c r="AZ13" s="82"/>
      <c r="BA13" s="82" t="s">
        <v>7</v>
      </c>
      <c r="BB13" s="81"/>
      <c r="BC13" s="81"/>
      <c r="BD13" s="81"/>
      <c r="BE13" s="81"/>
      <c r="BF13" s="82" t="s">
        <v>408</v>
      </c>
      <c r="BG13" s="82"/>
      <c r="BH13" s="82" t="s">
        <v>9</v>
      </c>
    </row>
    <row r="14" spans="2:94" ht="16" thickBot="1" x14ac:dyDescent="0.4">
      <c r="B14" s="124" t="s">
        <v>9</v>
      </c>
      <c r="C14" s="69" t="s">
        <v>404</v>
      </c>
      <c r="D14" s="70" t="s">
        <v>405</v>
      </c>
      <c r="E14" s="71" t="s">
        <v>406</v>
      </c>
      <c r="F14" s="71" t="s">
        <v>1</v>
      </c>
      <c r="G14" s="72" t="s">
        <v>407</v>
      </c>
      <c r="H14" s="72"/>
      <c r="J14" s="73"/>
      <c r="K14" s="73"/>
      <c r="L14" s="73" t="s">
        <v>391</v>
      </c>
      <c r="M14" s="74"/>
      <c r="N14" s="75" t="s">
        <v>391</v>
      </c>
      <c r="O14" s="76" t="s">
        <v>387</v>
      </c>
      <c r="P14" s="77" t="s">
        <v>391</v>
      </c>
      <c r="Q14" s="78"/>
      <c r="R14" s="79"/>
      <c r="S14" s="79" t="s">
        <v>391</v>
      </c>
      <c r="T14" s="79"/>
      <c r="U14" s="79" t="s">
        <v>391</v>
      </c>
      <c r="V14" s="79"/>
      <c r="W14" s="79" t="s">
        <v>391</v>
      </c>
      <c r="X14" s="79"/>
      <c r="Y14" s="79"/>
      <c r="Z14" s="79" t="s">
        <v>391</v>
      </c>
      <c r="AA14" s="79"/>
      <c r="AB14" s="79" t="s">
        <v>391</v>
      </c>
      <c r="AC14" s="79"/>
      <c r="AD14" s="79" t="s">
        <v>391</v>
      </c>
      <c r="AE14" s="1"/>
      <c r="AF14" s="79"/>
      <c r="AG14" s="79" t="s">
        <v>391</v>
      </c>
      <c r="AH14" s="79"/>
      <c r="AI14" s="79" t="s">
        <v>391</v>
      </c>
      <c r="AJ14" s="79"/>
      <c r="AK14" s="79" t="s">
        <v>391</v>
      </c>
      <c r="AL14" s="79"/>
      <c r="AM14" s="79"/>
      <c r="AN14" s="79" t="s">
        <v>391</v>
      </c>
      <c r="AO14" s="79"/>
      <c r="AP14" s="79" t="s">
        <v>391</v>
      </c>
      <c r="AQ14" s="79"/>
      <c r="AR14" s="79" t="s">
        <v>391</v>
      </c>
      <c r="AS14" s="79"/>
      <c r="AT14" s="79"/>
      <c r="AU14" s="80"/>
      <c r="AV14" s="81"/>
      <c r="AW14" s="81"/>
      <c r="AX14" s="81"/>
      <c r="AY14" s="81"/>
      <c r="AZ14" s="81"/>
      <c r="BA14" s="82"/>
      <c r="BB14" s="82" t="s">
        <v>7</v>
      </c>
      <c r="BC14" s="81"/>
      <c r="BD14" s="81"/>
      <c r="BE14" s="81"/>
      <c r="BF14" s="81"/>
      <c r="BG14" s="82" t="s">
        <v>408</v>
      </c>
      <c r="BH14" s="82"/>
      <c r="BI14" s="82" t="s">
        <v>9</v>
      </c>
    </row>
    <row r="15" spans="2:94" ht="16" thickBot="1" x14ac:dyDescent="0.4">
      <c r="B15" s="121" t="s">
        <v>410</v>
      </c>
      <c r="C15" s="69" t="s">
        <v>404</v>
      </c>
      <c r="D15" s="71" t="s">
        <v>411</v>
      </c>
      <c r="E15" s="71" t="s">
        <v>409</v>
      </c>
      <c r="F15" s="71" t="s">
        <v>0</v>
      </c>
      <c r="G15" s="72" t="s">
        <v>407</v>
      </c>
      <c r="H15" s="72"/>
      <c r="P15" s="75"/>
      <c r="Q15" s="76" t="s">
        <v>387</v>
      </c>
      <c r="R15" s="77"/>
      <c r="S15" s="90" t="s">
        <v>0</v>
      </c>
      <c r="T15" s="91"/>
      <c r="U15" s="91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1"/>
      <c r="AH15" s="79"/>
      <c r="AI15" s="79"/>
      <c r="AJ15" s="79"/>
      <c r="AK15" s="79"/>
      <c r="AL15" s="79"/>
      <c r="AM15" s="79"/>
      <c r="AN15" s="79"/>
      <c r="AO15" s="86" t="s">
        <v>7</v>
      </c>
      <c r="AP15" s="79"/>
      <c r="AQ15" s="79"/>
      <c r="AR15" s="79"/>
      <c r="AS15" s="79"/>
      <c r="AT15" s="86" t="s">
        <v>408</v>
      </c>
      <c r="AU15" s="86"/>
      <c r="AV15" s="86" t="s">
        <v>9</v>
      </c>
    </row>
    <row r="16" spans="2:94" ht="16" thickBot="1" x14ac:dyDescent="0.4">
      <c r="B16" s="121" t="s">
        <v>402</v>
      </c>
      <c r="C16" s="69" t="s">
        <v>404</v>
      </c>
      <c r="D16" s="71" t="s">
        <v>411</v>
      </c>
      <c r="E16" s="71" t="s">
        <v>409</v>
      </c>
      <c r="F16" s="71" t="s">
        <v>1</v>
      </c>
      <c r="G16" s="72" t="s">
        <v>407</v>
      </c>
      <c r="H16" s="72"/>
      <c r="Q16" s="75"/>
      <c r="R16" s="76" t="s">
        <v>387</v>
      </c>
      <c r="S16" s="77"/>
      <c r="T16" s="90"/>
      <c r="U16" s="91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1"/>
      <c r="AI16" s="79"/>
      <c r="AJ16" s="79"/>
      <c r="AK16" s="79"/>
      <c r="AL16" s="79"/>
      <c r="AM16" s="79"/>
      <c r="AN16" s="79"/>
      <c r="AO16" s="79"/>
      <c r="AP16" s="86" t="s">
        <v>7</v>
      </c>
      <c r="AQ16" s="79"/>
      <c r="AR16" s="79"/>
      <c r="AS16" s="79"/>
      <c r="AT16" s="79"/>
      <c r="AU16" s="86" t="s">
        <v>408</v>
      </c>
      <c r="AV16" s="86"/>
      <c r="AW16" s="86" t="s">
        <v>9</v>
      </c>
    </row>
    <row r="17" spans="2:51" ht="16" thickBot="1" x14ac:dyDescent="0.4">
      <c r="B17" s="121" t="s">
        <v>414</v>
      </c>
      <c r="C17" s="69" t="s">
        <v>404</v>
      </c>
      <c r="D17" s="71" t="s">
        <v>411</v>
      </c>
      <c r="E17" s="71" t="s">
        <v>406</v>
      </c>
      <c r="F17" s="71" t="s">
        <v>0</v>
      </c>
      <c r="G17" s="72" t="s">
        <v>407</v>
      </c>
      <c r="H17" s="72"/>
      <c r="N17" s="85"/>
      <c r="O17" s="73"/>
      <c r="P17" s="73" t="s">
        <v>391</v>
      </c>
      <c r="Q17" s="74"/>
      <c r="R17" s="75" t="s">
        <v>391</v>
      </c>
      <c r="S17" s="76" t="s">
        <v>387</v>
      </c>
      <c r="T17" s="77" t="s">
        <v>391</v>
      </c>
      <c r="U17" s="78" t="s">
        <v>0</v>
      </c>
      <c r="V17" s="79"/>
      <c r="W17" s="79" t="s">
        <v>391</v>
      </c>
      <c r="X17" s="79"/>
      <c r="Y17" s="79" t="s">
        <v>391</v>
      </c>
      <c r="Z17" s="79"/>
      <c r="AA17" s="79" t="s">
        <v>391</v>
      </c>
      <c r="AB17" s="79"/>
      <c r="AC17" s="79"/>
      <c r="AD17" s="79" t="s">
        <v>391</v>
      </c>
      <c r="AE17" s="79"/>
      <c r="AF17" s="79" t="s">
        <v>391</v>
      </c>
      <c r="AG17" s="79"/>
      <c r="AH17" s="79" t="s">
        <v>391</v>
      </c>
      <c r="AI17" s="1"/>
      <c r="AJ17" s="79"/>
      <c r="AK17" s="79" t="s">
        <v>391</v>
      </c>
      <c r="AL17" s="79"/>
      <c r="AM17" s="79" t="s">
        <v>391</v>
      </c>
      <c r="AN17" s="79"/>
      <c r="AO17" s="79" t="s">
        <v>391</v>
      </c>
      <c r="AP17" s="79"/>
      <c r="AQ17" s="86" t="s">
        <v>7</v>
      </c>
      <c r="AR17" s="79" t="s">
        <v>391</v>
      </c>
      <c r="AS17" s="79"/>
      <c r="AT17" s="79" t="s">
        <v>391</v>
      </c>
      <c r="AU17" s="79"/>
      <c r="AV17" s="79" t="s">
        <v>412</v>
      </c>
      <c r="AW17" s="86"/>
      <c r="AX17" s="86" t="s">
        <v>9</v>
      </c>
    </row>
    <row r="18" spans="2:51" ht="16" thickBot="1" x14ac:dyDescent="0.4">
      <c r="B18" s="121" t="s">
        <v>415</v>
      </c>
      <c r="C18" s="69" t="s">
        <v>404</v>
      </c>
      <c r="D18" s="71" t="s">
        <v>411</v>
      </c>
      <c r="E18" s="71" t="s">
        <v>406</v>
      </c>
      <c r="F18" s="71" t="s">
        <v>1</v>
      </c>
      <c r="G18" s="72" t="s">
        <v>407</v>
      </c>
      <c r="H18" s="72"/>
      <c r="O18" s="73"/>
      <c r="P18" s="73"/>
      <c r="Q18" s="73" t="s">
        <v>391</v>
      </c>
      <c r="R18" s="87"/>
      <c r="S18" s="88" t="s">
        <v>391</v>
      </c>
      <c r="T18" s="89" t="s">
        <v>387</v>
      </c>
      <c r="U18" s="77" t="s">
        <v>391</v>
      </c>
      <c r="V18" s="83"/>
      <c r="W18" s="79"/>
      <c r="X18" s="79" t="s">
        <v>391</v>
      </c>
      <c r="Y18" s="79"/>
      <c r="Z18" s="79" t="s">
        <v>391</v>
      </c>
      <c r="AA18" s="79"/>
      <c r="AB18" s="79" t="s">
        <v>391</v>
      </c>
      <c r="AC18" s="79"/>
      <c r="AD18" s="79"/>
      <c r="AE18" s="79" t="s">
        <v>391</v>
      </c>
      <c r="AF18" s="79"/>
      <c r="AG18" s="79" t="s">
        <v>391</v>
      </c>
      <c r="AH18" s="79"/>
      <c r="AI18" s="79" t="s">
        <v>391</v>
      </c>
      <c r="AJ18" s="1"/>
      <c r="AK18" s="79"/>
      <c r="AL18" s="79" t="s">
        <v>391</v>
      </c>
      <c r="AM18" s="79"/>
      <c r="AN18" s="79" t="s">
        <v>391</v>
      </c>
      <c r="AO18" s="79"/>
      <c r="AP18" s="79" t="s">
        <v>391</v>
      </c>
      <c r="AQ18" s="79"/>
      <c r="AR18" s="86" t="s">
        <v>7</v>
      </c>
      <c r="AS18" s="79" t="s">
        <v>391</v>
      </c>
      <c r="AT18" s="79"/>
      <c r="AU18" s="79" t="s">
        <v>391</v>
      </c>
      <c r="AV18" s="79"/>
      <c r="AW18" s="86" t="s">
        <v>413</v>
      </c>
      <c r="AX18" s="79"/>
      <c r="AY18" s="86" t="s">
        <v>9</v>
      </c>
    </row>
    <row r="21" spans="2:51" x14ac:dyDescent="0.35">
      <c r="C21" s="325" t="s">
        <v>416</v>
      </c>
      <c r="D21" s="325"/>
      <c r="E21" s="325"/>
      <c r="F21" s="325"/>
      <c r="G21" s="325"/>
      <c r="H21" s="325"/>
      <c r="I21" s="325"/>
    </row>
    <row r="22" spans="2:51" ht="16" thickBot="1" x14ac:dyDescent="0.4">
      <c r="C22" s="326" t="s">
        <v>137</v>
      </c>
      <c r="D22" s="327"/>
      <c r="E22" s="327"/>
      <c r="F22" s="327"/>
      <c r="G22" s="327"/>
      <c r="H22" s="327"/>
      <c r="I22" s="327"/>
    </row>
    <row r="23" spans="2:51" ht="16" thickBot="1" x14ac:dyDescent="0.4">
      <c r="C23" s="2" t="s">
        <v>13</v>
      </c>
      <c r="D23" s="3" t="s">
        <v>417</v>
      </c>
      <c r="E23" s="3" t="s">
        <v>272</v>
      </c>
      <c r="F23" s="3" t="s">
        <v>420</v>
      </c>
      <c r="G23" s="3" t="s">
        <v>14</v>
      </c>
      <c r="H23" s="3" t="s">
        <v>15</v>
      </c>
      <c r="I23" s="4" t="s">
        <v>16</v>
      </c>
    </row>
    <row r="24" spans="2:51" ht="16" thickBot="1" x14ac:dyDescent="0.4">
      <c r="B24" s="313" t="s">
        <v>8</v>
      </c>
      <c r="C24" s="5" t="s">
        <v>418</v>
      </c>
      <c r="D24" s="6" t="s">
        <v>419</v>
      </c>
      <c r="E24" s="6" t="s">
        <v>0</v>
      </c>
      <c r="F24" s="6" t="s">
        <v>421</v>
      </c>
      <c r="G24" s="6" t="s">
        <v>17</v>
      </c>
      <c r="H24" s="7" t="s">
        <v>18</v>
      </c>
      <c r="I24" s="8" t="s">
        <v>19</v>
      </c>
      <c r="J24" t="str">
        <f>C24&amp;", "&amp;D24&amp;","&amp;E24&amp;","&amp;F24&amp;", "&amp;G24&amp;", "&amp;H24&amp;", "&amp;I24</f>
        <v>Group A- Recovery, No Exercise,HU,WT, Cage 1, F1, F2</v>
      </c>
    </row>
    <row r="25" spans="2:51" ht="16" thickBot="1" x14ac:dyDescent="0.4">
      <c r="B25" s="302"/>
      <c r="C25" s="9" t="s">
        <v>418</v>
      </c>
      <c r="D25" s="10" t="s">
        <v>419</v>
      </c>
      <c r="E25" s="10" t="s">
        <v>0</v>
      </c>
      <c r="F25" s="10" t="s">
        <v>421</v>
      </c>
      <c r="G25" s="10" t="s">
        <v>20</v>
      </c>
      <c r="H25" s="11" t="s">
        <v>21</v>
      </c>
      <c r="I25" s="12" t="s">
        <v>22</v>
      </c>
      <c r="J25" t="str">
        <f t="shared" ref="J25:J88" si="0">C25&amp;", "&amp;D25&amp;","&amp;E25&amp;","&amp;F25&amp;", "&amp;G25&amp;", "&amp;H25&amp;", "&amp;I25</f>
        <v>Group A- Recovery, No Exercise,HU,WT, Cage 2, F3, F4</v>
      </c>
      <c r="S25" s="328" t="s">
        <v>186</v>
      </c>
      <c r="T25" s="329"/>
      <c r="U25" s="329"/>
      <c r="V25" s="329"/>
      <c r="W25" s="330"/>
      <c r="X25" s="22" t="s">
        <v>169</v>
      </c>
      <c r="Y25" s="23" t="s">
        <v>170</v>
      </c>
    </row>
    <row r="26" spans="2:51" x14ac:dyDescent="0.35">
      <c r="B26" s="302"/>
      <c r="C26" s="9" t="s">
        <v>418</v>
      </c>
      <c r="D26" s="10" t="s">
        <v>419</v>
      </c>
      <c r="E26" s="10" t="s">
        <v>0</v>
      </c>
      <c r="F26" s="10" t="s">
        <v>421</v>
      </c>
      <c r="G26" s="10" t="s">
        <v>23</v>
      </c>
      <c r="H26" s="11" t="s">
        <v>24</v>
      </c>
      <c r="I26" s="12" t="s">
        <v>25</v>
      </c>
      <c r="J26" t="str">
        <f t="shared" si="0"/>
        <v>Group A- Recovery, No Exercise,HU,WT, Cage 3, F5, F6</v>
      </c>
      <c r="S26" s="314" t="s">
        <v>2</v>
      </c>
      <c r="T26" s="295" t="s">
        <v>394</v>
      </c>
      <c r="U26" s="298" t="s">
        <v>419</v>
      </c>
      <c r="V26" s="304" t="s">
        <v>0</v>
      </c>
      <c r="W26" s="101" t="s">
        <v>421</v>
      </c>
      <c r="X26" s="99" t="s">
        <v>18</v>
      </c>
      <c r="Y26" s="19" t="s">
        <v>31</v>
      </c>
    </row>
    <row r="27" spans="2:51" ht="16" thickBot="1" x14ac:dyDescent="0.4">
      <c r="B27" s="302"/>
      <c r="C27" s="9" t="s">
        <v>418</v>
      </c>
      <c r="D27" s="10" t="s">
        <v>419</v>
      </c>
      <c r="E27" s="10" t="s">
        <v>0</v>
      </c>
      <c r="F27" s="10" t="s">
        <v>421</v>
      </c>
      <c r="G27" s="10" t="s">
        <v>26</v>
      </c>
      <c r="H27" s="11" t="s">
        <v>27</v>
      </c>
      <c r="I27" s="12" t="s">
        <v>28</v>
      </c>
      <c r="J27" t="str">
        <f t="shared" si="0"/>
        <v>Group A- Recovery, No Exercise,HU,WT, Cage 4, F7, F8</v>
      </c>
      <c r="S27" s="315"/>
      <c r="T27" s="296"/>
      <c r="U27" s="299"/>
      <c r="V27" s="305"/>
      <c r="W27" s="102" t="s">
        <v>422</v>
      </c>
      <c r="X27" s="105" t="s">
        <v>33</v>
      </c>
      <c r="Y27" s="106" t="s">
        <v>46</v>
      </c>
    </row>
    <row r="28" spans="2:51" x14ac:dyDescent="0.35">
      <c r="B28" s="302"/>
      <c r="C28" s="9" t="s">
        <v>418</v>
      </c>
      <c r="D28" s="10" t="s">
        <v>419</v>
      </c>
      <c r="E28" s="10" t="s">
        <v>0</v>
      </c>
      <c r="F28" s="10" t="s">
        <v>421</v>
      </c>
      <c r="G28" s="10" t="s">
        <v>29</v>
      </c>
      <c r="H28" s="11" t="s">
        <v>30</v>
      </c>
      <c r="I28" s="12" t="s">
        <v>31</v>
      </c>
      <c r="J28" t="str">
        <f t="shared" si="0"/>
        <v>Group A- Recovery, No Exercise,HU,WT, Cage 5, F9, F10</v>
      </c>
      <c r="S28" s="314" t="s">
        <v>3</v>
      </c>
      <c r="T28" s="296"/>
      <c r="U28" s="299"/>
      <c r="V28" s="305" t="s">
        <v>1</v>
      </c>
      <c r="W28" s="107" t="s">
        <v>421</v>
      </c>
      <c r="X28" s="25" t="s">
        <v>48</v>
      </c>
      <c r="Y28" s="19" t="s">
        <v>61</v>
      </c>
    </row>
    <row r="29" spans="2:51" ht="16" thickBot="1" x14ac:dyDescent="0.4">
      <c r="B29" s="302"/>
      <c r="C29" s="9" t="s">
        <v>418</v>
      </c>
      <c r="D29" s="10" t="s">
        <v>419</v>
      </c>
      <c r="E29" s="10" t="s">
        <v>0</v>
      </c>
      <c r="F29" s="10" t="s">
        <v>422</v>
      </c>
      <c r="G29" s="10" t="s">
        <v>32</v>
      </c>
      <c r="H29" s="11" t="s">
        <v>33</v>
      </c>
      <c r="I29" s="12" t="s">
        <v>34</v>
      </c>
      <c r="J29" t="str">
        <f t="shared" si="0"/>
        <v>Group A- Recovery, No Exercise,HU,KO, Cage 6, F11, F12</v>
      </c>
      <c r="S29" s="315"/>
      <c r="T29" s="296"/>
      <c r="U29" s="300"/>
      <c r="V29" s="306"/>
      <c r="W29" s="110" t="s">
        <v>422</v>
      </c>
      <c r="X29" s="26" t="s">
        <v>63</v>
      </c>
      <c r="Y29" s="24" t="s">
        <v>76</v>
      </c>
    </row>
    <row r="30" spans="2:51" x14ac:dyDescent="0.35">
      <c r="B30" s="302"/>
      <c r="C30" s="9" t="s">
        <v>418</v>
      </c>
      <c r="D30" s="10" t="s">
        <v>419</v>
      </c>
      <c r="E30" s="10" t="s">
        <v>0</v>
      </c>
      <c r="F30" s="10" t="s">
        <v>422</v>
      </c>
      <c r="G30" s="10" t="s">
        <v>35</v>
      </c>
      <c r="H30" s="11" t="s">
        <v>36</v>
      </c>
      <c r="I30" s="12" t="s">
        <v>37</v>
      </c>
      <c r="J30" t="str">
        <f t="shared" si="0"/>
        <v>Group A- Recovery, No Exercise,HU,KO, Cage 7, F13, F14</v>
      </c>
      <c r="S30" s="314" t="s">
        <v>4</v>
      </c>
      <c r="T30" s="296"/>
      <c r="U30" s="301" t="s">
        <v>392</v>
      </c>
      <c r="V30" s="307" t="s">
        <v>0</v>
      </c>
      <c r="W30" s="98" t="s">
        <v>421</v>
      </c>
      <c r="X30" s="27" t="s">
        <v>78</v>
      </c>
      <c r="Y30" s="21" t="s">
        <v>91</v>
      </c>
    </row>
    <row r="31" spans="2:51" ht="16" thickBot="1" x14ac:dyDescent="0.4">
      <c r="B31" s="302"/>
      <c r="C31" s="9" t="s">
        <v>418</v>
      </c>
      <c r="D31" s="10" t="s">
        <v>419</v>
      </c>
      <c r="E31" s="10" t="s">
        <v>0</v>
      </c>
      <c r="F31" s="10" t="s">
        <v>422</v>
      </c>
      <c r="G31" s="10" t="s">
        <v>38</v>
      </c>
      <c r="H31" s="11" t="s">
        <v>39</v>
      </c>
      <c r="I31" s="12" t="s">
        <v>40</v>
      </c>
      <c r="J31" t="str">
        <f t="shared" si="0"/>
        <v>Group A- Recovery, No Exercise,HU,KO, Cage 8, F15, F16</v>
      </c>
      <c r="S31" s="315"/>
      <c r="T31" s="296"/>
      <c r="U31" s="302"/>
      <c r="V31" s="308"/>
      <c r="W31" s="104" t="s">
        <v>422</v>
      </c>
      <c r="X31" s="26" t="s">
        <v>93</v>
      </c>
      <c r="Y31" s="24" t="s">
        <v>106</v>
      </c>
    </row>
    <row r="32" spans="2:51" x14ac:dyDescent="0.35">
      <c r="B32" s="302"/>
      <c r="C32" s="9" t="s">
        <v>418</v>
      </c>
      <c r="D32" s="10" t="s">
        <v>419</v>
      </c>
      <c r="E32" s="10" t="s">
        <v>0</v>
      </c>
      <c r="F32" s="10" t="s">
        <v>422</v>
      </c>
      <c r="G32" s="10" t="s">
        <v>41</v>
      </c>
      <c r="H32" s="11" t="s">
        <v>42</v>
      </c>
      <c r="I32" s="12" t="s">
        <v>43</v>
      </c>
      <c r="J32" t="str">
        <f t="shared" si="0"/>
        <v>Group A- Recovery, No Exercise,HU,KO, Cage 9, F17, F18</v>
      </c>
      <c r="S32" s="316" t="s">
        <v>5</v>
      </c>
      <c r="T32" s="296"/>
      <c r="U32" s="302"/>
      <c r="V32" s="308" t="s">
        <v>1</v>
      </c>
      <c r="W32" s="30" t="s">
        <v>421</v>
      </c>
      <c r="X32" s="35" t="s">
        <v>108</v>
      </c>
      <c r="Y32" s="21" t="s">
        <v>121</v>
      </c>
    </row>
    <row r="33" spans="2:25" ht="16" thickBot="1" x14ac:dyDescent="0.4">
      <c r="B33" s="302"/>
      <c r="C33" s="36" t="s">
        <v>418</v>
      </c>
      <c r="D33" s="16" t="s">
        <v>419</v>
      </c>
      <c r="E33" s="16" t="s">
        <v>0</v>
      </c>
      <c r="F33" s="16" t="s">
        <v>422</v>
      </c>
      <c r="G33" s="16" t="s">
        <v>44</v>
      </c>
      <c r="H33" s="95" t="s">
        <v>45</v>
      </c>
      <c r="I33" s="96" t="s">
        <v>46</v>
      </c>
      <c r="J33" t="str">
        <f t="shared" si="0"/>
        <v>Group A- Recovery, No Exercise,HU,KO, Cage 10, F19, F20</v>
      </c>
      <c r="S33" s="315"/>
      <c r="T33" s="297"/>
      <c r="U33" s="303"/>
      <c r="V33" s="309"/>
      <c r="W33" s="103" t="s">
        <v>422</v>
      </c>
      <c r="X33" s="105" t="s">
        <v>123</v>
      </c>
      <c r="Y33" s="106" t="s">
        <v>136</v>
      </c>
    </row>
    <row r="34" spans="2:25" x14ac:dyDescent="0.35">
      <c r="B34" s="313" t="s">
        <v>6</v>
      </c>
      <c r="C34" s="5" t="s">
        <v>423</v>
      </c>
      <c r="D34" s="6" t="s">
        <v>419</v>
      </c>
      <c r="E34" s="6" t="s">
        <v>1</v>
      </c>
      <c r="F34" s="6" t="s">
        <v>421</v>
      </c>
      <c r="G34" s="6" t="s">
        <v>47</v>
      </c>
      <c r="H34" s="7" t="s">
        <v>48</v>
      </c>
      <c r="I34" s="8" t="s">
        <v>49</v>
      </c>
      <c r="J34" t="str">
        <f t="shared" si="0"/>
        <v>Group B- Recovery, No Exercise,NL,WT, Cage 11, F21, F22</v>
      </c>
      <c r="S34" s="314" t="s">
        <v>470</v>
      </c>
      <c r="T34" s="292" t="s">
        <v>474</v>
      </c>
      <c r="U34" s="298" t="s">
        <v>419</v>
      </c>
      <c r="V34" s="304" t="s">
        <v>0</v>
      </c>
      <c r="W34" s="109" t="s">
        <v>421</v>
      </c>
      <c r="X34" s="25" t="s">
        <v>138</v>
      </c>
      <c r="Y34" s="19" t="s">
        <v>171</v>
      </c>
    </row>
    <row r="35" spans="2:25" ht="16" thickBot="1" x14ac:dyDescent="0.4">
      <c r="B35" s="302"/>
      <c r="C35" s="9" t="s">
        <v>423</v>
      </c>
      <c r="D35" s="10" t="s">
        <v>419</v>
      </c>
      <c r="E35" s="10" t="s">
        <v>1</v>
      </c>
      <c r="F35" s="10" t="s">
        <v>421</v>
      </c>
      <c r="G35" s="10" t="s">
        <v>50</v>
      </c>
      <c r="H35" s="11" t="s">
        <v>51</v>
      </c>
      <c r="I35" s="12" t="s">
        <v>52</v>
      </c>
      <c r="J35" t="str">
        <f t="shared" si="0"/>
        <v>Group B- Recovery, No Exercise,NL,WT, Cage 12, F23, F24</v>
      </c>
      <c r="S35" s="315"/>
      <c r="T35" s="293"/>
      <c r="U35" s="299"/>
      <c r="V35" s="305"/>
      <c r="W35" s="107" t="s">
        <v>422</v>
      </c>
      <c r="X35" s="26" t="s">
        <v>172</v>
      </c>
      <c r="Y35" s="24" t="s">
        <v>173</v>
      </c>
    </row>
    <row r="36" spans="2:25" x14ac:dyDescent="0.35">
      <c r="B36" s="302"/>
      <c r="C36" s="9" t="s">
        <v>423</v>
      </c>
      <c r="D36" s="10" t="s">
        <v>419</v>
      </c>
      <c r="E36" s="10" t="s">
        <v>1</v>
      </c>
      <c r="F36" s="10" t="s">
        <v>421</v>
      </c>
      <c r="G36" s="10" t="s">
        <v>53</v>
      </c>
      <c r="H36" s="11" t="s">
        <v>54</v>
      </c>
      <c r="I36" s="12" t="s">
        <v>55</v>
      </c>
      <c r="J36" t="str">
        <f t="shared" si="0"/>
        <v>Group B- Recovery, No Exercise,NL,WT, Cage 13, F25, F26</v>
      </c>
      <c r="S36" s="314" t="s">
        <v>471</v>
      </c>
      <c r="T36" s="293"/>
      <c r="U36" s="299"/>
      <c r="V36" s="305" t="s">
        <v>1</v>
      </c>
      <c r="W36" s="107" t="s">
        <v>421</v>
      </c>
      <c r="X36" s="27" t="s">
        <v>174</v>
      </c>
      <c r="Y36" s="21" t="s">
        <v>175</v>
      </c>
    </row>
    <row r="37" spans="2:25" ht="16" thickBot="1" x14ac:dyDescent="0.4">
      <c r="B37" s="302"/>
      <c r="C37" s="9" t="s">
        <v>423</v>
      </c>
      <c r="D37" s="10" t="s">
        <v>419</v>
      </c>
      <c r="E37" s="10" t="s">
        <v>1</v>
      </c>
      <c r="F37" s="10" t="s">
        <v>421</v>
      </c>
      <c r="G37" s="10" t="s">
        <v>56</v>
      </c>
      <c r="H37" s="11" t="s">
        <v>57</v>
      </c>
      <c r="I37" s="12" t="s">
        <v>58</v>
      </c>
      <c r="J37" t="str">
        <f t="shared" si="0"/>
        <v>Group B- Recovery, No Exercise,NL,WT, Cage 14, F27, F28</v>
      </c>
      <c r="S37" s="315"/>
      <c r="T37" s="293"/>
      <c r="U37" s="300"/>
      <c r="V37" s="310"/>
      <c r="W37" s="108" t="s">
        <v>422</v>
      </c>
      <c r="X37" s="26" t="s">
        <v>176</v>
      </c>
      <c r="Y37" s="24" t="s">
        <v>177</v>
      </c>
    </row>
    <row r="38" spans="2:25" x14ac:dyDescent="0.35">
      <c r="B38" s="302"/>
      <c r="C38" s="9" t="s">
        <v>423</v>
      </c>
      <c r="D38" s="10" t="s">
        <v>419</v>
      </c>
      <c r="E38" s="10" t="s">
        <v>1</v>
      </c>
      <c r="F38" s="10" t="s">
        <v>421</v>
      </c>
      <c r="G38" s="10" t="s">
        <v>59</v>
      </c>
      <c r="H38" s="11" t="s">
        <v>60</v>
      </c>
      <c r="I38" s="12" t="s">
        <v>61</v>
      </c>
      <c r="J38" t="str">
        <f t="shared" si="0"/>
        <v>Group B- Recovery, No Exercise,NL,WT, Cage 15, F29, F30</v>
      </c>
      <c r="S38" s="314" t="s">
        <v>472</v>
      </c>
      <c r="T38" s="293"/>
      <c r="U38" s="301" t="s">
        <v>392</v>
      </c>
      <c r="V38" s="311" t="s">
        <v>0</v>
      </c>
      <c r="W38" s="100" t="s">
        <v>421</v>
      </c>
      <c r="X38" s="35" t="s">
        <v>178</v>
      </c>
      <c r="Y38" s="21" t="s">
        <v>179</v>
      </c>
    </row>
    <row r="39" spans="2:25" ht="16" thickBot="1" x14ac:dyDescent="0.4">
      <c r="B39" s="302"/>
      <c r="C39" s="9" t="s">
        <v>423</v>
      </c>
      <c r="D39" s="10" t="s">
        <v>419</v>
      </c>
      <c r="E39" s="10" t="s">
        <v>1</v>
      </c>
      <c r="F39" s="10" t="s">
        <v>422</v>
      </c>
      <c r="G39" s="10" t="s">
        <v>62</v>
      </c>
      <c r="H39" s="11" t="s">
        <v>63</v>
      </c>
      <c r="I39" s="12" t="s">
        <v>64</v>
      </c>
      <c r="J39" t="str">
        <f t="shared" si="0"/>
        <v>Group B- Recovery, No Exercise,NL,KO, Cage 16, F31, F32</v>
      </c>
      <c r="S39" s="315"/>
      <c r="T39" s="293"/>
      <c r="U39" s="302"/>
      <c r="V39" s="308"/>
      <c r="W39" s="30" t="s">
        <v>422</v>
      </c>
      <c r="X39" s="105" t="s">
        <v>180</v>
      </c>
      <c r="Y39" s="106" t="s">
        <v>181</v>
      </c>
    </row>
    <row r="40" spans="2:25" x14ac:dyDescent="0.35">
      <c r="B40" s="302"/>
      <c r="C40" s="9" t="s">
        <v>423</v>
      </c>
      <c r="D40" s="10" t="s">
        <v>419</v>
      </c>
      <c r="E40" s="10" t="s">
        <v>1</v>
      </c>
      <c r="F40" s="10" t="s">
        <v>422</v>
      </c>
      <c r="G40" s="10" t="s">
        <v>65</v>
      </c>
      <c r="H40" s="11" t="s">
        <v>66</v>
      </c>
      <c r="I40" s="12" t="s">
        <v>67</v>
      </c>
      <c r="J40" t="str">
        <f t="shared" si="0"/>
        <v>Group B- Recovery, No Exercise,NL,KO, Cage 17, F33, F34</v>
      </c>
      <c r="S40" s="316" t="s">
        <v>473</v>
      </c>
      <c r="T40" s="293"/>
      <c r="U40" s="302"/>
      <c r="V40" s="308" t="s">
        <v>1</v>
      </c>
      <c r="W40" s="104" t="s">
        <v>421</v>
      </c>
      <c r="X40" s="25" t="s">
        <v>182</v>
      </c>
      <c r="Y40" s="19" t="s">
        <v>183</v>
      </c>
    </row>
    <row r="41" spans="2:25" ht="16" thickBot="1" x14ac:dyDescent="0.4">
      <c r="B41" s="302"/>
      <c r="C41" s="9" t="s">
        <v>423</v>
      </c>
      <c r="D41" s="10" t="s">
        <v>419</v>
      </c>
      <c r="E41" s="10" t="s">
        <v>1</v>
      </c>
      <c r="F41" s="10" t="s">
        <v>422</v>
      </c>
      <c r="G41" s="10" t="s">
        <v>68</v>
      </c>
      <c r="H41" s="11" t="s">
        <v>69</v>
      </c>
      <c r="I41" s="12" t="s">
        <v>70</v>
      </c>
      <c r="J41" t="str">
        <f t="shared" si="0"/>
        <v>Group B- Recovery, No Exercise,NL,KO, Cage 18, F35, F36</v>
      </c>
      <c r="S41" s="315"/>
      <c r="T41" s="294"/>
      <c r="U41" s="303"/>
      <c r="V41" s="312"/>
      <c r="W41" s="97" t="s">
        <v>422</v>
      </c>
      <c r="X41" s="26" t="s">
        <v>184</v>
      </c>
      <c r="Y41" s="24" t="s">
        <v>185</v>
      </c>
    </row>
    <row r="42" spans="2:25" x14ac:dyDescent="0.35">
      <c r="B42" s="302"/>
      <c r="C42" s="9" t="s">
        <v>423</v>
      </c>
      <c r="D42" s="10" t="s">
        <v>419</v>
      </c>
      <c r="E42" s="10" t="s">
        <v>1</v>
      </c>
      <c r="F42" s="10" t="s">
        <v>422</v>
      </c>
      <c r="G42" s="10" t="s">
        <v>71</v>
      </c>
      <c r="H42" s="11" t="s">
        <v>72</v>
      </c>
      <c r="I42" s="12" t="s">
        <v>73</v>
      </c>
      <c r="J42" t="str">
        <f t="shared" si="0"/>
        <v>Group B- Recovery, No Exercise,NL,KO, Cage 19, F37, F38</v>
      </c>
    </row>
    <row r="43" spans="2:25" ht="16" thickBot="1" x14ac:dyDescent="0.4">
      <c r="B43" s="302"/>
      <c r="C43" s="36" t="s">
        <v>423</v>
      </c>
      <c r="D43" s="16" t="s">
        <v>419</v>
      </c>
      <c r="E43" s="16" t="s">
        <v>1</v>
      </c>
      <c r="F43" s="16" t="s">
        <v>422</v>
      </c>
      <c r="G43" s="16" t="s">
        <v>74</v>
      </c>
      <c r="H43" s="95" t="s">
        <v>75</v>
      </c>
      <c r="I43" s="96" t="s">
        <v>76</v>
      </c>
      <c r="J43" t="str">
        <f t="shared" si="0"/>
        <v>Group B- Recovery, No Exercise,NL,KO, Cage 20, F39, F40</v>
      </c>
    </row>
    <row r="44" spans="2:25" x14ac:dyDescent="0.35">
      <c r="B44" s="313" t="s">
        <v>7</v>
      </c>
      <c r="C44" s="5" t="s">
        <v>424</v>
      </c>
      <c r="D44" s="6" t="s">
        <v>392</v>
      </c>
      <c r="E44" s="6" t="s">
        <v>0</v>
      </c>
      <c r="F44" s="6" t="s">
        <v>421</v>
      </c>
      <c r="G44" s="6" t="s">
        <v>77</v>
      </c>
      <c r="H44" s="7" t="s">
        <v>78</v>
      </c>
      <c r="I44" s="8" t="s">
        <v>79</v>
      </c>
      <c r="J44" t="str">
        <f t="shared" si="0"/>
        <v>Group C- Recovery, Exercise,HU,WT, Cage 21, F41, F42</v>
      </c>
    </row>
    <row r="45" spans="2:25" x14ac:dyDescent="0.35">
      <c r="B45" s="302"/>
      <c r="C45" s="9" t="s">
        <v>424</v>
      </c>
      <c r="D45" s="10" t="s">
        <v>392</v>
      </c>
      <c r="E45" s="10" t="s">
        <v>0</v>
      </c>
      <c r="F45" s="10" t="s">
        <v>421</v>
      </c>
      <c r="G45" s="10" t="s">
        <v>80</v>
      </c>
      <c r="H45" s="11" t="s">
        <v>81</v>
      </c>
      <c r="I45" s="12" t="s">
        <v>82</v>
      </c>
      <c r="J45" t="str">
        <f t="shared" si="0"/>
        <v>Group C- Recovery, Exercise,HU,WT, Cage 22, F43, F44</v>
      </c>
    </row>
    <row r="46" spans="2:25" x14ac:dyDescent="0.35">
      <c r="B46" s="302"/>
      <c r="C46" s="9" t="s">
        <v>424</v>
      </c>
      <c r="D46" s="10" t="s">
        <v>392</v>
      </c>
      <c r="E46" s="10" t="s">
        <v>0</v>
      </c>
      <c r="F46" s="10" t="s">
        <v>421</v>
      </c>
      <c r="G46" s="10" t="s">
        <v>83</v>
      </c>
      <c r="H46" s="11" t="s">
        <v>84</v>
      </c>
      <c r="I46" s="12" t="s">
        <v>85</v>
      </c>
      <c r="J46" t="str">
        <f t="shared" si="0"/>
        <v>Group C- Recovery, Exercise,HU,WT, Cage 23, F45, F46</v>
      </c>
    </row>
    <row r="47" spans="2:25" x14ac:dyDescent="0.35">
      <c r="B47" s="302"/>
      <c r="C47" s="9" t="s">
        <v>424</v>
      </c>
      <c r="D47" s="10" t="s">
        <v>392</v>
      </c>
      <c r="E47" s="10" t="s">
        <v>0</v>
      </c>
      <c r="F47" s="10" t="s">
        <v>421</v>
      </c>
      <c r="G47" s="10" t="s">
        <v>86</v>
      </c>
      <c r="H47" s="11" t="s">
        <v>87</v>
      </c>
      <c r="I47" s="12" t="s">
        <v>88</v>
      </c>
      <c r="J47" t="str">
        <f t="shared" si="0"/>
        <v>Group C- Recovery, Exercise,HU,WT, Cage 24, F47, F48</v>
      </c>
    </row>
    <row r="48" spans="2:25" x14ac:dyDescent="0.35">
      <c r="B48" s="302"/>
      <c r="C48" s="9" t="s">
        <v>424</v>
      </c>
      <c r="D48" s="10" t="s">
        <v>392</v>
      </c>
      <c r="E48" s="10" t="s">
        <v>0</v>
      </c>
      <c r="F48" s="10" t="s">
        <v>421</v>
      </c>
      <c r="G48" s="10" t="s">
        <v>89</v>
      </c>
      <c r="H48" s="11" t="s">
        <v>90</v>
      </c>
      <c r="I48" s="12" t="s">
        <v>91</v>
      </c>
      <c r="J48" t="str">
        <f t="shared" si="0"/>
        <v>Group C- Recovery, Exercise,HU,WT, Cage 25, F49, F50</v>
      </c>
    </row>
    <row r="49" spans="2:10" x14ac:dyDescent="0.35">
      <c r="B49" s="302"/>
      <c r="C49" s="9" t="s">
        <v>424</v>
      </c>
      <c r="D49" s="10" t="s">
        <v>392</v>
      </c>
      <c r="E49" s="10" t="s">
        <v>0</v>
      </c>
      <c r="F49" s="10" t="s">
        <v>422</v>
      </c>
      <c r="G49" s="10" t="s">
        <v>92</v>
      </c>
      <c r="H49" s="11" t="s">
        <v>93</v>
      </c>
      <c r="I49" s="12" t="s">
        <v>94</v>
      </c>
      <c r="J49" t="str">
        <f t="shared" si="0"/>
        <v>Group C- Recovery, Exercise,HU,KO, Cage 26, F51, F52</v>
      </c>
    </row>
    <row r="50" spans="2:10" x14ac:dyDescent="0.35">
      <c r="B50" s="302"/>
      <c r="C50" s="9" t="s">
        <v>424</v>
      </c>
      <c r="D50" s="10" t="s">
        <v>392</v>
      </c>
      <c r="E50" s="10" t="s">
        <v>0</v>
      </c>
      <c r="F50" s="10" t="s">
        <v>422</v>
      </c>
      <c r="G50" s="10" t="s">
        <v>95</v>
      </c>
      <c r="H50" s="11" t="s">
        <v>96</v>
      </c>
      <c r="I50" s="12" t="s">
        <v>97</v>
      </c>
      <c r="J50" t="str">
        <f t="shared" si="0"/>
        <v>Group C- Recovery, Exercise,HU,KO, Cage 27, F53, F54</v>
      </c>
    </row>
    <row r="51" spans="2:10" x14ac:dyDescent="0.35">
      <c r="B51" s="302"/>
      <c r="C51" s="9" t="s">
        <v>424</v>
      </c>
      <c r="D51" s="10" t="s">
        <v>392</v>
      </c>
      <c r="E51" s="10" t="s">
        <v>0</v>
      </c>
      <c r="F51" s="10" t="s">
        <v>422</v>
      </c>
      <c r="G51" s="10" t="s">
        <v>98</v>
      </c>
      <c r="H51" s="11" t="s">
        <v>99</v>
      </c>
      <c r="I51" s="12" t="s">
        <v>100</v>
      </c>
      <c r="J51" t="str">
        <f t="shared" si="0"/>
        <v>Group C- Recovery, Exercise,HU,KO, Cage 28, F55, F56</v>
      </c>
    </row>
    <row r="52" spans="2:10" x14ac:dyDescent="0.35">
      <c r="B52" s="302"/>
      <c r="C52" s="9" t="s">
        <v>424</v>
      </c>
      <c r="D52" s="10" t="s">
        <v>392</v>
      </c>
      <c r="E52" s="10" t="s">
        <v>0</v>
      </c>
      <c r="F52" s="10" t="s">
        <v>422</v>
      </c>
      <c r="G52" s="10" t="s">
        <v>101</v>
      </c>
      <c r="H52" s="11" t="s">
        <v>102</v>
      </c>
      <c r="I52" s="12" t="s">
        <v>103</v>
      </c>
      <c r="J52" t="str">
        <f t="shared" si="0"/>
        <v>Group C- Recovery, Exercise,HU,KO, Cage 29, F57, F58</v>
      </c>
    </row>
    <row r="53" spans="2:10" ht="16" thickBot="1" x14ac:dyDescent="0.4">
      <c r="B53" s="302"/>
      <c r="C53" s="13" t="s">
        <v>424</v>
      </c>
      <c r="D53" s="14" t="s">
        <v>392</v>
      </c>
      <c r="E53" s="14" t="s">
        <v>0</v>
      </c>
      <c r="F53" s="14" t="s">
        <v>422</v>
      </c>
      <c r="G53" s="14" t="s">
        <v>104</v>
      </c>
      <c r="H53" s="15" t="s">
        <v>105</v>
      </c>
      <c r="I53" s="94" t="s">
        <v>106</v>
      </c>
      <c r="J53" t="str">
        <f t="shared" si="0"/>
        <v>Group C- Recovery, Exercise,HU,KO, Cage 30, F59, F60</v>
      </c>
    </row>
    <row r="54" spans="2:10" x14ac:dyDescent="0.35">
      <c r="B54" s="313" t="s">
        <v>9</v>
      </c>
      <c r="C54" s="20" t="s">
        <v>425</v>
      </c>
      <c r="D54" s="18" t="s">
        <v>392</v>
      </c>
      <c r="E54" s="18" t="s">
        <v>1</v>
      </c>
      <c r="F54" s="18" t="s">
        <v>421</v>
      </c>
      <c r="G54" s="18" t="s">
        <v>107</v>
      </c>
      <c r="H54" s="92" t="s">
        <v>108</v>
      </c>
      <c r="I54" s="93" t="s">
        <v>109</v>
      </c>
      <c r="J54" t="str">
        <f t="shared" si="0"/>
        <v>Group D- Recovery, Exercise,NL,WT, Cage 31, F61, F62</v>
      </c>
    </row>
    <row r="55" spans="2:10" x14ac:dyDescent="0.35">
      <c r="B55" s="302"/>
      <c r="C55" s="9" t="s">
        <v>425</v>
      </c>
      <c r="D55" s="10" t="s">
        <v>392</v>
      </c>
      <c r="E55" s="10" t="s">
        <v>1</v>
      </c>
      <c r="F55" s="10" t="s">
        <v>421</v>
      </c>
      <c r="G55" s="10" t="s">
        <v>110</v>
      </c>
      <c r="H55" s="11" t="s">
        <v>111</v>
      </c>
      <c r="I55" s="12" t="s">
        <v>112</v>
      </c>
      <c r="J55" t="str">
        <f t="shared" si="0"/>
        <v>Group D- Recovery, Exercise,NL,WT, Cage 32, F63, F64</v>
      </c>
    </row>
    <row r="56" spans="2:10" x14ac:dyDescent="0.35">
      <c r="B56" s="302"/>
      <c r="C56" s="9" t="s">
        <v>425</v>
      </c>
      <c r="D56" s="10" t="s">
        <v>392</v>
      </c>
      <c r="E56" s="10" t="s">
        <v>1</v>
      </c>
      <c r="F56" s="10" t="s">
        <v>421</v>
      </c>
      <c r="G56" s="10" t="s">
        <v>113</v>
      </c>
      <c r="H56" s="11" t="s">
        <v>114</v>
      </c>
      <c r="I56" s="12" t="s">
        <v>115</v>
      </c>
      <c r="J56" t="str">
        <f t="shared" si="0"/>
        <v>Group D- Recovery, Exercise,NL,WT, Cage 33, F65, F66</v>
      </c>
    </row>
    <row r="57" spans="2:10" x14ac:dyDescent="0.35">
      <c r="B57" s="302"/>
      <c r="C57" s="9" t="s">
        <v>425</v>
      </c>
      <c r="D57" s="10" t="s">
        <v>392</v>
      </c>
      <c r="E57" s="10" t="s">
        <v>1</v>
      </c>
      <c r="F57" s="10" t="s">
        <v>421</v>
      </c>
      <c r="G57" s="10" t="s">
        <v>116</v>
      </c>
      <c r="H57" s="11" t="s">
        <v>117</v>
      </c>
      <c r="I57" s="12" t="s">
        <v>118</v>
      </c>
      <c r="J57" t="str">
        <f t="shared" si="0"/>
        <v>Group D- Recovery, Exercise,NL,WT, Cage 34, F67, F68</v>
      </c>
    </row>
    <row r="58" spans="2:10" x14ac:dyDescent="0.35">
      <c r="B58" s="302"/>
      <c r="C58" s="9" t="s">
        <v>425</v>
      </c>
      <c r="D58" s="10" t="s">
        <v>392</v>
      </c>
      <c r="E58" s="10" t="s">
        <v>1</v>
      </c>
      <c r="F58" s="10" t="s">
        <v>421</v>
      </c>
      <c r="G58" s="10" t="s">
        <v>119</v>
      </c>
      <c r="H58" s="11" t="s">
        <v>120</v>
      </c>
      <c r="I58" s="12" t="s">
        <v>121</v>
      </c>
      <c r="J58" t="str">
        <f t="shared" si="0"/>
        <v>Group D- Recovery, Exercise,NL,WT, Cage 35, F69, F70</v>
      </c>
    </row>
    <row r="59" spans="2:10" x14ac:dyDescent="0.35">
      <c r="B59" s="302"/>
      <c r="C59" s="9" t="s">
        <v>425</v>
      </c>
      <c r="D59" s="10" t="s">
        <v>392</v>
      </c>
      <c r="E59" s="10" t="s">
        <v>1</v>
      </c>
      <c r="F59" s="10" t="s">
        <v>422</v>
      </c>
      <c r="G59" s="10" t="s">
        <v>122</v>
      </c>
      <c r="H59" s="11" t="s">
        <v>123</v>
      </c>
      <c r="I59" s="12" t="s">
        <v>124</v>
      </c>
      <c r="J59" t="str">
        <f t="shared" si="0"/>
        <v>Group D- Recovery, Exercise,NL,KO, Cage 36, F71, F72</v>
      </c>
    </row>
    <row r="60" spans="2:10" x14ac:dyDescent="0.35">
      <c r="B60" s="302"/>
      <c r="C60" s="9" t="s">
        <v>425</v>
      </c>
      <c r="D60" s="10" t="s">
        <v>392</v>
      </c>
      <c r="E60" s="10" t="s">
        <v>1</v>
      </c>
      <c r="F60" s="10" t="s">
        <v>422</v>
      </c>
      <c r="G60" s="10" t="s">
        <v>125</v>
      </c>
      <c r="H60" s="11" t="s">
        <v>126</v>
      </c>
      <c r="I60" s="12" t="s">
        <v>127</v>
      </c>
      <c r="J60" t="str">
        <f t="shared" si="0"/>
        <v>Group D- Recovery, Exercise,NL,KO, Cage 37, F73, F74</v>
      </c>
    </row>
    <row r="61" spans="2:10" x14ac:dyDescent="0.35">
      <c r="B61" s="302"/>
      <c r="C61" s="9" t="s">
        <v>425</v>
      </c>
      <c r="D61" s="10" t="s">
        <v>392</v>
      </c>
      <c r="E61" s="10" t="s">
        <v>1</v>
      </c>
      <c r="F61" s="10" t="s">
        <v>422</v>
      </c>
      <c r="G61" s="10" t="s">
        <v>128</v>
      </c>
      <c r="H61" s="11" t="s">
        <v>129</v>
      </c>
      <c r="I61" s="12" t="s">
        <v>130</v>
      </c>
      <c r="J61" t="str">
        <f t="shared" si="0"/>
        <v>Group D- Recovery, Exercise,NL,KO, Cage 38, F75, F76</v>
      </c>
    </row>
    <row r="62" spans="2:10" x14ac:dyDescent="0.35">
      <c r="B62" s="302"/>
      <c r="C62" s="9" t="s">
        <v>425</v>
      </c>
      <c r="D62" s="10" t="s">
        <v>392</v>
      </c>
      <c r="E62" s="10" t="s">
        <v>1</v>
      </c>
      <c r="F62" s="10" t="s">
        <v>422</v>
      </c>
      <c r="G62" s="10" t="s">
        <v>131</v>
      </c>
      <c r="H62" s="11" t="s">
        <v>132</v>
      </c>
      <c r="I62" s="12" t="s">
        <v>133</v>
      </c>
      <c r="J62" t="str">
        <f t="shared" si="0"/>
        <v>Group D- Recovery, Exercise,NL,KO, Cage 39, F77, F78</v>
      </c>
    </row>
    <row r="63" spans="2:10" ht="16" thickBot="1" x14ac:dyDescent="0.4">
      <c r="B63" s="302"/>
      <c r="C63" s="36" t="s">
        <v>425</v>
      </c>
      <c r="D63" s="16" t="s">
        <v>392</v>
      </c>
      <c r="E63" s="16" t="s">
        <v>1</v>
      </c>
      <c r="F63" s="16" t="s">
        <v>422</v>
      </c>
      <c r="G63" s="16" t="s">
        <v>134</v>
      </c>
      <c r="H63" s="95" t="s">
        <v>135</v>
      </c>
      <c r="I63" s="96" t="s">
        <v>136</v>
      </c>
      <c r="J63" t="str">
        <f t="shared" si="0"/>
        <v>Group D- Recovery, Exercise,NL,KO, Cage 40, F79, F80</v>
      </c>
    </row>
    <row r="64" spans="2:10" x14ac:dyDescent="0.35">
      <c r="B64" s="313" t="s">
        <v>410</v>
      </c>
      <c r="C64" s="5" t="s">
        <v>426</v>
      </c>
      <c r="D64" s="6" t="s">
        <v>419</v>
      </c>
      <c r="E64" s="6" t="s">
        <v>0</v>
      </c>
      <c r="F64" s="6" t="s">
        <v>421</v>
      </c>
      <c r="G64" s="6" t="s">
        <v>427</v>
      </c>
      <c r="H64" s="7" t="s">
        <v>138</v>
      </c>
      <c r="I64" s="8" t="s">
        <v>187</v>
      </c>
      <c r="J64" t="str">
        <f t="shared" si="0"/>
        <v>Group E- No recovery, No Exercise,HU,WT, Cage 41, F81, F82</v>
      </c>
    </row>
    <row r="65" spans="2:10" x14ac:dyDescent="0.35">
      <c r="B65" s="302"/>
      <c r="C65" s="9" t="s">
        <v>426</v>
      </c>
      <c r="D65" s="10" t="s">
        <v>419</v>
      </c>
      <c r="E65" s="10" t="s">
        <v>0</v>
      </c>
      <c r="F65" s="10" t="s">
        <v>421</v>
      </c>
      <c r="G65" s="10" t="s">
        <v>428</v>
      </c>
      <c r="H65" s="11" t="s">
        <v>188</v>
      </c>
      <c r="I65" s="12" t="s">
        <v>192</v>
      </c>
      <c r="J65" t="str">
        <f t="shared" si="0"/>
        <v>Group E- No recovery, No Exercise,HU,WT, Cage 42, F83, F84</v>
      </c>
    </row>
    <row r="66" spans="2:10" x14ac:dyDescent="0.35">
      <c r="B66" s="302"/>
      <c r="C66" s="9" t="s">
        <v>426</v>
      </c>
      <c r="D66" s="10" t="s">
        <v>419</v>
      </c>
      <c r="E66" s="10" t="s">
        <v>0</v>
      </c>
      <c r="F66" s="10" t="s">
        <v>421</v>
      </c>
      <c r="G66" s="10" t="s">
        <v>429</v>
      </c>
      <c r="H66" s="11" t="s">
        <v>189</v>
      </c>
      <c r="I66" s="12" t="s">
        <v>193</v>
      </c>
      <c r="J66" t="str">
        <f t="shared" si="0"/>
        <v>Group E- No recovery, No Exercise,HU,WT, Cage 43, F85, F86</v>
      </c>
    </row>
    <row r="67" spans="2:10" x14ac:dyDescent="0.35">
      <c r="B67" s="302"/>
      <c r="C67" s="9" t="s">
        <v>426</v>
      </c>
      <c r="D67" s="10" t="s">
        <v>419</v>
      </c>
      <c r="E67" s="10" t="s">
        <v>0</v>
      </c>
      <c r="F67" s="10" t="s">
        <v>421</v>
      </c>
      <c r="G67" s="10" t="s">
        <v>430</v>
      </c>
      <c r="H67" s="11" t="s">
        <v>190</v>
      </c>
      <c r="I67" s="12" t="s">
        <v>194</v>
      </c>
      <c r="J67" t="str">
        <f t="shared" si="0"/>
        <v>Group E- No recovery, No Exercise,HU,WT, Cage 44, F87, F88</v>
      </c>
    </row>
    <row r="68" spans="2:10" x14ac:dyDescent="0.35">
      <c r="B68" s="302"/>
      <c r="C68" s="9" t="s">
        <v>426</v>
      </c>
      <c r="D68" s="10" t="s">
        <v>419</v>
      </c>
      <c r="E68" s="10" t="s">
        <v>0</v>
      </c>
      <c r="F68" s="10" t="s">
        <v>421</v>
      </c>
      <c r="G68" s="10" t="s">
        <v>431</v>
      </c>
      <c r="H68" s="11" t="s">
        <v>191</v>
      </c>
      <c r="I68" s="12" t="s">
        <v>171</v>
      </c>
      <c r="J68" t="str">
        <f t="shared" si="0"/>
        <v>Group E- No recovery, No Exercise,HU,WT, Cage 45, F89, F90</v>
      </c>
    </row>
    <row r="69" spans="2:10" x14ac:dyDescent="0.35">
      <c r="B69" s="302"/>
      <c r="C69" s="9" t="s">
        <v>426</v>
      </c>
      <c r="D69" s="10" t="s">
        <v>419</v>
      </c>
      <c r="E69" s="10" t="s">
        <v>0</v>
      </c>
      <c r="F69" s="10" t="s">
        <v>422</v>
      </c>
      <c r="G69" s="10" t="s">
        <v>432</v>
      </c>
      <c r="H69" s="11" t="s">
        <v>172</v>
      </c>
      <c r="I69" s="12" t="s">
        <v>199</v>
      </c>
      <c r="J69" t="str">
        <f t="shared" si="0"/>
        <v>Group E- No recovery, No Exercise,HU,KO, Cage 46, F91, F92</v>
      </c>
    </row>
    <row r="70" spans="2:10" x14ac:dyDescent="0.35">
      <c r="B70" s="302"/>
      <c r="C70" s="9" t="s">
        <v>426</v>
      </c>
      <c r="D70" s="10" t="s">
        <v>419</v>
      </c>
      <c r="E70" s="10" t="s">
        <v>0</v>
      </c>
      <c r="F70" s="10" t="s">
        <v>422</v>
      </c>
      <c r="G70" s="10" t="s">
        <v>433</v>
      </c>
      <c r="H70" s="11" t="s">
        <v>195</v>
      </c>
      <c r="I70" s="12" t="s">
        <v>200</v>
      </c>
      <c r="J70" t="str">
        <f t="shared" si="0"/>
        <v>Group E- No recovery, No Exercise,HU,KO, Cage 47, F93, F94</v>
      </c>
    </row>
    <row r="71" spans="2:10" x14ac:dyDescent="0.35">
      <c r="B71" s="302"/>
      <c r="C71" s="9" t="s">
        <v>426</v>
      </c>
      <c r="D71" s="10" t="s">
        <v>419</v>
      </c>
      <c r="E71" s="10" t="s">
        <v>0</v>
      </c>
      <c r="F71" s="10" t="s">
        <v>422</v>
      </c>
      <c r="G71" s="10" t="s">
        <v>434</v>
      </c>
      <c r="H71" s="11" t="s">
        <v>196</v>
      </c>
      <c r="I71" s="12" t="s">
        <v>201</v>
      </c>
      <c r="J71" t="str">
        <f t="shared" si="0"/>
        <v>Group E- No recovery, No Exercise,HU,KO, Cage 48, F95, F96</v>
      </c>
    </row>
    <row r="72" spans="2:10" x14ac:dyDescent="0.35">
      <c r="B72" s="302"/>
      <c r="C72" s="9" t="s">
        <v>426</v>
      </c>
      <c r="D72" s="10" t="s">
        <v>419</v>
      </c>
      <c r="E72" s="10" t="s">
        <v>0</v>
      </c>
      <c r="F72" s="10" t="s">
        <v>422</v>
      </c>
      <c r="G72" s="10" t="s">
        <v>435</v>
      </c>
      <c r="H72" s="11" t="s">
        <v>197</v>
      </c>
      <c r="I72" s="12" t="s">
        <v>202</v>
      </c>
      <c r="J72" t="str">
        <f t="shared" si="0"/>
        <v>Group E- No recovery, No Exercise,HU,KO, Cage 49, F97, F98</v>
      </c>
    </row>
    <row r="73" spans="2:10" ht="16" thickBot="1" x14ac:dyDescent="0.4">
      <c r="B73" s="302"/>
      <c r="C73" s="13" t="s">
        <v>426</v>
      </c>
      <c r="D73" s="14" t="s">
        <v>419</v>
      </c>
      <c r="E73" s="14" t="s">
        <v>0</v>
      </c>
      <c r="F73" s="14" t="s">
        <v>422</v>
      </c>
      <c r="G73" s="14" t="s">
        <v>436</v>
      </c>
      <c r="H73" s="15" t="s">
        <v>198</v>
      </c>
      <c r="I73" s="94" t="s">
        <v>173</v>
      </c>
      <c r="J73" t="str">
        <f t="shared" si="0"/>
        <v>Group E- No recovery, No Exercise,HU,KO, Cage 50, F99, F100</v>
      </c>
    </row>
    <row r="74" spans="2:10" x14ac:dyDescent="0.35">
      <c r="B74" s="313" t="s">
        <v>402</v>
      </c>
      <c r="C74" s="20" t="s">
        <v>467</v>
      </c>
      <c r="D74" s="18" t="s">
        <v>419</v>
      </c>
      <c r="E74" s="18" t="s">
        <v>1</v>
      </c>
      <c r="F74" s="18" t="s">
        <v>421</v>
      </c>
      <c r="G74" s="18" t="s">
        <v>437</v>
      </c>
      <c r="H74" s="92" t="s">
        <v>174</v>
      </c>
      <c r="I74" s="93" t="s">
        <v>212</v>
      </c>
      <c r="J74" t="str">
        <f t="shared" si="0"/>
        <v>Group F- No recovery, No Exercise,NL,WT, Cage 51, F101, F102</v>
      </c>
    </row>
    <row r="75" spans="2:10" x14ac:dyDescent="0.35">
      <c r="B75" s="302"/>
      <c r="C75" s="9" t="s">
        <v>467</v>
      </c>
      <c r="D75" s="10" t="s">
        <v>419</v>
      </c>
      <c r="E75" s="10" t="s">
        <v>1</v>
      </c>
      <c r="F75" s="10" t="s">
        <v>421</v>
      </c>
      <c r="G75" s="10" t="s">
        <v>438</v>
      </c>
      <c r="H75" s="11" t="s">
        <v>203</v>
      </c>
      <c r="I75" s="12" t="s">
        <v>214</v>
      </c>
      <c r="J75" t="str">
        <f t="shared" si="0"/>
        <v>Group F- No recovery, No Exercise,NL,WT, Cage 52, F103, F104</v>
      </c>
    </row>
    <row r="76" spans="2:10" x14ac:dyDescent="0.35">
      <c r="B76" s="302"/>
      <c r="C76" s="9" t="s">
        <v>467</v>
      </c>
      <c r="D76" s="10" t="s">
        <v>419</v>
      </c>
      <c r="E76" s="10" t="s">
        <v>1</v>
      </c>
      <c r="F76" s="10" t="s">
        <v>421</v>
      </c>
      <c r="G76" s="10" t="s">
        <v>439</v>
      </c>
      <c r="H76" s="11" t="s">
        <v>204</v>
      </c>
      <c r="I76" s="12" t="s">
        <v>215</v>
      </c>
      <c r="J76" t="str">
        <f t="shared" si="0"/>
        <v>Group F- No recovery, No Exercise,NL,WT, Cage 53, F105, F106</v>
      </c>
    </row>
    <row r="77" spans="2:10" x14ac:dyDescent="0.35">
      <c r="B77" s="302"/>
      <c r="C77" s="9" t="s">
        <v>467</v>
      </c>
      <c r="D77" s="10" t="s">
        <v>419</v>
      </c>
      <c r="E77" s="10" t="s">
        <v>1</v>
      </c>
      <c r="F77" s="10" t="s">
        <v>421</v>
      </c>
      <c r="G77" s="10" t="s">
        <v>440</v>
      </c>
      <c r="H77" s="11" t="s">
        <v>205</v>
      </c>
      <c r="I77" s="12" t="s">
        <v>216</v>
      </c>
      <c r="J77" t="str">
        <f t="shared" si="0"/>
        <v>Group F- No recovery, No Exercise,NL,WT, Cage 54, F107, F108</v>
      </c>
    </row>
    <row r="78" spans="2:10" x14ac:dyDescent="0.35">
      <c r="B78" s="302"/>
      <c r="C78" s="9" t="s">
        <v>467</v>
      </c>
      <c r="D78" s="10" t="s">
        <v>419</v>
      </c>
      <c r="E78" s="10" t="s">
        <v>1</v>
      </c>
      <c r="F78" s="10" t="s">
        <v>421</v>
      </c>
      <c r="G78" s="10" t="s">
        <v>441</v>
      </c>
      <c r="H78" s="11" t="s">
        <v>206</v>
      </c>
      <c r="I78" s="12" t="s">
        <v>175</v>
      </c>
      <c r="J78" t="str">
        <f t="shared" si="0"/>
        <v>Group F- No recovery, No Exercise,NL,WT, Cage 55, F109, F110</v>
      </c>
    </row>
    <row r="79" spans="2:10" x14ac:dyDescent="0.35">
      <c r="B79" s="302"/>
      <c r="C79" s="9" t="s">
        <v>467</v>
      </c>
      <c r="D79" s="10" t="s">
        <v>419</v>
      </c>
      <c r="E79" s="10" t="s">
        <v>1</v>
      </c>
      <c r="F79" s="10" t="s">
        <v>422</v>
      </c>
      <c r="G79" s="10" t="s">
        <v>442</v>
      </c>
      <c r="H79" s="11" t="s">
        <v>176</v>
      </c>
      <c r="I79" s="12" t="s">
        <v>213</v>
      </c>
      <c r="J79" t="str">
        <f t="shared" si="0"/>
        <v>Group F- No recovery, No Exercise,NL,KO, Cage 56, F111, F112</v>
      </c>
    </row>
    <row r="80" spans="2:10" x14ac:dyDescent="0.35">
      <c r="B80" s="302"/>
      <c r="C80" s="9" t="s">
        <v>467</v>
      </c>
      <c r="D80" s="10" t="s">
        <v>419</v>
      </c>
      <c r="E80" s="10" t="s">
        <v>1</v>
      </c>
      <c r="F80" s="10" t="s">
        <v>422</v>
      </c>
      <c r="G80" s="10" t="s">
        <v>443</v>
      </c>
      <c r="H80" s="11" t="s">
        <v>207</v>
      </c>
      <c r="I80" s="12" t="s">
        <v>217</v>
      </c>
      <c r="J80" t="str">
        <f t="shared" si="0"/>
        <v>Group F- No recovery, No Exercise,NL,KO, Cage 57, F113, F114</v>
      </c>
    </row>
    <row r="81" spans="2:10" x14ac:dyDescent="0.35">
      <c r="B81" s="302"/>
      <c r="C81" s="9" t="s">
        <v>467</v>
      </c>
      <c r="D81" s="10" t="s">
        <v>419</v>
      </c>
      <c r="E81" s="10" t="s">
        <v>1</v>
      </c>
      <c r="F81" s="10" t="s">
        <v>422</v>
      </c>
      <c r="G81" s="10" t="s">
        <v>444</v>
      </c>
      <c r="H81" s="11" t="s">
        <v>208</v>
      </c>
      <c r="I81" s="12" t="s">
        <v>218</v>
      </c>
      <c r="J81" t="str">
        <f t="shared" si="0"/>
        <v>Group F- No recovery, No Exercise,NL,KO, Cage 58, F115, F116</v>
      </c>
    </row>
    <row r="82" spans="2:10" x14ac:dyDescent="0.35">
      <c r="B82" s="302"/>
      <c r="C82" s="9" t="s">
        <v>467</v>
      </c>
      <c r="D82" s="10" t="s">
        <v>419</v>
      </c>
      <c r="E82" s="10" t="s">
        <v>1</v>
      </c>
      <c r="F82" s="10" t="s">
        <v>422</v>
      </c>
      <c r="G82" s="10" t="s">
        <v>445</v>
      </c>
      <c r="H82" s="11" t="s">
        <v>209</v>
      </c>
      <c r="I82" s="12" t="s">
        <v>210</v>
      </c>
      <c r="J82" t="str">
        <f t="shared" si="0"/>
        <v>Group F- No recovery, No Exercise,NL,KO, Cage 59, F117, F118</v>
      </c>
    </row>
    <row r="83" spans="2:10" ht="16" thickBot="1" x14ac:dyDescent="0.4">
      <c r="B83" s="302"/>
      <c r="C83" s="13" t="s">
        <v>467</v>
      </c>
      <c r="D83" s="14" t="s">
        <v>419</v>
      </c>
      <c r="E83" s="14" t="s">
        <v>1</v>
      </c>
      <c r="F83" s="14" t="s">
        <v>422</v>
      </c>
      <c r="G83" s="14" t="s">
        <v>446</v>
      </c>
      <c r="H83" s="15" t="s">
        <v>211</v>
      </c>
      <c r="I83" s="94" t="s">
        <v>177</v>
      </c>
      <c r="J83" t="str">
        <f t="shared" si="0"/>
        <v>Group F- No recovery, No Exercise,NL,KO, Cage 60, F119, F120</v>
      </c>
    </row>
    <row r="84" spans="2:10" x14ac:dyDescent="0.35">
      <c r="B84" s="313" t="s">
        <v>414</v>
      </c>
      <c r="C84" s="20" t="s">
        <v>468</v>
      </c>
      <c r="D84" s="18" t="s">
        <v>392</v>
      </c>
      <c r="E84" s="18" t="s">
        <v>0</v>
      </c>
      <c r="F84" s="18" t="s">
        <v>421</v>
      </c>
      <c r="G84" s="18" t="s">
        <v>447</v>
      </c>
      <c r="H84" s="92" t="s">
        <v>178</v>
      </c>
      <c r="I84" s="93" t="s">
        <v>227</v>
      </c>
      <c r="J84" t="str">
        <f t="shared" si="0"/>
        <v>Group G- No recovery, Exercise,HU,WT, Cage 61, F121, F122</v>
      </c>
    </row>
    <row r="85" spans="2:10" x14ac:dyDescent="0.35">
      <c r="B85" s="302"/>
      <c r="C85" s="9" t="s">
        <v>468</v>
      </c>
      <c r="D85" s="10" t="s">
        <v>392</v>
      </c>
      <c r="E85" s="10" t="s">
        <v>0</v>
      </c>
      <c r="F85" s="10" t="s">
        <v>421</v>
      </c>
      <c r="G85" s="10" t="s">
        <v>448</v>
      </c>
      <c r="H85" s="11" t="s">
        <v>219</v>
      </c>
      <c r="I85" s="12" t="s">
        <v>228</v>
      </c>
      <c r="J85" t="str">
        <f t="shared" si="0"/>
        <v>Group G- No recovery, Exercise,HU,WT, Cage 62, F123, F124</v>
      </c>
    </row>
    <row r="86" spans="2:10" x14ac:dyDescent="0.35">
      <c r="B86" s="302"/>
      <c r="C86" s="9" t="s">
        <v>468</v>
      </c>
      <c r="D86" s="10" t="s">
        <v>392</v>
      </c>
      <c r="E86" s="10" t="s">
        <v>0</v>
      </c>
      <c r="F86" s="10" t="s">
        <v>421</v>
      </c>
      <c r="G86" s="10" t="s">
        <v>449</v>
      </c>
      <c r="H86" s="11" t="s">
        <v>220</v>
      </c>
      <c r="I86" s="12" t="s">
        <v>229</v>
      </c>
      <c r="J86" t="str">
        <f t="shared" si="0"/>
        <v>Group G- No recovery, Exercise,HU,WT, Cage 63, F125, F126</v>
      </c>
    </row>
    <row r="87" spans="2:10" x14ac:dyDescent="0.35">
      <c r="B87" s="302"/>
      <c r="C87" s="9" t="s">
        <v>468</v>
      </c>
      <c r="D87" s="10" t="s">
        <v>392</v>
      </c>
      <c r="E87" s="10" t="s">
        <v>0</v>
      </c>
      <c r="F87" s="10" t="s">
        <v>421</v>
      </c>
      <c r="G87" s="10" t="s">
        <v>450</v>
      </c>
      <c r="H87" s="11" t="s">
        <v>221</v>
      </c>
      <c r="I87" s="12" t="s">
        <v>230</v>
      </c>
      <c r="J87" t="str">
        <f t="shared" si="0"/>
        <v>Group G- No recovery, Exercise,HU,WT, Cage 64, F127, F128</v>
      </c>
    </row>
    <row r="88" spans="2:10" x14ac:dyDescent="0.35">
      <c r="B88" s="302"/>
      <c r="C88" s="9" t="s">
        <v>468</v>
      </c>
      <c r="D88" s="10" t="s">
        <v>392</v>
      </c>
      <c r="E88" s="10" t="s">
        <v>0</v>
      </c>
      <c r="F88" s="10" t="s">
        <v>421</v>
      </c>
      <c r="G88" s="10" t="s">
        <v>451</v>
      </c>
      <c r="H88" s="11" t="s">
        <v>222</v>
      </c>
      <c r="I88" s="12" t="s">
        <v>179</v>
      </c>
      <c r="J88" t="str">
        <f t="shared" si="0"/>
        <v>Group G- No recovery, Exercise,HU,WT, Cage 65, F129, F130</v>
      </c>
    </row>
    <row r="89" spans="2:10" x14ac:dyDescent="0.35">
      <c r="B89" s="302"/>
      <c r="C89" s="9" t="s">
        <v>468</v>
      </c>
      <c r="D89" s="10" t="s">
        <v>392</v>
      </c>
      <c r="E89" s="10" t="s">
        <v>0</v>
      </c>
      <c r="F89" s="10" t="s">
        <v>422</v>
      </c>
      <c r="G89" s="10" t="s">
        <v>452</v>
      </c>
      <c r="H89" s="11" t="s">
        <v>180</v>
      </c>
      <c r="I89" s="12" t="s">
        <v>231</v>
      </c>
      <c r="J89" t="str">
        <f t="shared" ref="J89:J103" si="1">C89&amp;", "&amp;D89&amp;","&amp;E89&amp;","&amp;F89&amp;", "&amp;G89&amp;", "&amp;H89&amp;", "&amp;I89</f>
        <v>Group G- No recovery, Exercise,HU,KO, Cage 66, F131, F132</v>
      </c>
    </row>
    <row r="90" spans="2:10" x14ac:dyDescent="0.35">
      <c r="B90" s="302"/>
      <c r="C90" s="9" t="s">
        <v>468</v>
      </c>
      <c r="D90" s="10" t="s">
        <v>392</v>
      </c>
      <c r="E90" s="10" t="s">
        <v>0</v>
      </c>
      <c r="F90" s="10" t="s">
        <v>422</v>
      </c>
      <c r="G90" s="10" t="s">
        <v>453</v>
      </c>
      <c r="H90" s="11" t="s">
        <v>223</v>
      </c>
      <c r="I90" s="12" t="s">
        <v>232</v>
      </c>
      <c r="J90" t="str">
        <f t="shared" si="1"/>
        <v>Group G- No recovery, Exercise,HU,KO, Cage 67, F133, F134</v>
      </c>
    </row>
    <row r="91" spans="2:10" x14ac:dyDescent="0.35">
      <c r="B91" s="302"/>
      <c r="C91" s="9" t="s">
        <v>468</v>
      </c>
      <c r="D91" s="10" t="s">
        <v>392</v>
      </c>
      <c r="E91" s="10" t="s">
        <v>0</v>
      </c>
      <c r="F91" s="10" t="s">
        <v>422</v>
      </c>
      <c r="G91" s="10" t="s">
        <v>454</v>
      </c>
      <c r="H91" s="11" t="s">
        <v>224</v>
      </c>
      <c r="I91" s="12" t="s">
        <v>233</v>
      </c>
      <c r="J91" t="str">
        <f t="shared" si="1"/>
        <v>Group G- No recovery, Exercise,HU,KO, Cage 68, F135, F136</v>
      </c>
    </row>
    <row r="92" spans="2:10" x14ac:dyDescent="0.35">
      <c r="B92" s="302"/>
      <c r="C92" s="9" t="s">
        <v>468</v>
      </c>
      <c r="D92" s="10" t="s">
        <v>392</v>
      </c>
      <c r="E92" s="10" t="s">
        <v>0</v>
      </c>
      <c r="F92" s="10" t="s">
        <v>422</v>
      </c>
      <c r="G92" s="10" t="s">
        <v>455</v>
      </c>
      <c r="H92" s="11" t="s">
        <v>225</v>
      </c>
      <c r="I92" s="12" t="s">
        <v>234</v>
      </c>
      <c r="J92" t="str">
        <f t="shared" si="1"/>
        <v>Group G- No recovery, Exercise,HU,KO, Cage 69, F137, F138</v>
      </c>
    </row>
    <row r="93" spans="2:10" ht="16" thickBot="1" x14ac:dyDescent="0.4">
      <c r="B93" s="302"/>
      <c r="C93" s="13" t="s">
        <v>468</v>
      </c>
      <c r="D93" s="14" t="s">
        <v>392</v>
      </c>
      <c r="E93" s="14" t="s">
        <v>0</v>
      </c>
      <c r="F93" s="14" t="s">
        <v>422</v>
      </c>
      <c r="G93" s="14" t="s">
        <v>456</v>
      </c>
      <c r="H93" s="15" t="s">
        <v>226</v>
      </c>
      <c r="I93" s="94" t="s">
        <v>181</v>
      </c>
      <c r="J93" t="str">
        <f t="shared" si="1"/>
        <v>Group G- No recovery, Exercise,HU,KO, Cage 70, F139, F140</v>
      </c>
    </row>
    <row r="94" spans="2:10" x14ac:dyDescent="0.35">
      <c r="B94" s="313" t="s">
        <v>415</v>
      </c>
      <c r="C94" s="20" t="s">
        <v>469</v>
      </c>
      <c r="D94" s="18" t="s">
        <v>392</v>
      </c>
      <c r="E94" s="18" t="s">
        <v>1</v>
      </c>
      <c r="F94" s="18" t="s">
        <v>421</v>
      </c>
      <c r="G94" s="18" t="s">
        <v>457</v>
      </c>
      <c r="H94" s="92" t="s">
        <v>182</v>
      </c>
      <c r="I94" s="93" t="s">
        <v>243</v>
      </c>
      <c r="J94" t="str">
        <f t="shared" si="1"/>
        <v>Group H- No recovery, Exercise,NL,WT, Cage 71, F141, F142</v>
      </c>
    </row>
    <row r="95" spans="2:10" x14ac:dyDescent="0.35">
      <c r="B95" s="302"/>
      <c r="C95" s="9" t="s">
        <v>469</v>
      </c>
      <c r="D95" s="10" t="s">
        <v>392</v>
      </c>
      <c r="E95" s="10" t="s">
        <v>1</v>
      </c>
      <c r="F95" s="10" t="s">
        <v>421</v>
      </c>
      <c r="G95" s="10" t="s">
        <v>458</v>
      </c>
      <c r="H95" s="11" t="s">
        <v>235</v>
      </c>
      <c r="I95" s="12" t="s">
        <v>245</v>
      </c>
      <c r="J95" t="str">
        <f t="shared" si="1"/>
        <v>Group H- No recovery, Exercise,NL,WT, Cage 72, F143, F144</v>
      </c>
    </row>
    <row r="96" spans="2:10" x14ac:dyDescent="0.35">
      <c r="B96" s="302"/>
      <c r="C96" s="9" t="s">
        <v>469</v>
      </c>
      <c r="D96" s="10" t="s">
        <v>392</v>
      </c>
      <c r="E96" s="10" t="s">
        <v>1</v>
      </c>
      <c r="F96" s="10" t="s">
        <v>421</v>
      </c>
      <c r="G96" s="10" t="s">
        <v>459</v>
      </c>
      <c r="H96" s="11" t="s">
        <v>236</v>
      </c>
      <c r="I96" s="12" t="s">
        <v>246</v>
      </c>
      <c r="J96" t="str">
        <f t="shared" si="1"/>
        <v>Group H- No recovery, Exercise,NL,WT, Cage 73, F145, F146</v>
      </c>
    </row>
    <row r="97" spans="2:10" x14ac:dyDescent="0.35">
      <c r="B97" s="302"/>
      <c r="C97" s="9" t="s">
        <v>469</v>
      </c>
      <c r="D97" s="10" t="s">
        <v>392</v>
      </c>
      <c r="E97" s="10" t="s">
        <v>1</v>
      </c>
      <c r="F97" s="10" t="s">
        <v>421</v>
      </c>
      <c r="G97" s="10" t="s">
        <v>460</v>
      </c>
      <c r="H97" s="11" t="s">
        <v>237</v>
      </c>
      <c r="I97" s="12" t="s">
        <v>247</v>
      </c>
      <c r="J97" t="str">
        <f t="shared" si="1"/>
        <v>Group H- No recovery, Exercise,NL,WT, Cage 74, F147, F148</v>
      </c>
    </row>
    <row r="98" spans="2:10" x14ac:dyDescent="0.35">
      <c r="B98" s="302"/>
      <c r="C98" s="9" t="s">
        <v>469</v>
      </c>
      <c r="D98" s="10" t="s">
        <v>392</v>
      </c>
      <c r="E98" s="10" t="s">
        <v>1</v>
      </c>
      <c r="F98" s="10" t="s">
        <v>421</v>
      </c>
      <c r="G98" s="10" t="s">
        <v>461</v>
      </c>
      <c r="H98" s="11" t="s">
        <v>238</v>
      </c>
      <c r="I98" s="12" t="s">
        <v>183</v>
      </c>
      <c r="J98" t="str">
        <f t="shared" si="1"/>
        <v>Group H- No recovery, Exercise,NL,WT, Cage 75, F149, F150</v>
      </c>
    </row>
    <row r="99" spans="2:10" x14ac:dyDescent="0.35">
      <c r="B99" s="302"/>
      <c r="C99" s="9" t="s">
        <v>469</v>
      </c>
      <c r="D99" s="10" t="s">
        <v>392</v>
      </c>
      <c r="E99" s="10" t="s">
        <v>1</v>
      </c>
      <c r="F99" s="10" t="s">
        <v>422</v>
      </c>
      <c r="G99" s="10" t="s">
        <v>462</v>
      </c>
      <c r="H99" s="11" t="s">
        <v>184</v>
      </c>
      <c r="I99" s="12" t="s">
        <v>244</v>
      </c>
      <c r="J99" t="str">
        <f t="shared" si="1"/>
        <v>Group H- No recovery, Exercise,NL,KO, Cage 76, F151, F152</v>
      </c>
    </row>
    <row r="100" spans="2:10" x14ac:dyDescent="0.35">
      <c r="B100" s="302"/>
      <c r="C100" s="9" t="s">
        <v>469</v>
      </c>
      <c r="D100" s="10" t="s">
        <v>392</v>
      </c>
      <c r="E100" s="10" t="s">
        <v>1</v>
      </c>
      <c r="F100" s="10" t="s">
        <v>422</v>
      </c>
      <c r="G100" s="10" t="s">
        <v>463</v>
      </c>
      <c r="H100" s="11" t="s">
        <v>239</v>
      </c>
      <c r="I100" s="12" t="s">
        <v>248</v>
      </c>
      <c r="J100" t="str">
        <f t="shared" si="1"/>
        <v>Group H- No recovery, Exercise,NL,KO, Cage 77, F153, F154</v>
      </c>
    </row>
    <row r="101" spans="2:10" x14ac:dyDescent="0.35">
      <c r="B101" s="302"/>
      <c r="C101" s="9" t="s">
        <v>469</v>
      </c>
      <c r="D101" s="10" t="s">
        <v>392</v>
      </c>
      <c r="E101" s="10" t="s">
        <v>1</v>
      </c>
      <c r="F101" s="10" t="s">
        <v>422</v>
      </c>
      <c r="G101" s="10" t="s">
        <v>464</v>
      </c>
      <c r="H101" s="11" t="s">
        <v>240</v>
      </c>
      <c r="I101" s="12" t="s">
        <v>249</v>
      </c>
      <c r="J101" t="str">
        <f t="shared" si="1"/>
        <v>Group H- No recovery, Exercise,NL,KO, Cage 78, F155, F156</v>
      </c>
    </row>
    <row r="102" spans="2:10" x14ac:dyDescent="0.35">
      <c r="B102" s="302"/>
      <c r="C102" s="9" t="s">
        <v>469</v>
      </c>
      <c r="D102" s="10" t="s">
        <v>392</v>
      </c>
      <c r="E102" s="10" t="s">
        <v>1</v>
      </c>
      <c r="F102" s="10" t="s">
        <v>422</v>
      </c>
      <c r="G102" s="10" t="s">
        <v>465</v>
      </c>
      <c r="H102" s="11" t="s">
        <v>241</v>
      </c>
      <c r="I102" s="12" t="s">
        <v>250</v>
      </c>
      <c r="J102" t="str">
        <f t="shared" si="1"/>
        <v>Group H- No recovery, Exercise,NL,KO, Cage 79, F157, F158</v>
      </c>
    </row>
    <row r="103" spans="2:10" ht="16" thickBot="1" x14ac:dyDescent="0.4">
      <c r="B103" s="302"/>
      <c r="C103" s="13" t="s">
        <v>469</v>
      </c>
      <c r="D103" s="14" t="s">
        <v>392</v>
      </c>
      <c r="E103" s="14" t="s">
        <v>1</v>
      </c>
      <c r="F103" s="14" t="s">
        <v>422</v>
      </c>
      <c r="G103" s="14" t="s">
        <v>466</v>
      </c>
      <c r="H103" s="15" t="s">
        <v>242</v>
      </c>
      <c r="I103" s="94" t="s">
        <v>185</v>
      </c>
      <c r="J103" t="str">
        <f t="shared" si="1"/>
        <v>Group H- No recovery, Exercise,NL,KO, Cage 80, F159, F160</v>
      </c>
    </row>
  </sheetData>
  <mergeCells count="37">
    <mergeCell ref="B1:J1"/>
    <mergeCell ref="F7:AG7"/>
    <mergeCell ref="AH7:BL7"/>
    <mergeCell ref="BM7:CP7"/>
    <mergeCell ref="B24:B33"/>
    <mergeCell ref="C21:I21"/>
    <mergeCell ref="C22:I22"/>
    <mergeCell ref="S25:W25"/>
    <mergeCell ref="S28:S29"/>
    <mergeCell ref="S30:S31"/>
    <mergeCell ref="S32:S33"/>
    <mergeCell ref="S26:S27"/>
    <mergeCell ref="B84:B93"/>
    <mergeCell ref="B94:B103"/>
    <mergeCell ref="S34:S35"/>
    <mergeCell ref="S36:S37"/>
    <mergeCell ref="S38:S39"/>
    <mergeCell ref="S40:S41"/>
    <mergeCell ref="B34:B43"/>
    <mergeCell ref="B44:B53"/>
    <mergeCell ref="B54:B63"/>
    <mergeCell ref="B64:B73"/>
    <mergeCell ref="B74:B83"/>
    <mergeCell ref="T34:T41"/>
    <mergeCell ref="T26:T33"/>
    <mergeCell ref="U26:U29"/>
    <mergeCell ref="U30:U33"/>
    <mergeCell ref="V26:V27"/>
    <mergeCell ref="V28:V29"/>
    <mergeCell ref="V30:V31"/>
    <mergeCell ref="V32:V33"/>
    <mergeCell ref="U34:U37"/>
    <mergeCell ref="V34:V35"/>
    <mergeCell ref="V36:V37"/>
    <mergeCell ref="U38:U41"/>
    <mergeCell ref="V38:V39"/>
    <mergeCell ref="V40:V41"/>
  </mergeCells>
  <phoneticPr fontId="6" type="noConversion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742-C4D4-4AF1-A45D-11E5198ED37C}">
  <dimension ref="A1:DN380"/>
  <sheetViews>
    <sheetView topLeftCell="A4" zoomScaleNormal="70" workbookViewId="0">
      <selection activeCell="C39" sqref="C39"/>
    </sheetView>
  </sheetViews>
  <sheetFormatPr defaultColWidth="9" defaultRowHeight="14.5" x14ac:dyDescent="0.35"/>
  <cols>
    <col min="1" max="1" width="20.5" style="131" bestFit="1" customWidth="1"/>
    <col min="2" max="2" width="21.83203125" style="131" bestFit="1" customWidth="1"/>
    <col min="3" max="3" width="23.33203125" style="131" customWidth="1"/>
    <col min="4" max="4" width="17.5" style="131" bestFit="1" customWidth="1"/>
    <col min="5" max="5" width="21.83203125" style="131" bestFit="1" customWidth="1"/>
    <col min="6" max="6" width="12.5" style="131" bestFit="1" customWidth="1"/>
    <col min="7" max="7" width="12.1640625" style="131" bestFit="1" customWidth="1"/>
    <col min="8" max="8" width="21.83203125" style="131" bestFit="1" customWidth="1"/>
    <col min="9" max="9" width="15.5" style="131" bestFit="1" customWidth="1"/>
    <col min="10" max="10" width="12.1640625" style="131" bestFit="1" customWidth="1"/>
    <col min="11" max="11" width="21.33203125" style="131" bestFit="1" customWidth="1"/>
    <col min="12" max="12" width="15.6640625" style="131" bestFit="1" customWidth="1"/>
    <col min="13" max="13" width="16.5" style="131" bestFit="1" customWidth="1"/>
    <col min="14" max="14" width="21.83203125" style="131" bestFit="1" customWidth="1"/>
    <col min="15" max="16" width="16.83203125" style="131" customWidth="1"/>
    <col min="17" max="17" width="12.1640625" style="131" bestFit="1" customWidth="1"/>
    <col min="18" max="18" width="21.83203125" style="131" bestFit="1" customWidth="1"/>
    <col min="19" max="19" width="8.83203125" style="131" bestFit="1" customWidth="1"/>
    <col min="20" max="20" width="12.1640625" style="131" bestFit="1" customWidth="1"/>
    <col min="21" max="21" width="21.83203125" style="131" bestFit="1" customWidth="1"/>
    <col min="22" max="22" width="13.5" style="131" bestFit="1" customWidth="1"/>
    <col min="23" max="23" width="12.1640625" style="131" bestFit="1" customWidth="1"/>
    <col min="24" max="24" width="21.83203125" style="131" bestFit="1" customWidth="1"/>
    <col min="25" max="25" width="9.5" style="131" bestFit="1" customWidth="1"/>
    <col min="26" max="26" width="12.1640625" style="131" bestFit="1" customWidth="1"/>
    <col min="27" max="27" width="21.83203125" style="131" bestFit="1" customWidth="1"/>
    <col min="28" max="28" width="14.5" style="131" bestFit="1" customWidth="1"/>
    <col min="29" max="29" width="12.1640625" style="131" bestFit="1" customWidth="1"/>
    <col min="30" max="30" width="21.83203125" style="131" bestFit="1" customWidth="1"/>
    <col min="31" max="31" width="10.33203125" style="131" bestFit="1" customWidth="1"/>
    <col min="32" max="32" width="12.1640625" style="131" bestFit="1" customWidth="1"/>
    <col min="33" max="33" width="21.83203125" style="131" bestFit="1" customWidth="1"/>
    <col min="34" max="34" width="16.33203125" style="131" bestFit="1" customWidth="1"/>
    <col min="35" max="35" width="12.1640625" style="131" bestFit="1" customWidth="1"/>
    <col min="36" max="36" width="21.83203125" style="131" bestFit="1" customWidth="1"/>
    <col min="37" max="38" width="12.1640625" style="131" bestFit="1" customWidth="1"/>
    <col min="39" max="39" width="21.83203125" style="131" bestFit="1" customWidth="1"/>
    <col min="40" max="40" width="13" style="131" bestFit="1" customWidth="1"/>
    <col min="41" max="41" width="12.1640625" style="131" bestFit="1" customWidth="1"/>
    <col min="42" max="42" width="21.83203125" style="131" bestFit="1" customWidth="1"/>
    <col min="43" max="43" width="17.5" style="131" bestFit="1" customWidth="1"/>
    <col min="44" max="44" width="12.1640625" style="131" bestFit="1" customWidth="1"/>
    <col min="45" max="45" width="21.83203125" style="131" bestFit="1" customWidth="1"/>
    <col min="46" max="46" width="11.5" style="131" bestFit="1" customWidth="1"/>
    <col min="47" max="47" width="12.1640625" style="131" bestFit="1" customWidth="1"/>
    <col min="48" max="48" width="21.83203125" style="131" bestFit="1" customWidth="1"/>
    <col min="49" max="49" width="15.83203125" style="131" bestFit="1" customWidth="1"/>
    <col min="50" max="50" width="12.1640625" style="131" bestFit="1" customWidth="1"/>
    <col min="51" max="51" width="21.83203125" style="131" bestFit="1" customWidth="1"/>
    <col min="52" max="52" width="16.1640625" style="131" bestFit="1" customWidth="1"/>
    <col min="53" max="53" width="12.1640625" style="131" bestFit="1" customWidth="1"/>
    <col min="54" max="54" width="21.83203125" style="131" bestFit="1" customWidth="1"/>
    <col min="55" max="55" width="16.1640625" style="131" bestFit="1" customWidth="1"/>
    <col min="56" max="56" width="12.1640625" style="131" bestFit="1" customWidth="1"/>
    <col min="57" max="57" width="21.83203125" style="131" bestFit="1" customWidth="1"/>
    <col min="58" max="58" width="15.6640625" style="131" bestFit="1" customWidth="1"/>
    <col min="59" max="59" width="12.1640625" style="131" bestFit="1" customWidth="1"/>
    <col min="60" max="60" width="21.83203125" style="131" bestFit="1" customWidth="1"/>
    <col min="61" max="61" width="7" style="131" bestFit="1" customWidth="1"/>
    <col min="62" max="62" width="12.1640625" style="131" bestFit="1" customWidth="1"/>
    <col min="63" max="63" width="21.33203125" style="131" bestFit="1" customWidth="1"/>
    <col min="64" max="64" width="14.33203125" style="131" bestFit="1" customWidth="1"/>
    <col min="65" max="65" width="12.1640625" style="131" customWidth="1"/>
    <col min="66" max="66" width="21.83203125" style="131" bestFit="1" customWidth="1"/>
    <col min="67" max="67" width="10.6640625" style="131" bestFit="1" customWidth="1"/>
    <col min="68" max="68" width="12.1640625" style="131" bestFit="1" customWidth="1"/>
    <col min="69" max="69" width="21.83203125" style="131" bestFit="1" customWidth="1"/>
    <col min="70" max="70" width="15.33203125" style="131" bestFit="1" customWidth="1"/>
    <col min="71" max="71" width="12.1640625" style="131" bestFit="1" customWidth="1"/>
    <col min="72" max="72" width="21.83203125" style="131" bestFit="1" customWidth="1"/>
    <col min="73" max="73" width="15.6640625" style="131" bestFit="1" customWidth="1"/>
    <col min="74" max="76" width="15.6640625" style="131" customWidth="1"/>
    <col min="77" max="77" width="12.1640625" style="131" bestFit="1" customWidth="1"/>
    <col min="78" max="78" width="21.83203125" style="131" bestFit="1" customWidth="1"/>
    <col min="79" max="79" width="21" style="131" bestFit="1" customWidth="1"/>
    <col min="80" max="80" width="12.1640625" style="131" bestFit="1" customWidth="1"/>
    <col min="81" max="81" width="21.83203125" style="131" bestFit="1" customWidth="1"/>
    <col min="82" max="82" width="14" style="131" bestFit="1" customWidth="1"/>
    <col min="83" max="83" width="12.1640625" style="131" bestFit="1" customWidth="1"/>
    <col min="84" max="84" width="21.83203125" style="131" bestFit="1" customWidth="1"/>
    <col min="85" max="85" width="13.1640625" style="131" bestFit="1" customWidth="1"/>
    <col min="86" max="86" width="12.1640625" style="131" bestFit="1" customWidth="1"/>
    <col min="87" max="87" width="21.83203125" style="131" bestFit="1" customWidth="1"/>
    <col min="88" max="88" width="17.33203125" style="131" bestFit="1" customWidth="1"/>
    <col min="89" max="89" width="12.1640625" style="131" bestFit="1" customWidth="1"/>
    <col min="90" max="90" width="21.83203125" style="131" bestFit="1" customWidth="1"/>
    <col min="91" max="91" width="12.83203125" style="131" bestFit="1" customWidth="1"/>
    <col min="92" max="92" width="12.1640625" style="131" bestFit="1" customWidth="1"/>
    <col min="93" max="93" width="21.83203125" style="131" bestFit="1" customWidth="1"/>
    <col min="94" max="94" width="14" style="131" bestFit="1" customWidth="1"/>
    <col min="95" max="95" width="12.1640625" style="131" bestFit="1" customWidth="1"/>
    <col min="96" max="16384" width="9" style="131"/>
  </cols>
  <sheetData>
    <row r="1" spans="1:19" ht="15" thickBot="1" x14ac:dyDescent="0.4"/>
    <row r="2" spans="1:19" ht="16" thickBot="1" x14ac:dyDescent="0.4">
      <c r="B2" s="346" t="s">
        <v>139</v>
      </c>
      <c r="C2" s="346"/>
      <c r="D2" s="346"/>
      <c r="E2" s="346"/>
      <c r="F2" s="346"/>
      <c r="G2" s="347" t="s">
        <v>143</v>
      </c>
      <c r="H2" s="348"/>
      <c r="I2" s="334" t="s">
        <v>251</v>
      </c>
      <c r="J2" s="335"/>
    </row>
    <row r="3" spans="1:19" ht="16" thickBot="1" x14ac:dyDescent="0.4">
      <c r="B3" s="132" t="s">
        <v>140</v>
      </c>
      <c r="C3" s="133" t="s">
        <v>141</v>
      </c>
      <c r="D3" s="134" t="s">
        <v>142</v>
      </c>
      <c r="E3" s="135" t="s">
        <v>252</v>
      </c>
      <c r="F3" s="136" t="s">
        <v>256</v>
      </c>
      <c r="G3" s="137" t="s">
        <v>262</v>
      </c>
      <c r="H3" s="138" t="s">
        <v>263</v>
      </c>
      <c r="I3" s="137" t="s">
        <v>262</v>
      </c>
      <c r="J3" s="138" t="s">
        <v>263</v>
      </c>
      <c r="M3" s="29" t="s">
        <v>264</v>
      </c>
      <c r="N3" s="240" t="s">
        <v>255</v>
      </c>
      <c r="O3" s="241" t="s">
        <v>626</v>
      </c>
      <c r="P3" s="239" t="s">
        <v>643</v>
      </c>
      <c r="Q3" s="242" t="s">
        <v>261</v>
      </c>
    </row>
    <row r="4" spans="1:19" ht="15.5" x14ac:dyDescent="0.35">
      <c r="B4" s="336" t="s">
        <v>144</v>
      </c>
      <c r="C4" s="180" t="s">
        <v>273</v>
      </c>
      <c r="D4" s="189" t="s">
        <v>254</v>
      </c>
      <c r="E4" s="170" t="s">
        <v>146</v>
      </c>
      <c r="F4" s="171" t="s">
        <v>573</v>
      </c>
      <c r="G4" s="187" t="s">
        <v>271</v>
      </c>
      <c r="H4" s="183" t="s">
        <v>615</v>
      </c>
      <c r="I4" s="140"/>
      <c r="J4" s="141"/>
      <c r="L4" s="354" t="s">
        <v>633</v>
      </c>
      <c r="M4" s="207" t="s">
        <v>617</v>
      </c>
      <c r="N4" s="5">
        <v>22</v>
      </c>
      <c r="O4" s="6">
        <f>N4*160</f>
        <v>3520</v>
      </c>
      <c r="P4" s="233">
        <v>2250</v>
      </c>
      <c r="Q4" s="17">
        <f>O4-P4</f>
        <v>1270</v>
      </c>
      <c r="R4" s="203" t="s">
        <v>625</v>
      </c>
      <c r="S4" s="203" t="s">
        <v>644</v>
      </c>
    </row>
    <row r="5" spans="1:19" ht="15.5" x14ac:dyDescent="0.35">
      <c r="B5" s="337"/>
      <c r="C5" s="142" t="s">
        <v>354</v>
      </c>
      <c r="D5" s="143" t="s">
        <v>156</v>
      </c>
      <c r="E5" s="143" t="s">
        <v>165</v>
      </c>
      <c r="F5" s="144">
        <v>500</v>
      </c>
      <c r="G5" s="145" t="s">
        <v>271</v>
      </c>
      <c r="H5" s="165" t="s">
        <v>271</v>
      </c>
      <c r="I5" s="168" t="s">
        <v>271</v>
      </c>
      <c r="J5" s="184" t="s">
        <v>271</v>
      </c>
      <c r="L5" s="355"/>
      <c r="M5" s="208" t="s">
        <v>618</v>
      </c>
      <c r="N5" s="9">
        <v>5</v>
      </c>
      <c r="O5" s="10">
        <f>N5*160</f>
        <v>800</v>
      </c>
      <c r="P5" s="234">
        <v>1000</v>
      </c>
      <c r="Q5" s="28">
        <v>0</v>
      </c>
    </row>
    <row r="6" spans="1:19" ht="15.5" x14ac:dyDescent="0.35">
      <c r="A6" s="357" t="s">
        <v>681</v>
      </c>
      <c r="B6" s="337"/>
      <c r="C6" s="176" t="s">
        <v>355</v>
      </c>
      <c r="D6" s="190" t="s">
        <v>254</v>
      </c>
      <c r="E6" s="172" t="s">
        <v>146</v>
      </c>
      <c r="F6" s="173" t="s">
        <v>573</v>
      </c>
      <c r="G6" s="188" t="s">
        <v>271</v>
      </c>
      <c r="H6" s="181" t="s">
        <v>615</v>
      </c>
      <c r="I6" s="145"/>
      <c r="J6" s="146"/>
      <c r="L6" s="355"/>
      <c r="M6" s="208" t="s">
        <v>254</v>
      </c>
      <c r="N6" s="9">
        <v>11</v>
      </c>
      <c r="O6" s="10">
        <f>N6*160</f>
        <v>1760</v>
      </c>
      <c r="P6" s="234">
        <v>1600</v>
      </c>
      <c r="Q6" s="28">
        <f>O6-P6</f>
        <v>160</v>
      </c>
      <c r="R6" s="203" t="s">
        <v>625</v>
      </c>
    </row>
    <row r="7" spans="1:19" ht="16" thickBot="1" x14ac:dyDescent="0.4">
      <c r="A7" s="357"/>
      <c r="B7" s="337"/>
      <c r="C7" s="142" t="s">
        <v>356</v>
      </c>
      <c r="D7" s="143" t="s">
        <v>156</v>
      </c>
      <c r="E7" s="143" t="s">
        <v>165</v>
      </c>
      <c r="F7" s="144">
        <v>200</v>
      </c>
      <c r="G7" s="168" t="s">
        <v>271</v>
      </c>
      <c r="H7" s="165" t="s">
        <v>271</v>
      </c>
      <c r="I7" s="168" t="s">
        <v>271</v>
      </c>
      <c r="J7" s="184" t="s">
        <v>271</v>
      </c>
      <c r="L7" s="355"/>
      <c r="M7" s="216" t="s">
        <v>168</v>
      </c>
      <c r="N7" s="36">
        <v>1</v>
      </c>
      <c r="O7" s="16">
        <f>N7*160</f>
        <v>160</v>
      </c>
      <c r="P7" s="235"/>
      <c r="Q7" s="37"/>
      <c r="S7" s="203" t="s">
        <v>646</v>
      </c>
    </row>
    <row r="8" spans="1:19" ht="15.5" x14ac:dyDescent="0.35">
      <c r="A8" s="357"/>
      <c r="B8" s="337"/>
      <c r="C8" s="176" t="s">
        <v>357</v>
      </c>
      <c r="D8" s="190" t="s">
        <v>254</v>
      </c>
      <c r="E8" s="172" t="s">
        <v>146</v>
      </c>
      <c r="F8" s="173" t="s">
        <v>573</v>
      </c>
      <c r="G8" s="188" t="s">
        <v>271</v>
      </c>
      <c r="H8" s="181" t="s">
        <v>615</v>
      </c>
      <c r="I8" s="145"/>
      <c r="J8" s="146"/>
      <c r="L8" s="354" t="s">
        <v>634</v>
      </c>
      <c r="M8" s="207" t="s">
        <v>165</v>
      </c>
      <c r="N8" s="5">
        <f>F5+F7+F9+F11+F13+F15+F16+F18+F23+F34+4000+4000</f>
        <v>12150</v>
      </c>
      <c r="O8" s="6">
        <f>(N8*160)/1000+320</f>
        <v>2264</v>
      </c>
      <c r="P8" s="233">
        <v>2200</v>
      </c>
      <c r="Q8" s="17">
        <v>1000</v>
      </c>
      <c r="R8" s="203" t="s">
        <v>645</v>
      </c>
      <c r="S8" s="131">
        <f>80*3+40*2</f>
        <v>320</v>
      </c>
    </row>
    <row r="9" spans="1:19" ht="15.5" x14ac:dyDescent="0.35">
      <c r="A9" s="357"/>
      <c r="B9" s="337"/>
      <c r="C9" s="142" t="s">
        <v>358</v>
      </c>
      <c r="D9" s="143" t="s">
        <v>156</v>
      </c>
      <c r="E9" s="143" t="s">
        <v>165</v>
      </c>
      <c r="F9" s="144">
        <v>250</v>
      </c>
      <c r="G9" s="168" t="s">
        <v>271</v>
      </c>
      <c r="H9" s="165" t="s">
        <v>271</v>
      </c>
      <c r="I9" s="168" t="s">
        <v>271</v>
      </c>
      <c r="J9" s="184" t="s">
        <v>271</v>
      </c>
      <c r="L9" s="355"/>
      <c r="M9" s="208" t="s">
        <v>253</v>
      </c>
      <c r="N9" s="9">
        <f>F35+F39+F42</f>
        <v>1500</v>
      </c>
      <c r="O9" s="10">
        <f t="shared" ref="O9" si="0">(N9*160)/1000</f>
        <v>240</v>
      </c>
      <c r="P9" s="234">
        <v>500</v>
      </c>
      <c r="Q9" s="28">
        <v>0</v>
      </c>
    </row>
    <row r="10" spans="1:19" ht="15.5" x14ac:dyDescent="0.35">
      <c r="A10" s="357"/>
      <c r="B10" s="337"/>
      <c r="C10" s="176" t="s">
        <v>359</v>
      </c>
      <c r="D10" s="190" t="s">
        <v>254</v>
      </c>
      <c r="E10" s="172" t="s">
        <v>146</v>
      </c>
      <c r="F10" s="173" t="s">
        <v>573</v>
      </c>
      <c r="G10" s="188" t="s">
        <v>271</v>
      </c>
      <c r="H10" s="181" t="s">
        <v>615</v>
      </c>
      <c r="I10" s="145"/>
      <c r="J10" s="146"/>
      <c r="L10" s="355"/>
      <c r="M10" s="208" t="s">
        <v>259</v>
      </c>
      <c r="N10" s="9">
        <f>N8*2</f>
        <v>24300</v>
      </c>
      <c r="O10" s="10">
        <f>(N10*160)/1000+1360</f>
        <v>5248</v>
      </c>
      <c r="P10" s="234">
        <v>5600</v>
      </c>
      <c r="Q10" s="28">
        <v>0</v>
      </c>
      <c r="S10" s="131">
        <f>(60*12)+(40*16)</f>
        <v>1360</v>
      </c>
    </row>
    <row r="11" spans="1:19" ht="16" thickBot="1" x14ac:dyDescent="0.4">
      <c r="A11" s="357"/>
      <c r="B11" s="337"/>
      <c r="C11" s="142" t="s">
        <v>360</v>
      </c>
      <c r="D11" s="143" t="s">
        <v>156</v>
      </c>
      <c r="E11" s="143" t="s">
        <v>165</v>
      </c>
      <c r="F11" s="144">
        <v>500</v>
      </c>
      <c r="G11" s="168" t="s">
        <v>271</v>
      </c>
      <c r="H11" s="165" t="s">
        <v>271</v>
      </c>
      <c r="I11" s="168" t="s">
        <v>271</v>
      </c>
      <c r="J11" s="184" t="s">
        <v>271</v>
      </c>
      <c r="L11" s="355"/>
      <c r="M11" s="221" t="s">
        <v>260</v>
      </c>
      <c r="N11" s="13">
        <f>N8</f>
        <v>12150</v>
      </c>
      <c r="O11" s="14">
        <f>O8</f>
        <v>2264</v>
      </c>
      <c r="P11" s="236">
        <v>1300</v>
      </c>
      <c r="Q11" s="111">
        <f>O11-P11</f>
        <v>964</v>
      </c>
      <c r="R11" s="203"/>
    </row>
    <row r="12" spans="1:19" ht="15.5" x14ac:dyDescent="0.35">
      <c r="B12" s="337"/>
      <c r="C12" s="176" t="s">
        <v>361</v>
      </c>
      <c r="D12" s="190" t="s">
        <v>254</v>
      </c>
      <c r="E12" s="172" t="s">
        <v>146</v>
      </c>
      <c r="F12" s="173" t="s">
        <v>573</v>
      </c>
      <c r="G12" s="188" t="s">
        <v>271</v>
      </c>
      <c r="H12" s="181" t="s">
        <v>615</v>
      </c>
      <c r="I12" s="145"/>
      <c r="J12" s="146"/>
      <c r="L12" s="354" t="s">
        <v>635</v>
      </c>
      <c r="M12" s="217" t="s">
        <v>631</v>
      </c>
      <c r="N12" s="218">
        <f>29+2</f>
        <v>31</v>
      </c>
      <c r="O12" s="219">
        <f>N12*160</f>
        <v>4960</v>
      </c>
      <c r="P12" s="237"/>
      <c r="Q12" s="220"/>
    </row>
    <row r="13" spans="1:19" ht="16" thickBot="1" x14ac:dyDescent="0.4">
      <c r="B13" s="338"/>
      <c r="C13" s="147" t="s">
        <v>362</v>
      </c>
      <c r="D13" s="148" t="s">
        <v>156</v>
      </c>
      <c r="E13" s="148" t="s">
        <v>165</v>
      </c>
      <c r="F13" s="149">
        <v>250</v>
      </c>
      <c r="G13" s="169" t="s">
        <v>271</v>
      </c>
      <c r="H13" s="166" t="s">
        <v>271</v>
      </c>
      <c r="I13" s="185" t="s">
        <v>271</v>
      </c>
      <c r="J13" s="186" t="s">
        <v>271</v>
      </c>
      <c r="L13" s="355"/>
      <c r="M13" s="212" t="s">
        <v>632</v>
      </c>
      <c r="N13" s="213">
        <f>27+2</f>
        <v>29</v>
      </c>
      <c r="O13" s="214">
        <f>N13*160</f>
        <v>4640</v>
      </c>
      <c r="P13" s="238"/>
      <c r="Q13" s="215"/>
    </row>
    <row r="14" spans="1:19" x14ac:dyDescent="0.35">
      <c r="B14" s="342" t="s">
        <v>363</v>
      </c>
      <c r="C14" s="180" t="s">
        <v>610</v>
      </c>
      <c r="D14" s="189" t="s">
        <v>254</v>
      </c>
      <c r="E14" s="170" t="s">
        <v>146</v>
      </c>
      <c r="F14" s="174" t="s">
        <v>573</v>
      </c>
      <c r="G14" s="187" t="s">
        <v>271</v>
      </c>
      <c r="H14" s="183" t="s">
        <v>615</v>
      </c>
      <c r="I14" s="260" t="s">
        <v>271</v>
      </c>
      <c r="J14" s="261" t="s">
        <v>271</v>
      </c>
    </row>
    <row r="15" spans="1:19" ht="15.75" customHeight="1" x14ac:dyDescent="0.35">
      <c r="B15" s="343"/>
      <c r="C15" s="142" t="s">
        <v>364</v>
      </c>
      <c r="D15" s="143" t="s">
        <v>156</v>
      </c>
      <c r="E15" s="143" t="s">
        <v>165</v>
      </c>
      <c r="F15" s="163">
        <v>500</v>
      </c>
      <c r="G15" s="168" t="s">
        <v>271</v>
      </c>
      <c r="H15" s="165" t="s">
        <v>271</v>
      </c>
      <c r="I15" s="168" t="s">
        <v>271</v>
      </c>
      <c r="J15" s="184" t="s">
        <v>271</v>
      </c>
    </row>
    <row r="16" spans="1:19" ht="15.75" customHeight="1" x14ac:dyDescent="0.35">
      <c r="B16" s="343"/>
      <c r="C16" s="142" t="s">
        <v>574</v>
      </c>
      <c r="D16" s="143" t="s">
        <v>156</v>
      </c>
      <c r="E16" s="143" t="s">
        <v>165</v>
      </c>
      <c r="F16" s="163">
        <v>250</v>
      </c>
      <c r="G16" s="188" t="s">
        <v>271</v>
      </c>
      <c r="H16" s="243" t="s">
        <v>271</v>
      </c>
      <c r="I16" s="262" t="s">
        <v>271</v>
      </c>
      <c r="J16" s="263" t="s">
        <v>271</v>
      </c>
    </row>
    <row r="17" spans="1:10" ht="15.75" customHeight="1" x14ac:dyDescent="0.35">
      <c r="A17" s="291" t="s">
        <v>680</v>
      </c>
      <c r="B17" s="343"/>
      <c r="C17" s="176" t="s">
        <v>611</v>
      </c>
      <c r="D17" s="190" t="s">
        <v>254</v>
      </c>
      <c r="E17" s="172" t="s">
        <v>146</v>
      </c>
      <c r="F17" s="175" t="s">
        <v>573</v>
      </c>
      <c r="G17" s="188" t="s">
        <v>271</v>
      </c>
      <c r="H17" s="181" t="s">
        <v>573</v>
      </c>
      <c r="I17" s="262" t="s">
        <v>271</v>
      </c>
      <c r="J17" s="263" t="s">
        <v>573</v>
      </c>
    </row>
    <row r="18" spans="1:10" ht="15.75" customHeight="1" x14ac:dyDescent="0.35">
      <c r="B18" s="343"/>
      <c r="C18" s="142" t="s">
        <v>575</v>
      </c>
      <c r="D18" s="143" t="s">
        <v>156</v>
      </c>
      <c r="E18" s="143" t="s">
        <v>165</v>
      </c>
      <c r="F18" s="163">
        <v>500</v>
      </c>
      <c r="G18" s="188" t="s">
        <v>271</v>
      </c>
      <c r="H18" s="243" t="s">
        <v>271</v>
      </c>
      <c r="I18" s="262" t="s">
        <v>271</v>
      </c>
      <c r="J18" s="263" t="s">
        <v>271</v>
      </c>
    </row>
    <row r="19" spans="1:10" ht="15.75" customHeight="1" x14ac:dyDescent="0.35">
      <c r="B19" s="343"/>
      <c r="C19" s="176" t="s">
        <v>612</v>
      </c>
      <c r="D19" s="190" t="s">
        <v>254</v>
      </c>
      <c r="E19" s="172" t="s">
        <v>146</v>
      </c>
      <c r="F19" s="175" t="s">
        <v>573</v>
      </c>
      <c r="G19" s="188" t="s">
        <v>271</v>
      </c>
      <c r="H19" s="181" t="s">
        <v>573</v>
      </c>
      <c r="I19" s="262" t="s">
        <v>271</v>
      </c>
      <c r="J19" s="263" t="s">
        <v>573</v>
      </c>
    </row>
    <row r="20" spans="1:10" ht="15.75" customHeight="1" x14ac:dyDescent="0.35">
      <c r="B20" s="343"/>
      <c r="C20" s="176" t="s">
        <v>365</v>
      </c>
      <c r="D20" s="190" t="s">
        <v>254</v>
      </c>
      <c r="E20" s="172" t="s">
        <v>146</v>
      </c>
      <c r="F20" s="175" t="s">
        <v>573</v>
      </c>
      <c r="G20" s="188" t="s">
        <v>271</v>
      </c>
      <c r="H20" s="181" t="s">
        <v>573</v>
      </c>
      <c r="I20" s="262" t="s">
        <v>271</v>
      </c>
      <c r="J20" s="263" t="s">
        <v>573</v>
      </c>
    </row>
    <row r="21" spans="1:10" ht="15.75" customHeight="1" x14ac:dyDescent="0.35">
      <c r="B21" s="343"/>
      <c r="C21" s="176" t="s">
        <v>366</v>
      </c>
      <c r="D21" s="190" t="s">
        <v>254</v>
      </c>
      <c r="E21" s="172" t="s">
        <v>146</v>
      </c>
      <c r="F21" s="175" t="s">
        <v>573</v>
      </c>
      <c r="G21" s="188" t="s">
        <v>271</v>
      </c>
      <c r="H21" s="181" t="s">
        <v>573</v>
      </c>
      <c r="I21" s="262" t="s">
        <v>271</v>
      </c>
      <c r="J21" s="263" t="s">
        <v>573</v>
      </c>
    </row>
    <row r="22" spans="1:10" ht="15.75" customHeight="1" x14ac:dyDescent="0.35">
      <c r="B22" s="343"/>
      <c r="C22" s="176" t="s">
        <v>367</v>
      </c>
      <c r="D22" s="190" t="s">
        <v>254</v>
      </c>
      <c r="E22" s="172" t="s">
        <v>146</v>
      </c>
      <c r="F22" s="175" t="s">
        <v>573</v>
      </c>
      <c r="G22" s="188" t="s">
        <v>271</v>
      </c>
      <c r="H22" s="181" t="s">
        <v>573</v>
      </c>
      <c r="I22" s="262" t="s">
        <v>271</v>
      </c>
      <c r="J22" s="263" t="s">
        <v>573</v>
      </c>
    </row>
    <row r="23" spans="1:10" ht="15.75" customHeight="1" x14ac:dyDescent="0.35">
      <c r="B23" s="343"/>
      <c r="C23" s="142" t="s">
        <v>368</v>
      </c>
      <c r="D23" s="143" t="s">
        <v>156</v>
      </c>
      <c r="E23" s="143" t="s">
        <v>165</v>
      </c>
      <c r="F23" s="163">
        <v>500</v>
      </c>
      <c r="G23" s="188" t="s">
        <v>271</v>
      </c>
      <c r="H23" s="243" t="s">
        <v>271</v>
      </c>
      <c r="I23" s="262" t="s">
        <v>271</v>
      </c>
      <c r="J23" s="263" t="s">
        <v>271</v>
      </c>
    </row>
    <row r="24" spans="1:10" ht="15.75" customHeight="1" x14ac:dyDescent="0.35">
      <c r="B24" s="343"/>
      <c r="C24" s="191" t="s">
        <v>616</v>
      </c>
      <c r="D24" s="190" t="s">
        <v>156</v>
      </c>
      <c r="E24" s="190" t="s">
        <v>166</v>
      </c>
      <c r="F24" s="163">
        <v>250</v>
      </c>
      <c r="G24" s="188" t="s">
        <v>271</v>
      </c>
      <c r="H24" s="243" t="s">
        <v>271</v>
      </c>
      <c r="I24" s="262" t="s">
        <v>271</v>
      </c>
      <c r="J24" s="263" t="s">
        <v>271</v>
      </c>
    </row>
    <row r="25" spans="1:10" ht="15.75" customHeight="1" x14ac:dyDescent="0.35">
      <c r="A25" s="359" t="s">
        <v>679</v>
      </c>
      <c r="B25" s="343"/>
      <c r="C25" s="258" t="s">
        <v>668</v>
      </c>
      <c r="D25" s="257" t="s">
        <v>254</v>
      </c>
      <c r="E25" s="257" t="s">
        <v>146</v>
      </c>
      <c r="F25" s="286" t="s">
        <v>573</v>
      </c>
      <c r="G25" s="145"/>
      <c r="H25" s="165"/>
      <c r="I25" s="145"/>
      <c r="J25" s="146"/>
    </row>
    <row r="26" spans="1:10" ht="15.75" customHeight="1" x14ac:dyDescent="0.35">
      <c r="A26" s="360"/>
      <c r="B26" s="343"/>
      <c r="C26" s="258" t="s">
        <v>669</v>
      </c>
      <c r="D26" s="257" t="s">
        <v>666</v>
      </c>
      <c r="E26" s="257" t="s">
        <v>667</v>
      </c>
      <c r="F26" s="163"/>
      <c r="G26" s="145"/>
      <c r="H26" s="165"/>
      <c r="I26" s="145"/>
      <c r="J26" s="146"/>
    </row>
    <row r="27" spans="1:10" ht="15.75" customHeight="1" x14ac:dyDescent="0.35">
      <c r="A27" s="360" t="s">
        <v>602</v>
      </c>
      <c r="B27" s="343"/>
      <c r="C27" s="258" t="s">
        <v>670</v>
      </c>
      <c r="D27" s="257" t="s">
        <v>156</v>
      </c>
      <c r="E27" s="257" t="s">
        <v>165</v>
      </c>
      <c r="F27" s="163">
        <v>200</v>
      </c>
      <c r="G27" s="145"/>
      <c r="H27" s="165"/>
      <c r="I27" s="145"/>
      <c r="J27" s="146"/>
    </row>
    <row r="28" spans="1:10" ht="15.75" customHeight="1" x14ac:dyDescent="0.35">
      <c r="A28" s="360"/>
      <c r="B28" s="343"/>
      <c r="C28" s="258" t="s">
        <v>671</v>
      </c>
      <c r="D28" s="257" t="s">
        <v>254</v>
      </c>
      <c r="E28" s="257" t="s">
        <v>146</v>
      </c>
      <c r="F28" s="286" t="s">
        <v>573</v>
      </c>
      <c r="G28" s="145"/>
      <c r="H28" s="165"/>
      <c r="I28" s="145"/>
      <c r="J28" s="146"/>
    </row>
    <row r="29" spans="1:10" ht="15.75" customHeight="1" x14ac:dyDescent="0.35">
      <c r="A29" s="359" t="s">
        <v>680</v>
      </c>
      <c r="B29" s="343"/>
      <c r="C29" s="258" t="s">
        <v>672</v>
      </c>
      <c r="D29" s="257" t="s">
        <v>156</v>
      </c>
      <c r="E29" s="257" t="s">
        <v>165</v>
      </c>
      <c r="F29" s="163">
        <v>500</v>
      </c>
      <c r="G29" s="145"/>
      <c r="H29" s="165"/>
      <c r="I29" s="145"/>
      <c r="J29" s="146"/>
    </row>
    <row r="30" spans="1:10" ht="15.75" customHeight="1" x14ac:dyDescent="0.35">
      <c r="A30" s="360"/>
      <c r="B30" s="343"/>
      <c r="C30" s="258" t="s">
        <v>673</v>
      </c>
      <c r="D30" s="257" t="s">
        <v>254</v>
      </c>
      <c r="E30" s="257" t="s">
        <v>146</v>
      </c>
      <c r="F30" s="286" t="s">
        <v>573</v>
      </c>
      <c r="G30" s="145"/>
      <c r="H30" s="165"/>
      <c r="I30" s="145"/>
      <c r="J30" s="146"/>
    </row>
    <row r="31" spans="1:10" ht="15.75" customHeight="1" x14ac:dyDescent="0.35">
      <c r="A31" s="291" t="s">
        <v>664</v>
      </c>
      <c r="B31" s="343"/>
      <c r="C31" s="258" t="s">
        <v>674</v>
      </c>
      <c r="D31" s="257" t="s">
        <v>254</v>
      </c>
      <c r="E31" s="257" t="s">
        <v>146</v>
      </c>
      <c r="F31" s="286" t="s">
        <v>573</v>
      </c>
      <c r="G31" s="145"/>
      <c r="H31" s="165"/>
      <c r="I31" s="145"/>
      <c r="J31" s="146"/>
    </row>
    <row r="32" spans="1:10" ht="15.75" customHeight="1" x14ac:dyDescent="0.35">
      <c r="A32" s="259"/>
      <c r="B32" s="343"/>
      <c r="C32" s="285" t="s">
        <v>675</v>
      </c>
      <c r="D32" s="284" t="s">
        <v>168</v>
      </c>
      <c r="E32" s="284" t="s">
        <v>146</v>
      </c>
      <c r="F32" s="287" t="s">
        <v>573</v>
      </c>
      <c r="G32" s="201"/>
      <c r="H32" s="166"/>
      <c r="I32" s="201"/>
      <c r="J32" s="202"/>
    </row>
    <row r="33" spans="1:15" ht="16.5" customHeight="1" thickBot="1" x14ac:dyDescent="0.4">
      <c r="A33" s="150" t="s">
        <v>603</v>
      </c>
      <c r="B33" s="343"/>
      <c r="C33" s="193" t="s">
        <v>605</v>
      </c>
      <c r="D33" s="194" t="s">
        <v>606</v>
      </c>
      <c r="E33" s="194" t="s">
        <v>573</v>
      </c>
      <c r="F33" s="195" t="s">
        <v>573</v>
      </c>
      <c r="G33" s="201"/>
      <c r="H33" s="166"/>
      <c r="I33" s="201"/>
      <c r="J33" s="202"/>
    </row>
    <row r="34" spans="1:15" x14ac:dyDescent="0.35">
      <c r="B34" s="339" t="s">
        <v>163</v>
      </c>
      <c r="C34" s="196" t="s">
        <v>164</v>
      </c>
      <c r="D34" s="139" t="s">
        <v>156</v>
      </c>
      <c r="E34" s="139" t="s">
        <v>165</v>
      </c>
      <c r="F34" s="200">
        <v>700</v>
      </c>
      <c r="G34" s="260" t="s">
        <v>271</v>
      </c>
      <c r="H34" s="261" t="s">
        <v>271</v>
      </c>
      <c r="I34" s="260"/>
      <c r="J34" s="261"/>
    </row>
    <row r="35" spans="1:15" ht="15.75" customHeight="1" x14ac:dyDescent="0.35">
      <c r="B35" s="340"/>
      <c r="C35" s="191" t="s">
        <v>624</v>
      </c>
      <c r="D35" s="143" t="s">
        <v>156</v>
      </c>
      <c r="E35" s="143" t="s">
        <v>166</v>
      </c>
      <c r="F35" s="144">
        <v>500</v>
      </c>
      <c r="G35" s="262" t="s">
        <v>271</v>
      </c>
      <c r="H35" s="263" t="s">
        <v>271</v>
      </c>
      <c r="I35" s="262"/>
      <c r="J35" s="263"/>
    </row>
    <row r="36" spans="1:15" ht="15.75" customHeight="1" x14ac:dyDescent="0.35">
      <c r="B36" s="340"/>
      <c r="C36" s="191" t="s">
        <v>619</v>
      </c>
      <c r="D36" s="143" t="s">
        <v>578</v>
      </c>
      <c r="E36" s="143" t="s">
        <v>595</v>
      </c>
      <c r="F36" s="144">
        <v>500</v>
      </c>
      <c r="G36" s="262" t="s">
        <v>271</v>
      </c>
      <c r="H36" s="263" t="s">
        <v>271</v>
      </c>
      <c r="I36" s="145"/>
      <c r="J36" s="146"/>
    </row>
    <row r="37" spans="1:15" ht="15.75" customHeight="1" x14ac:dyDescent="0.35">
      <c r="A37" s="150"/>
      <c r="B37" s="340"/>
      <c r="C37" s="142" t="s">
        <v>167</v>
      </c>
      <c r="D37" s="143" t="s">
        <v>168</v>
      </c>
      <c r="E37" s="143" t="s">
        <v>165</v>
      </c>
      <c r="F37" s="144" t="s">
        <v>257</v>
      </c>
      <c r="G37" s="262" t="s">
        <v>271</v>
      </c>
      <c r="H37" s="263" t="s">
        <v>271</v>
      </c>
      <c r="I37" s="145"/>
      <c r="J37" s="146"/>
    </row>
    <row r="38" spans="1:15" ht="15.75" customHeight="1" x14ac:dyDescent="0.35">
      <c r="A38" s="150"/>
      <c r="B38" s="340"/>
      <c r="C38" s="191" t="s">
        <v>620</v>
      </c>
      <c r="D38" s="143" t="s">
        <v>578</v>
      </c>
      <c r="E38" s="143" t="s">
        <v>595</v>
      </c>
      <c r="F38" s="144">
        <v>500</v>
      </c>
      <c r="G38" s="262" t="s">
        <v>271</v>
      </c>
      <c r="H38" s="263" t="s">
        <v>271</v>
      </c>
      <c r="I38" s="145"/>
      <c r="J38" s="146"/>
      <c r="M38" s="150" t="s">
        <v>576</v>
      </c>
      <c r="N38" s="150" t="s">
        <v>577</v>
      </c>
    </row>
    <row r="39" spans="1:15" ht="15.75" customHeight="1" x14ac:dyDescent="0.35">
      <c r="A39" s="150"/>
      <c r="B39" s="340"/>
      <c r="C39" s="142" t="s">
        <v>596</v>
      </c>
      <c r="D39" s="143" t="s">
        <v>156</v>
      </c>
      <c r="E39" s="143" t="s">
        <v>166</v>
      </c>
      <c r="F39" s="144">
        <v>500</v>
      </c>
      <c r="G39" s="262" t="s">
        <v>271</v>
      </c>
      <c r="H39" s="263" t="s">
        <v>271</v>
      </c>
      <c r="I39" s="145"/>
      <c r="J39" s="146"/>
      <c r="L39" s="131" t="s">
        <v>579</v>
      </c>
      <c r="M39" s="131">
        <f>((F36+F38+F43)*160)/1000</f>
        <v>240</v>
      </c>
      <c r="N39" s="222" t="s">
        <v>636</v>
      </c>
    </row>
    <row r="40" spans="1:15" ht="15.75" customHeight="1" x14ac:dyDescent="0.35">
      <c r="A40" s="150"/>
      <c r="B40" s="340"/>
      <c r="C40" s="142" t="s">
        <v>597</v>
      </c>
      <c r="D40" s="143" t="s">
        <v>156</v>
      </c>
      <c r="E40" s="143" t="s">
        <v>598</v>
      </c>
      <c r="F40" s="144" t="s">
        <v>604</v>
      </c>
      <c r="G40" s="262" t="s">
        <v>271</v>
      </c>
      <c r="H40" s="263" t="s">
        <v>271</v>
      </c>
      <c r="I40" s="145"/>
      <c r="J40" s="146"/>
      <c r="N40" s="150"/>
    </row>
    <row r="41" spans="1:15" ht="15.75" customHeight="1" x14ac:dyDescent="0.35">
      <c r="A41" s="150"/>
      <c r="B41" s="340"/>
      <c r="C41" s="191" t="s">
        <v>647</v>
      </c>
      <c r="D41" s="190" t="s">
        <v>156</v>
      </c>
      <c r="E41" s="143" t="s">
        <v>165</v>
      </c>
      <c r="F41" s="144" t="s">
        <v>257</v>
      </c>
      <c r="G41" s="262" t="s">
        <v>271</v>
      </c>
      <c r="H41" s="263" t="s">
        <v>271</v>
      </c>
      <c r="I41" s="145"/>
      <c r="J41" s="146"/>
      <c r="N41" s="131">
        <f>250*44.5%</f>
        <v>111.25</v>
      </c>
      <c r="O41" s="131" t="s">
        <v>580</v>
      </c>
    </row>
    <row r="42" spans="1:15" ht="16.5" customHeight="1" x14ac:dyDescent="0.35">
      <c r="A42" s="150"/>
      <c r="B42" s="340"/>
      <c r="C42" s="191" t="s">
        <v>621</v>
      </c>
      <c r="D42" s="190" t="s">
        <v>156</v>
      </c>
      <c r="E42" s="143" t="s">
        <v>166</v>
      </c>
      <c r="F42" s="144">
        <v>500</v>
      </c>
      <c r="G42" s="262" t="s">
        <v>271</v>
      </c>
      <c r="H42" s="263" t="s">
        <v>271</v>
      </c>
      <c r="I42" s="145"/>
      <c r="J42" s="146"/>
      <c r="N42" s="131">
        <f>250*44.5%</f>
        <v>111.25</v>
      </c>
      <c r="O42" s="131" t="s">
        <v>581</v>
      </c>
    </row>
    <row r="43" spans="1:15" ht="16.5" customHeight="1" thickBot="1" x14ac:dyDescent="0.4">
      <c r="A43" s="150"/>
      <c r="B43" s="341"/>
      <c r="C43" s="245" t="s">
        <v>622</v>
      </c>
      <c r="D43" s="148" t="s">
        <v>578</v>
      </c>
      <c r="E43" s="148" t="s">
        <v>595</v>
      </c>
      <c r="F43" s="149">
        <v>500</v>
      </c>
      <c r="G43" s="266" t="s">
        <v>271</v>
      </c>
      <c r="H43" s="267" t="s">
        <v>271</v>
      </c>
      <c r="I43" s="266"/>
      <c r="J43" s="202"/>
      <c r="N43" s="131">
        <f>250*1%</f>
        <v>2.5</v>
      </c>
      <c r="O43" s="131" t="s">
        <v>582</v>
      </c>
    </row>
    <row r="44" spans="1:15" x14ac:dyDescent="0.35">
      <c r="A44" s="150"/>
      <c r="B44" s="361" t="s">
        <v>10</v>
      </c>
      <c r="C44" s="269" t="s">
        <v>665</v>
      </c>
      <c r="D44" s="282" t="s">
        <v>156</v>
      </c>
      <c r="E44" s="170" t="s">
        <v>609</v>
      </c>
      <c r="F44" s="197" t="s">
        <v>573</v>
      </c>
      <c r="G44" s="275" t="s">
        <v>271</v>
      </c>
      <c r="H44" s="276" t="s">
        <v>271</v>
      </c>
      <c r="I44" s="260" t="s">
        <v>271</v>
      </c>
      <c r="J44" s="261" t="s">
        <v>271</v>
      </c>
      <c r="N44" s="131">
        <f>10%*250</f>
        <v>25</v>
      </c>
      <c r="O44" s="131" t="s">
        <v>583</v>
      </c>
    </row>
    <row r="45" spans="1:15" ht="15" thickBot="1" x14ac:dyDescent="0.4">
      <c r="A45" s="150"/>
      <c r="B45" s="362"/>
      <c r="C45" s="270" t="s">
        <v>10</v>
      </c>
      <c r="D45" s="281" t="s">
        <v>156</v>
      </c>
      <c r="E45" s="281" t="s">
        <v>573</v>
      </c>
      <c r="F45" s="283" t="s">
        <v>573</v>
      </c>
      <c r="G45" s="277" t="s">
        <v>271</v>
      </c>
      <c r="H45" s="278" t="s">
        <v>271</v>
      </c>
      <c r="I45" s="264" t="s">
        <v>271</v>
      </c>
      <c r="J45" s="265" t="s">
        <v>271</v>
      </c>
    </row>
    <row r="46" spans="1:15" x14ac:dyDescent="0.35">
      <c r="A46" s="150"/>
      <c r="B46" s="344" t="s">
        <v>584</v>
      </c>
      <c r="C46" s="273" t="s">
        <v>607</v>
      </c>
      <c r="D46" s="268" t="s">
        <v>585</v>
      </c>
      <c r="E46" s="268" t="s">
        <v>573</v>
      </c>
      <c r="F46" s="271" t="s">
        <v>573</v>
      </c>
      <c r="G46" s="260" t="s">
        <v>573</v>
      </c>
      <c r="H46" s="261" t="s">
        <v>271</v>
      </c>
      <c r="I46" s="279" t="s">
        <v>573</v>
      </c>
      <c r="J46" s="280" t="s">
        <v>271</v>
      </c>
    </row>
    <row r="47" spans="1:15" ht="15" thickBot="1" x14ac:dyDescent="0.4">
      <c r="A47" s="150"/>
      <c r="B47" s="345"/>
      <c r="C47" s="274" t="s">
        <v>608</v>
      </c>
      <c r="D47" s="177" t="s">
        <v>585</v>
      </c>
      <c r="E47" s="177" t="s">
        <v>573</v>
      </c>
      <c r="F47" s="272" t="s">
        <v>573</v>
      </c>
      <c r="G47" s="264" t="s">
        <v>573</v>
      </c>
      <c r="H47" s="265" t="s">
        <v>271</v>
      </c>
      <c r="I47" s="277" t="s">
        <v>573</v>
      </c>
      <c r="J47" s="265" t="s">
        <v>271</v>
      </c>
    </row>
    <row r="48" spans="1:15" x14ac:dyDescent="0.35">
      <c r="I48" s="150"/>
      <c r="J48" s="150"/>
    </row>
    <row r="52" spans="1:118" x14ac:dyDescent="0.35">
      <c r="A52" s="259" t="s">
        <v>633</v>
      </c>
    </row>
    <row r="53" spans="1:118" ht="16" thickBot="1" x14ac:dyDescent="0.4">
      <c r="B53" s="352" t="s">
        <v>144</v>
      </c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/>
      <c r="Q53" s="352"/>
      <c r="R53" s="352"/>
      <c r="S53" s="352"/>
      <c r="T53" s="352"/>
      <c r="U53" s="352"/>
      <c r="V53" s="352"/>
      <c r="W53" s="352"/>
      <c r="X53" s="352"/>
      <c r="Y53" s="352"/>
      <c r="Z53" s="352"/>
      <c r="AA53" s="352"/>
      <c r="AB53" s="352"/>
      <c r="AC53" s="352"/>
      <c r="AD53" s="352"/>
      <c r="AE53" s="352"/>
      <c r="AF53" s="358" t="s">
        <v>363</v>
      </c>
      <c r="AG53" s="358"/>
      <c r="AH53" s="358"/>
      <c r="AI53" s="358"/>
      <c r="AJ53" s="358"/>
      <c r="AK53" s="358"/>
      <c r="AL53" s="358"/>
      <c r="AM53" s="358"/>
      <c r="AN53" s="358"/>
      <c r="AO53" s="358"/>
      <c r="AP53" s="358"/>
      <c r="AQ53" s="358"/>
      <c r="AR53" s="358"/>
      <c r="AS53" s="358"/>
      <c r="AT53" s="358"/>
      <c r="AU53" s="358"/>
      <c r="AV53" s="358"/>
      <c r="AW53" s="358"/>
      <c r="AX53" s="358"/>
      <c r="AY53" s="358"/>
      <c r="AZ53" s="358"/>
      <c r="BA53" s="358"/>
      <c r="BB53" s="358"/>
      <c r="BC53" s="358"/>
      <c r="BD53" s="358"/>
      <c r="BE53" s="358"/>
      <c r="BF53" s="358"/>
      <c r="BG53" s="358"/>
      <c r="BH53" s="358"/>
      <c r="BI53" s="358"/>
      <c r="BJ53" s="358"/>
      <c r="BK53" s="358"/>
      <c r="BL53" s="358"/>
      <c r="BM53" s="358"/>
      <c r="BN53" s="358"/>
      <c r="BO53" s="358"/>
      <c r="BP53" s="358"/>
      <c r="BQ53" s="358"/>
      <c r="BR53" s="358"/>
      <c r="BS53" s="358"/>
      <c r="BT53" s="358"/>
      <c r="BU53" s="358"/>
      <c r="BV53" s="358"/>
      <c r="BW53" s="358"/>
      <c r="BX53" s="358"/>
      <c r="BY53" s="358"/>
      <c r="BZ53" s="358"/>
      <c r="CA53" s="358"/>
      <c r="CB53" s="358"/>
      <c r="CC53" s="358"/>
      <c r="CD53" s="358"/>
      <c r="CE53" s="358"/>
      <c r="CF53" s="358"/>
      <c r="CG53" s="358"/>
      <c r="CH53" s="358"/>
      <c r="CI53" s="358"/>
      <c r="CJ53" s="358"/>
      <c r="CK53" s="356" t="s">
        <v>676</v>
      </c>
      <c r="CL53" s="356"/>
      <c r="CM53" s="356"/>
      <c r="CN53" s="356"/>
      <c r="CO53" s="356"/>
      <c r="CP53" s="356"/>
      <c r="CQ53" s="356"/>
      <c r="CR53" s="356"/>
      <c r="CS53" s="356"/>
      <c r="CT53" s="356"/>
      <c r="CU53" s="356"/>
      <c r="CV53" s="356"/>
      <c r="CW53" s="356"/>
      <c r="CX53" s="356"/>
      <c r="CY53" s="356"/>
      <c r="CZ53" s="356"/>
      <c r="DA53" s="356"/>
      <c r="DB53" s="356"/>
      <c r="DC53" s="356"/>
      <c r="DD53" s="356"/>
      <c r="DE53" s="356"/>
      <c r="DF53" s="356"/>
      <c r="DG53" s="356"/>
      <c r="DH53" s="356"/>
    </row>
    <row r="54" spans="1:118" ht="16" thickBot="1" x14ac:dyDescent="0.4">
      <c r="B54" s="331" t="str">
        <f>C4</f>
        <v>L Quad_LN2</v>
      </c>
      <c r="C54" s="332"/>
      <c r="D54" s="333"/>
      <c r="E54" s="331" t="str">
        <f>C5</f>
        <v>R Quad_PFA</v>
      </c>
      <c r="F54" s="332"/>
      <c r="G54" s="333"/>
      <c r="H54" s="331" t="str">
        <f>C6</f>
        <v>L Soleus_LN2</v>
      </c>
      <c r="I54" s="332"/>
      <c r="J54" s="333"/>
      <c r="K54" s="331" t="str">
        <f>C7</f>
        <v>R Soleus_PFA</v>
      </c>
      <c r="L54" s="332"/>
      <c r="M54" s="333"/>
      <c r="N54" s="331" t="str">
        <f>C8</f>
        <v>L EDL_LN2</v>
      </c>
      <c r="O54" s="332"/>
      <c r="P54" s="332"/>
      <c r="Q54" s="332" t="str">
        <f>C9</f>
        <v>R EDL_PFA</v>
      </c>
      <c r="R54" s="332"/>
      <c r="S54" s="332"/>
      <c r="T54" s="331" t="str">
        <f>C10</f>
        <v>L Gast_LN2</v>
      </c>
      <c r="U54" s="332"/>
      <c r="V54" s="333"/>
      <c r="W54" s="331" t="str">
        <f>C11</f>
        <v>R Gast_PFA</v>
      </c>
      <c r="X54" s="332"/>
      <c r="Y54" s="333"/>
      <c r="Z54" s="331" t="str">
        <f>C12</f>
        <v>L Bicep_LN2</v>
      </c>
      <c r="AA54" s="332"/>
      <c r="AB54" s="333"/>
      <c r="AC54" s="331" t="str">
        <f>C13</f>
        <v>R Bicep_PFA</v>
      </c>
      <c r="AD54" s="332"/>
      <c r="AE54" s="333"/>
      <c r="AF54" s="331" t="str">
        <f>C14</f>
        <v>L Thymus_LN2</v>
      </c>
      <c r="AG54" s="332"/>
      <c r="AH54" s="333"/>
      <c r="AI54" s="331" t="str">
        <f>C15</f>
        <v>R Thymus_PFA</v>
      </c>
      <c r="AJ54" s="332"/>
      <c r="AK54" s="333"/>
      <c r="AL54" s="331" t="str">
        <f>C16</f>
        <v>1/2 Spleen_PFA</v>
      </c>
      <c r="AM54" s="332"/>
      <c r="AN54" s="333"/>
      <c r="AO54" s="331" t="str">
        <f>C17</f>
        <v>1/2 Spleen_LN2</v>
      </c>
      <c r="AP54" s="332"/>
      <c r="AQ54" s="333"/>
      <c r="AR54" s="331" t="str">
        <f>C18</f>
        <v>1/2 Liver_PFA</v>
      </c>
      <c r="AS54" s="332"/>
      <c r="AT54" s="333"/>
      <c r="AU54" s="331" t="str">
        <f>C19</f>
        <v>1/2 Liver_LN2</v>
      </c>
      <c r="AV54" s="332"/>
      <c r="AW54" s="333"/>
      <c r="AX54" s="331" t="str">
        <f>C20</f>
        <v>Pancreas_LN2</v>
      </c>
      <c r="AY54" s="332"/>
      <c r="AZ54" s="333"/>
      <c r="BA54" s="331" t="str">
        <f>C21</f>
        <v>Adrenals_LN2</v>
      </c>
      <c r="BB54" s="332"/>
      <c r="BC54" s="333"/>
      <c r="BD54" s="331" t="str">
        <f>C22</f>
        <v>L Kidney_LN2</v>
      </c>
      <c r="BE54" s="332"/>
      <c r="BF54" s="333"/>
      <c r="BG54" s="331" t="str">
        <f>C23</f>
        <v>R Kidney_PFA</v>
      </c>
      <c r="BH54" s="332"/>
      <c r="BI54" s="333"/>
      <c r="BJ54" s="349" t="str">
        <f>C24</f>
        <v>Joint_RNALater</v>
      </c>
      <c r="BK54" s="350"/>
      <c r="BL54" s="351"/>
      <c r="BM54" s="331" t="str">
        <f>C25</f>
        <v>L Brain_LN2</v>
      </c>
      <c r="BN54" s="332"/>
      <c r="BO54" s="333"/>
      <c r="BP54" s="331" t="str">
        <f>C26</f>
        <v>R Brain_OCT</v>
      </c>
      <c r="BQ54" s="332"/>
      <c r="BR54" s="333"/>
      <c r="BS54" s="331" t="str">
        <f>C27</f>
        <v>L Eye_PFA</v>
      </c>
      <c r="BT54" s="332"/>
      <c r="BU54" s="333"/>
      <c r="BV54" s="331" t="str">
        <f>C28</f>
        <v>R Eye_LN2</v>
      </c>
      <c r="BW54" s="332"/>
      <c r="BX54" s="333"/>
      <c r="BY54" s="332" t="str">
        <f>C29</f>
        <v>1/2 Heart_PFA</v>
      </c>
      <c r="BZ54" s="332"/>
      <c r="CA54" s="332"/>
      <c r="CB54" s="331" t="str">
        <f>C30</f>
        <v>1/2 Heart_LN2</v>
      </c>
      <c r="CC54" s="332"/>
      <c r="CD54" s="333"/>
      <c r="CE54" s="331" t="str">
        <f>C31</f>
        <v>Intestines_LN2</v>
      </c>
      <c r="CF54" s="332"/>
      <c r="CG54" s="333"/>
      <c r="CH54" s="331" t="str">
        <f>C32</f>
        <v>Vertebra_LN2</v>
      </c>
      <c r="CI54" s="332"/>
      <c r="CJ54" s="333"/>
      <c r="CK54" s="332" t="str">
        <f>C34</f>
        <v>R Pelvis_PFA</v>
      </c>
      <c r="CL54" s="332"/>
      <c r="CM54" s="333"/>
      <c r="CN54" s="331" t="str">
        <f>C35</f>
        <v>L Ilium_RNALater</v>
      </c>
      <c r="CO54" s="332"/>
      <c r="CP54" s="333"/>
      <c r="CQ54" s="331" t="str">
        <f>C37</f>
        <v>R Hindquarter_PFA</v>
      </c>
      <c r="CR54" s="332"/>
      <c r="CS54" s="333"/>
      <c r="CT54" s="331" t="str">
        <f>C38</f>
        <v>BM L Femur_Cryomedia</v>
      </c>
      <c r="CU54" s="332"/>
      <c r="CV54" s="333"/>
      <c r="CW54" s="331" t="str">
        <f>C40</f>
        <v>L Tibia_PBS</v>
      </c>
      <c r="CX54" s="332"/>
      <c r="CY54" s="333"/>
      <c r="CZ54" s="331" t="str">
        <f>C41</f>
        <v>R Humerus_PFA</v>
      </c>
      <c r="DA54" s="332"/>
      <c r="DB54" s="333"/>
      <c r="DC54" s="331" t="str">
        <f>C42</f>
        <v>L Humerus_RNALater</v>
      </c>
      <c r="DD54" s="332"/>
      <c r="DE54" s="333"/>
      <c r="DF54" s="331" t="str">
        <f>C43</f>
        <v>BM L Humerus_Cryomedia</v>
      </c>
      <c r="DG54" s="332"/>
      <c r="DH54" s="333"/>
      <c r="DI54" s="353"/>
      <c r="DJ54" s="353"/>
      <c r="DK54" s="353"/>
      <c r="DL54" s="353"/>
      <c r="DM54" s="353"/>
      <c r="DN54" s="353"/>
    </row>
    <row r="55" spans="1:118" x14ac:dyDescent="0.35">
      <c r="B55" s="153" t="s">
        <v>416</v>
      </c>
      <c r="C55" s="154" t="str">
        <f>B54</f>
        <v>L Quad_LN2</v>
      </c>
      <c r="D55" s="155" t="s">
        <v>486</v>
      </c>
      <c r="E55" s="153" t="s">
        <v>416</v>
      </c>
      <c r="F55" s="154" t="str">
        <f>E54</f>
        <v>R Quad_PFA</v>
      </c>
      <c r="G55" s="155" t="s">
        <v>486</v>
      </c>
      <c r="H55" s="153" t="s">
        <v>416</v>
      </c>
      <c r="I55" s="154" t="str">
        <f>H54</f>
        <v>L Soleus_LN2</v>
      </c>
      <c r="J55" s="155" t="s">
        <v>486</v>
      </c>
      <c r="K55" s="153" t="s">
        <v>416</v>
      </c>
      <c r="L55" s="154" t="str">
        <f>K54</f>
        <v>R Soleus_PFA</v>
      </c>
      <c r="M55" s="155" t="s">
        <v>486</v>
      </c>
      <c r="N55" s="153" t="s">
        <v>416</v>
      </c>
      <c r="O55" s="154" t="str">
        <f>N54</f>
        <v>L EDL_LN2</v>
      </c>
      <c r="P55" s="155" t="s">
        <v>486</v>
      </c>
      <c r="Q55" s="153" t="s">
        <v>416</v>
      </c>
      <c r="R55" s="154" t="str">
        <f>Q54</f>
        <v>R EDL_PFA</v>
      </c>
      <c r="S55" s="155" t="s">
        <v>486</v>
      </c>
      <c r="T55" s="153" t="s">
        <v>416</v>
      </c>
      <c r="U55" s="154" t="str">
        <f>T54</f>
        <v>L Gast_LN2</v>
      </c>
      <c r="V55" s="155" t="s">
        <v>486</v>
      </c>
      <c r="W55" s="153" t="s">
        <v>416</v>
      </c>
      <c r="X55" s="154" t="str">
        <f>W54</f>
        <v>R Gast_PFA</v>
      </c>
      <c r="Y55" s="155" t="s">
        <v>486</v>
      </c>
      <c r="Z55" s="153" t="s">
        <v>416</v>
      </c>
      <c r="AA55" s="154" t="str">
        <f>Z54</f>
        <v>L Bicep_LN2</v>
      </c>
      <c r="AB55" s="155" t="s">
        <v>486</v>
      </c>
      <c r="AC55" s="153" t="s">
        <v>416</v>
      </c>
      <c r="AD55" s="154" t="str">
        <f>AC54</f>
        <v>R Bicep_PFA</v>
      </c>
      <c r="AE55" s="155" t="s">
        <v>486</v>
      </c>
      <c r="AF55" s="153" t="s">
        <v>416</v>
      </c>
      <c r="AG55" s="154" t="str">
        <f>AF54</f>
        <v>L Thymus_LN2</v>
      </c>
      <c r="AH55" s="155" t="s">
        <v>486</v>
      </c>
      <c r="AI55" s="153" t="s">
        <v>416</v>
      </c>
      <c r="AJ55" s="154" t="str">
        <f>AI54</f>
        <v>R Thymus_PFA</v>
      </c>
      <c r="AK55" s="155" t="s">
        <v>486</v>
      </c>
      <c r="AL55" s="153" t="s">
        <v>416</v>
      </c>
      <c r="AM55" s="154" t="str">
        <f>AL54</f>
        <v>1/2 Spleen_PFA</v>
      </c>
      <c r="AN55" s="155" t="s">
        <v>486</v>
      </c>
      <c r="AO55" s="153" t="s">
        <v>416</v>
      </c>
      <c r="AP55" s="154" t="str">
        <f>AO54</f>
        <v>1/2 Spleen_LN2</v>
      </c>
      <c r="AQ55" s="155" t="s">
        <v>486</v>
      </c>
      <c r="AR55" s="153" t="s">
        <v>416</v>
      </c>
      <c r="AS55" s="154" t="str">
        <f>AR54</f>
        <v>1/2 Liver_PFA</v>
      </c>
      <c r="AT55" s="155" t="s">
        <v>486</v>
      </c>
      <c r="AU55" s="153" t="s">
        <v>416</v>
      </c>
      <c r="AV55" s="154" t="str">
        <f>AU54</f>
        <v>1/2 Liver_LN2</v>
      </c>
      <c r="AW55" s="155" t="s">
        <v>486</v>
      </c>
      <c r="AX55" s="153" t="s">
        <v>416</v>
      </c>
      <c r="AY55" s="154" t="str">
        <f>AX54</f>
        <v>Pancreas_LN2</v>
      </c>
      <c r="AZ55" s="155" t="s">
        <v>486</v>
      </c>
      <c r="BA55" s="153" t="s">
        <v>416</v>
      </c>
      <c r="BB55" s="154" t="str">
        <f>BA54</f>
        <v>Adrenals_LN2</v>
      </c>
      <c r="BC55" s="155" t="s">
        <v>486</v>
      </c>
      <c r="BD55" s="153" t="s">
        <v>416</v>
      </c>
      <c r="BE55" s="154" t="str">
        <f>BD54</f>
        <v>L Kidney_LN2</v>
      </c>
      <c r="BF55" s="155" t="s">
        <v>486</v>
      </c>
      <c r="BG55" s="153" t="s">
        <v>416</v>
      </c>
      <c r="BH55" s="154" t="str">
        <f>BG54</f>
        <v>R Kidney_PFA</v>
      </c>
      <c r="BI55" s="154" t="s">
        <v>486</v>
      </c>
      <c r="BJ55" s="153" t="s">
        <v>416</v>
      </c>
      <c r="BK55" s="154" t="str">
        <f>BJ54</f>
        <v>Joint_RNALater</v>
      </c>
      <c r="BL55" s="155" t="s">
        <v>486</v>
      </c>
      <c r="BM55" s="153" t="s">
        <v>416</v>
      </c>
      <c r="BN55" s="154" t="str">
        <f>BM54</f>
        <v>L Brain_LN2</v>
      </c>
      <c r="BO55" s="155" t="s">
        <v>486</v>
      </c>
      <c r="BP55" s="153" t="s">
        <v>416</v>
      </c>
      <c r="BQ55" s="154" t="str">
        <f>BP54</f>
        <v>R Brain_OCT</v>
      </c>
      <c r="BR55" s="155" t="s">
        <v>486</v>
      </c>
      <c r="BS55" s="153" t="s">
        <v>416</v>
      </c>
      <c r="BT55" s="154" t="str">
        <f>BS54</f>
        <v>L Eye_PFA</v>
      </c>
      <c r="BU55" s="155" t="s">
        <v>486</v>
      </c>
      <c r="BV55" s="153" t="s">
        <v>416</v>
      </c>
      <c r="BW55" s="154" t="str">
        <f>BV54</f>
        <v>R Eye_LN2</v>
      </c>
      <c r="BX55" s="155" t="s">
        <v>486</v>
      </c>
      <c r="BY55" s="153" t="s">
        <v>416</v>
      </c>
      <c r="BZ55" s="154" t="str">
        <f>BY54</f>
        <v>1/2 Heart_PFA</v>
      </c>
      <c r="CA55" s="155" t="s">
        <v>486</v>
      </c>
      <c r="CB55" s="153" t="s">
        <v>416</v>
      </c>
      <c r="CC55" s="154" t="str">
        <f>CB54</f>
        <v>1/2 Heart_LN2</v>
      </c>
      <c r="CD55" s="155" t="s">
        <v>486</v>
      </c>
      <c r="CE55" s="153" t="s">
        <v>416</v>
      </c>
      <c r="CF55" s="154" t="str">
        <f>CE54</f>
        <v>Intestines_LN2</v>
      </c>
      <c r="CG55" s="155" t="s">
        <v>486</v>
      </c>
      <c r="CH55" s="153" t="s">
        <v>416</v>
      </c>
      <c r="CI55" s="154" t="str">
        <f>CH54</f>
        <v>Vertebra_LN2</v>
      </c>
      <c r="CJ55" s="155" t="s">
        <v>486</v>
      </c>
      <c r="CK55" s="154" t="s">
        <v>416</v>
      </c>
      <c r="CL55" s="154" t="str">
        <f>CK54</f>
        <v>R Pelvis_PFA</v>
      </c>
      <c r="CM55" s="155" t="s">
        <v>486</v>
      </c>
      <c r="CN55" s="153" t="s">
        <v>416</v>
      </c>
      <c r="CO55" s="154" t="str">
        <f>CN54</f>
        <v>L Ilium_RNALater</v>
      </c>
      <c r="CP55" s="155" t="s">
        <v>486</v>
      </c>
      <c r="CQ55" s="153" t="s">
        <v>416</v>
      </c>
      <c r="CR55" s="154" t="str">
        <f>CQ54</f>
        <v>R Hindquarter_PFA</v>
      </c>
      <c r="CS55" s="155" t="s">
        <v>486</v>
      </c>
      <c r="CT55" s="153" t="s">
        <v>416</v>
      </c>
      <c r="CU55" s="154" t="str">
        <f>CT54</f>
        <v>BM L Femur_Cryomedia</v>
      </c>
      <c r="CV55" s="155" t="s">
        <v>486</v>
      </c>
      <c r="CW55" s="153" t="s">
        <v>416</v>
      </c>
      <c r="CX55" s="154" t="str">
        <f>CW54</f>
        <v>L Tibia_PBS</v>
      </c>
      <c r="CY55" s="155" t="s">
        <v>486</v>
      </c>
      <c r="CZ55" s="153" t="s">
        <v>416</v>
      </c>
      <c r="DA55" s="154" t="str">
        <f>CZ54</f>
        <v>R Humerus_PFA</v>
      </c>
      <c r="DB55" s="155" t="s">
        <v>486</v>
      </c>
      <c r="DC55" s="153" t="s">
        <v>416</v>
      </c>
      <c r="DD55" s="154" t="str">
        <f>DC54</f>
        <v>L Humerus_RNALater</v>
      </c>
      <c r="DE55" s="155" t="s">
        <v>486</v>
      </c>
      <c r="DF55" s="153" t="s">
        <v>416</v>
      </c>
      <c r="DG55" s="154" t="str">
        <f>DF54</f>
        <v>BM L Humerus_Cryomedia</v>
      </c>
      <c r="DH55" s="155" t="s">
        <v>486</v>
      </c>
    </row>
    <row r="56" spans="1:118" x14ac:dyDescent="0.35">
      <c r="B56" s="151" t="s">
        <v>416</v>
      </c>
      <c r="C56" s="167" t="str">
        <f>C55</f>
        <v>L Quad_LN2</v>
      </c>
      <c r="D56" s="152" t="s">
        <v>487</v>
      </c>
      <c r="E56" s="151" t="s">
        <v>416</v>
      </c>
      <c r="F56" s="167" t="str">
        <f>F55</f>
        <v>R Quad_PFA</v>
      </c>
      <c r="G56" s="152" t="s">
        <v>487</v>
      </c>
      <c r="H56" s="151" t="s">
        <v>416</v>
      </c>
      <c r="I56" s="167" t="str">
        <f>I55</f>
        <v>L Soleus_LN2</v>
      </c>
      <c r="J56" s="152" t="s">
        <v>487</v>
      </c>
      <c r="K56" s="151" t="s">
        <v>416</v>
      </c>
      <c r="L56" s="167" t="str">
        <f>L55</f>
        <v>R Soleus_PFA</v>
      </c>
      <c r="M56" s="152" t="s">
        <v>487</v>
      </c>
      <c r="N56" s="151" t="s">
        <v>416</v>
      </c>
      <c r="O56" s="167" t="str">
        <f>O55</f>
        <v>L EDL_LN2</v>
      </c>
      <c r="P56" s="152" t="s">
        <v>487</v>
      </c>
      <c r="Q56" s="151" t="s">
        <v>416</v>
      </c>
      <c r="R56" s="167" t="str">
        <f>R55</f>
        <v>R EDL_PFA</v>
      </c>
      <c r="S56" s="152" t="s">
        <v>487</v>
      </c>
      <c r="T56" s="151" t="s">
        <v>416</v>
      </c>
      <c r="U56" s="167" t="str">
        <f>U55</f>
        <v>L Gast_LN2</v>
      </c>
      <c r="V56" s="152" t="s">
        <v>487</v>
      </c>
      <c r="W56" s="151" t="s">
        <v>416</v>
      </c>
      <c r="X56" s="167" t="str">
        <f>X55</f>
        <v>R Gast_PFA</v>
      </c>
      <c r="Y56" s="152" t="s">
        <v>487</v>
      </c>
      <c r="Z56" s="151" t="s">
        <v>416</v>
      </c>
      <c r="AA56" s="167" t="str">
        <f>AA55</f>
        <v>L Bicep_LN2</v>
      </c>
      <c r="AB56" s="152" t="s">
        <v>487</v>
      </c>
      <c r="AC56" s="151" t="s">
        <v>416</v>
      </c>
      <c r="AD56" s="167" t="str">
        <f>AD55</f>
        <v>R Bicep_PFA</v>
      </c>
      <c r="AE56" s="152" t="s">
        <v>487</v>
      </c>
      <c r="AF56" s="151" t="s">
        <v>416</v>
      </c>
      <c r="AG56" s="167" t="str">
        <f>AG55</f>
        <v>L Thymus_LN2</v>
      </c>
      <c r="AH56" s="152" t="s">
        <v>487</v>
      </c>
      <c r="AI56" s="151" t="s">
        <v>416</v>
      </c>
      <c r="AJ56" s="167" t="str">
        <f>AJ55</f>
        <v>R Thymus_PFA</v>
      </c>
      <c r="AK56" s="152" t="s">
        <v>487</v>
      </c>
      <c r="AL56" s="151" t="s">
        <v>416</v>
      </c>
      <c r="AM56" s="167" t="str">
        <f>AM55</f>
        <v>1/2 Spleen_PFA</v>
      </c>
      <c r="AN56" s="152" t="s">
        <v>487</v>
      </c>
      <c r="AO56" s="151" t="s">
        <v>416</v>
      </c>
      <c r="AP56" s="167" t="str">
        <f>AP55</f>
        <v>1/2 Spleen_LN2</v>
      </c>
      <c r="AQ56" s="152" t="s">
        <v>487</v>
      </c>
      <c r="AR56" s="151" t="s">
        <v>416</v>
      </c>
      <c r="AS56" s="167" t="str">
        <f>AS55</f>
        <v>1/2 Liver_PFA</v>
      </c>
      <c r="AT56" s="152" t="s">
        <v>487</v>
      </c>
      <c r="AU56" s="151" t="s">
        <v>416</v>
      </c>
      <c r="AV56" s="167" t="str">
        <f>AV55</f>
        <v>1/2 Liver_LN2</v>
      </c>
      <c r="AW56" s="152" t="s">
        <v>487</v>
      </c>
      <c r="AX56" s="151" t="s">
        <v>416</v>
      </c>
      <c r="AY56" s="167" t="str">
        <f>AY55</f>
        <v>Pancreas_LN2</v>
      </c>
      <c r="AZ56" s="152" t="s">
        <v>487</v>
      </c>
      <c r="BA56" s="151" t="s">
        <v>416</v>
      </c>
      <c r="BB56" s="167" t="str">
        <f>BB55</f>
        <v>Adrenals_LN2</v>
      </c>
      <c r="BC56" s="152" t="s">
        <v>487</v>
      </c>
      <c r="BD56" s="151" t="s">
        <v>416</v>
      </c>
      <c r="BE56" s="167" t="str">
        <f>BE55</f>
        <v>L Kidney_LN2</v>
      </c>
      <c r="BF56" s="152" t="s">
        <v>487</v>
      </c>
      <c r="BG56" s="151" t="s">
        <v>416</v>
      </c>
      <c r="BH56" s="167" t="str">
        <f>BH55</f>
        <v>R Kidney_PFA</v>
      </c>
      <c r="BI56" s="167" t="s">
        <v>487</v>
      </c>
      <c r="BJ56" s="151" t="s">
        <v>416</v>
      </c>
      <c r="BK56" s="167" t="str">
        <f>BK55</f>
        <v>Joint_RNALater</v>
      </c>
      <c r="BL56" s="152" t="s">
        <v>487</v>
      </c>
      <c r="BM56" s="151" t="s">
        <v>416</v>
      </c>
      <c r="BN56" s="167" t="str">
        <f>BN55</f>
        <v>L Brain_LN2</v>
      </c>
      <c r="BO56" s="152" t="s">
        <v>487</v>
      </c>
      <c r="BP56" s="151" t="s">
        <v>416</v>
      </c>
      <c r="BQ56" s="167" t="str">
        <f>BQ55</f>
        <v>R Brain_OCT</v>
      </c>
      <c r="BR56" s="152" t="s">
        <v>487</v>
      </c>
      <c r="BS56" s="151" t="s">
        <v>416</v>
      </c>
      <c r="BT56" s="167" t="str">
        <f>BT55</f>
        <v>L Eye_PFA</v>
      </c>
      <c r="BU56" s="152" t="s">
        <v>487</v>
      </c>
      <c r="BV56" s="151" t="s">
        <v>416</v>
      </c>
      <c r="BW56" s="167" t="str">
        <f>BW55</f>
        <v>R Eye_LN2</v>
      </c>
      <c r="BX56" s="152" t="s">
        <v>487</v>
      </c>
      <c r="BY56" s="151" t="s">
        <v>416</v>
      </c>
      <c r="BZ56" s="167" t="str">
        <f>BZ55</f>
        <v>1/2 Heart_PFA</v>
      </c>
      <c r="CA56" s="152" t="s">
        <v>487</v>
      </c>
      <c r="CB56" s="151" t="s">
        <v>416</v>
      </c>
      <c r="CC56" s="167" t="str">
        <f>CC55</f>
        <v>1/2 Heart_LN2</v>
      </c>
      <c r="CD56" s="152" t="s">
        <v>487</v>
      </c>
      <c r="CE56" s="151" t="s">
        <v>416</v>
      </c>
      <c r="CF56" s="167" t="str">
        <f>CF55</f>
        <v>Intestines_LN2</v>
      </c>
      <c r="CG56" s="152" t="s">
        <v>487</v>
      </c>
      <c r="CH56" s="151" t="s">
        <v>416</v>
      </c>
      <c r="CI56" s="167" t="str">
        <f>CI55</f>
        <v>Vertebra_LN2</v>
      </c>
      <c r="CJ56" s="152" t="s">
        <v>487</v>
      </c>
      <c r="CK56" s="167" t="s">
        <v>416</v>
      </c>
      <c r="CL56" s="167" t="str">
        <f>CL55</f>
        <v>R Pelvis_PFA</v>
      </c>
      <c r="CM56" s="152" t="s">
        <v>487</v>
      </c>
      <c r="CN56" s="151" t="s">
        <v>416</v>
      </c>
      <c r="CO56" s="167" t="str">
        <f>CO55</f>
        <v>L Ilium_RNALater</v>
      </c>
      <c r="CP56" s="152" t="s">
        <v>487</v>
      </c>
      <c r="CQ56" s="151" t="s">
        <v>416</v>
      </c>
      <c r="CR56" s="167" t="str">
        <f>CR55</f>
        <v>R Hindquarter_PFA</v>
      </c>
      <c r="CS56" s="152" t="s">
        <v>487</v>
      </c>
      <c r="CT56" s="151" t="s">
        <v>416</v>
      </c>
      <c r="CU56" s="167" t="str">
        <f>CU55</f>
        <v>BM L Femur_Cryomedia</v>
      </c>
      <c r="CV56" s="152" t="s">
        <v>487</v>
      </c>
      <c r="CW56" s="151" t="s">
        <v>416</v>
      </c>
      <c r="CX56" s="167" t="str">
        <f>CX55</f>
        <v>L Tibia_PBS</v>
      </c>
      <c r="CY56" s="152" t="s">
        <v>487</v>
      </c>
      <c r="CZ56" s="151" t="s">
        <v>416</v>
      </c>
      <c r="DA56" s="167" t="str">
        <f>DA55</f>
        <v>R Humerus_PFA</v>
      </c>
      <c r="DB56" s="152" t="s">
        <v>487</v>
      </c>
      <c r="DC56" s="151" t="s">
        <v>416</v>
      </c>
      <c r="DD56" s="167" t="str">
        <f>DD55</f>
        <v>L Humerus_RNALater</v>
      </c>
      <c r="DE56" s="152" t="s">
        <v>487</v>
      </c>
      <c r="DF56" s="151" t="s">
        <v>416</v>
      </c>
      <c r="DG56" s="167" t="str">
        <f>DG55</f>
        <v>BM L Humerus_Cryomedia</v>
      </c>
      <c r="DH56" s="152" t="s">
        <v>487</v>
      </c>
    </row>
    <row r="57" spans="1:118" x14ac:dyDescent="0.35">
      <c r="B57" s="151" t="s">
        <v>416</v>
      </c>
      <c r="C57" s="167" t="str">
        <f>C56</f>
        <v>L Quad_LN2</v>
      </c>
      <c r="D57" s="152" t="s">
        <v>488</v>
      </c>
      <c r="E57" s="151" t="s">
        <v>416</v>
      </c>
      <c r="F57" s="167" t="str">
        <f>F56</f>
        <v>R Quad_PFA</v>
      </c>
      <c r="G57" s="152" t="s">
        <v>488</v>
      </c>
      <c r="H57" s="151" t="s">
        <v>416</v>
      </c>
      <c r="I57" s="167" t="str">
        <f>I56</f>
        <v>L Soleus_LN2</v>
      </c>
      <c r="J57" s="152" t="s">
        <v>488</v>
      </c>
      <c r="K57" s="151" t="s">
        <v>416</v>
      </c>
      <c r="L57" s="167" t="str">
        <f>L56</f>
        <v>R Soleus_PFA</v>
      </c>
      <c r="M57" s="152" t="s">
        <v>488</v>
      </c>
      <c r="N57" s="151" t="s">
        <v>416</v>
      </c>
      <c r="O57" s="167" t="str">
        <f>O56</f>
        <v>L EDL_LN2</v>
      </c>
      <c r="P57" s="152" t="s">
        <v>488</v>
      </c>
      <c r="Q57" s="151" t="s">
        <v>416</v>
      </c>
      <c r="R57" s="167" t="str">
        <f>R56</f>
        <v>R EDL_PFA</v>
      </c>
      <c r="S57" s="152" t="s">
        <v>488</v>
      </c>
      <c r="T57" s="151" t="s">
        <v>416</v>
      </c>
      <c r="U57" s="167" t="str">
        <f>U56</f>
        <v>L Gast_LN2</v>
      </c>
      <c r="V57" s="152" t="s">
        <v>488</v>
      </c>
      <c r="W57" s="151" t="s">
        <v>416</v>
      </c>
      <c r="X57" s="167" t="str">
        <f>X56</f>
        <v>R Gast_PFA</v>
      </c>
      <c r="Y57" s="152" t="s">
        <v>488</v>
      </c>
      <c r="Z57" s="151" t="s">
        <v>416</v>
      </c>
      <c r="AA57" s="167" t="str">
        <f>AA56</f>
        <v>L Bicep_LN2</v>
      </c>
      <c r="AB57" s="152" t="s">
        <v>488</v>
      </c>
      <c r="AC57" s="151" t="s">
        <v>416</v>
      </c>
      <c r="AD57" s="167" t="str">
        <f>AD56</f>
        <v>R Bicep_PFA</v>
      </c>
      <c r="AE57" s="152" t="s">
        <v>488</v>
      </c>
      <c r="AF57" s="151" t="s">
        <v>416</v>
      </c>
      <c r="AG57" s="167" t="str">
        <f>AG56</f>
        <v>L Thymus_LN2</v>
      </c>
      <c r="AH57" s="152" t="s">
        <v>488</v>
      </c>
      <c r="AI57" s="151" t="s">
        <v>416</v>
      </c>
      <c r="AJ57" s="167" t="str">
        <f>AJ56</f>
        <v>R Thymus_PFA</v>
      </c>
      <c r="AK57" s="152" t="s">
        <v>488</v>
      </c>
      <c r="AL57" s="151" t="s">
        <v>416</v>
      </c>
      <c r="AM57" s="167" t="str">
        <f>AM56</f>
        <v>1/2 Spleen_PFA</v>
      </c>
      <c r="AN57" s="152" t="s">
        <v>488</v>
      </c>
      <c r="AO57" s="151" t="s">
        <v>416</v>
      </c>
      <c r="AP57" s="167" t="str">
        <f>AP56</f>
        <v>1/2 Spleen_LN2</v>
      </c>
      <c r="AQ57" s="152" t="s">
        <v>488</v>
      </c>
      <c r="AR57" s="151" t="s">
        <v>416</v>
      </c>
      <c r="AS57" s="167" t="str">
        <f>AS56</f>
        <v>1/2 Liver_PFA</v>
      </c>
      <c r="AT57" s="152" t="s">
        <v>488</v>
      </c>
      <c r="AU57" s="151" t="s">
        <v>416</v>
      </c>
      <c r="AV57" s="167" t="str">
        <f>AV56</f>
        <v>1/2 Liver_LN2</v>
      </c>
      <c r="AW57" s="152" t="s">
        <v>488</v>
      </c>
      <c r="AX57" s="151" t="s">
        <v>416</v>
      </c>
      <c r="AY57" s="167" t="str">
        <f>AY56</f>
        <v>Pancreas_LN2</v>
      </c>
      <c r="AZ57" s="152" t="s">
        <v>488</v>
      </c>
      <c r="BA57" s="151" t="s">
        <v>416</v>
      </c>
      <c r="BB57" s="167" t="str">
        <f>BB56</f>
        <v>Adrenals_LN2</v>
      </c>
      <c r="BC57" s="152" t="s">
        <v>488</v>
      </c>
      <c r="BD57" s="151" t="s">
        <v>416</v>
      </c>
      <c r="BE57" s="167" t="str">
        <f>BE56</f>
        <v>L Kidney_LN2</v>
      </c>
      <c r="BF57" s="152" t="s">
        <v>488</v>
      </c>
      <c r="BG57" s="151" t="s">
        <v>416</v>
      </c>
      <c r="BH57" s="167" t="str">
        <f>BH56</f>
        <v>R Kidney_PFA</v>
      </c>
      <c r="BI57" s="167" t="s">
        <v>488</v>
      </c>
      <c r="BJ57" s="151" t="s">
        <v>416</v>
      </c>
      <c r="BK57" s="167" t="str">
        <f t="shared" ref="BK57:BK120" si="1">BK56</f>
        <v>Joint_RNALater</v>
      </c>
      <c r="BL57" s="152" t="s">
        <v>488</v>
      </c>
      <c r="BM57" s="151" t="s">
        <v>416</v>
      </c>
      <c r="BN57" s="167" t="str">
        <f t="shared" ref="BN57:BN120" si="2">BN56</f>
        <v>L Brain_LN2</v>
      </c>
      <c r="BO57" s="152" t="s">
        <v>488</v>
      </c>
      <c r="BP57" s="151" t="s">
        <v>416</v>
      </c>
      <c r="BQ57" s="167" t="str">
        <f t="shared" ref="BQ57:BQ120" si="3">BQ56</f>
        <v>R Brain_OCT</v>
      </c>
      <c r="BR57" s="152" t="s">
        <v>488</v>
      </c>
      <c r="BS57" s="151" t="s">
        <v>416</v>
      </c>
      <c r="BT57" s="167" t="str">
        <f t="shared" ref="BT57:BT120" si="4">BT56</f>
        <v>L Eye_PFA</v>
      </c>
      <c r="BU57" s="152" t="s">
        <v>488</v>
      </c>
      <c r="BV57" s="151" t="s">
        <v>416</v>
      </c>
      <c r="BW57" s="167" t="str">
        <f t="shared" ref="BW57:BW120" si="5">BW56</f>
        <v>R Eye_LN2</v>
      </c>
      <c r="BX57" s="152" t="s">
        <v>488</v>
      </c>
      <c r="BY57" s="151" t="s">
        <v>416</v>
      </c>
      <c r="BZ57" s="167" t="str">
        <f t="shared" ref="BZ57:BZ120" si="6">BZ56</f>
        <v>1/2 Heart_PFA</v>
      </c>
      <c r="CA57" s="152" t="s">
        <v>488</v>
      </c>
      <c r="CB57" s="151" t="s">
        <v>416</v>
      </c>
      <c r="CC57" s="167" t="str">
        <f t="shared" ref="CC57:CC120" si="7">CC56</f>
        <v>1/2 Heart_LN2</v>
      </c>
      <c r="CD57" s="152" t="s">
        <v>488</v>
      </c>
      <c r="CE57" s="151" t="s">
        <v>416</v>
      </c>
      <c r="CF57" s="167" t="str">
        <f t="shared" ref="CF57:CF120" si="8">CF56</f>
        <v>Intestines_LN2</v>
      </c>
      <c r="CG57" s="152" t="s">
        <v>488</v>
      </c>
      <c r="CH57" s="151" t="s">
        <v>416</v>
      </c>
      <c r="CI57" s="167" t="str">
        <f t="shared" ref="CI57:CI120" si="9">CI56</f>
        <v>Vertebra_LN2</v>
      </c>
      <c r="CJ57" s="152" t="s">
        <v>488</v>
      </c>
      <c r="CK57" s="167" t="s">
        <v>416</v>
      </c>
      <c r="CL57" s="167" t="str">
        <f>CL56</f>
        <v>R Pelvis_PFA</v>
      </c>
      <c r="CM57" s="152" t="s">
        <v>488</v>
      </c>
      <c r="CN57" s="151" t="s">
        <v>416</v>
      </c>
      <c r="CO57" s="167" t="str">
        <f>CO56</f>
        <v>L Ilium_RNALater</v>
      </c>
      <c r="CP57" s="152" t="s">
        <v>488</v>
      </c>
      <c r="CQ57" s="151" t="s">
        <v>416</v>
      </c>
      <c r="CR57" s="167" t="str">
        <f>CR56</f>
        <v>R Hindquarter_PFA</v>
      </c>
      <c r="CS57" s="152" t="s">
        <v>488</v>
      </c>
      <c r="CT57" s="151" t="s">
        <v>416</v>
      </c>
      <c r="CU57" s="167" t="str">
        <f>CU56</f>
        <v>BM L Femur_Cryomedia</v>
      </c>
      <c r="CV57" s="152" t="s">
        <v>488</v>
      </c>
      <c r="CW57" s="151" t="s">
        <v>416</v>
      </c>
      <c r="CX57" s="167" t="str">
        <f>CX56</f>
        <v>L Tibia_PBS</v>
      </c>
      <c r="CY57" s="152" t="s">
        <v>488</v>
      </c>
      <c r="CZ57" s="151" t="s">
        <v>416</v>
      </c>
      <c r="DA57" s="167" t="str">
        <f>DA56</f>
        <v>R Humerus_PFA</v>
      </c>
      <c r="DB57" s="152" t="s">
        <v>488</v>
      </c>
      <c r="DC57" s="151" t="s">
        <v>416</v>
      </c>
      <c r="DD57" s="167" t="str">
        <f>DD56</f>
        <v>L Humerus_RNALater</v>
      </c>
      <c r="DE57" s="152" t="s">
        <v>488</v>
      </c>
      <c r="DF57" s="151" t="s">
        <v>416</v>
      </c>
      <c r="DG57" s="167" t="str">
        <f>DG56</f>
        <v>BM L Humerus_Cryomedia</v>
      </c>
      <c r="DH57" s="152" t="s">
        <v>488</v>
      </c>
    </row>
    <row r="58" spans="1:118" x14ac:dyDescent="0.35">
      <c r="B58" s="151" t="s">
        <v>416</v>
      </c>
      <c r="C58" s="167" t="str">
        <f t="shared" ref="C58:C67" si="10">C57</f>
        <v>L Quad_LN2</v>
      </c>
      <c r="D58" s="152" t="s">
        <v>489</v>
      </c>
      <c r="E58" s="151" t="s">
        <v>416</v>
      </c>
      <c r="F58" s="167" t="str">
        <f t="shared" ref="F58:F121" si="11">F57</f>
        <v>R Quad_PFA</v>
      </c>
      <c r="G58" s="152" t="s">
        <v>489</v>
      </c>
      <c r="H58" s="151" t="s">
        <v>416</v>
      </c>
      <c r="I58" s="167" t="str">
        <f t="shared" ref="I58:I121" si="12">I57</f>
        <v>L Soleus_LN2</v>
      </c>
      <c r="J58" s="152" t="s">
        <v>489</v>
      </c>
      <c r="K58" s="151" t="s">
        <v>416</v>
      </c>
      <c r="L58" s="167" t="str">
        <f t="shared" ref="L58" si="13">L57</f>
        <v>R Soleus_PFA</v>
      </c>
      <c r="M58" s="152" t="s">
        <v>489</v>
      </c>
      <c r="N58" s="151" t="s">
        <v>416</v>
      </c>
      <c r="O58" s="167" t="str">
        <f t="shared" ref="O58" si="14">O57</f>
        <v>L EDL_LN2</v>
      </c>
      <c r="P58" s="152" t="s">
        <v>489</v>
      </c>
      <c r="Q58" s="151" t="s">
        <v>416</v>
      </c>
      <c r="R58" s="167" t="str">
        <f t="shared" ref="R58" si="15">R57</f>
        <v>R EDL_PFA</v>
      </c>
      <c r="S58" s="152" t="s">
        <v>489</v>
      </c>
      <c r="T58" s="151" t="s">
        <v>416</v>
      </c>
      <c r="U58" s="167" t="str">
        <f t="shared" ref="U58" si="16">U57</f>
        <v>L Gast_LN2</v>
      </c>
      <c r="V58" s="152" t="s">
        <v>489</v>
      </c>
      <c r="W58" s="151" t="s">
        <v>416</v>
      </c>
      <c r="X58" s="167" t="str">
        <f t="shared" ref="X58" si="17">X57</f>
        <v>R Gast_PFA</v>
      </c>
      <c r="Y58" s="152" t="s">
        <v>489</v>
      </c>
      <c r="Z58" s="151" t="s">
        <v>416</v>
      </c>
      <c r="AA58" s="167" t="str">
        <f t="shared" ref="AA58" si="18">AA57</f>
        <v>L Bicep_LN2</v>
      </c>
      <c r="AB58" s="152" t="s">
        <v>489</v>
      </c>
      <c r="AC58" s="151" t="s">
        <v>416</v>
      </c>
      <c r="AD58" s="167" t="str">
        <f t="shared" ref="AD58" si="19">AD57</f>
        <v>R Bicep_PFA</v>
      </c>
      <c r="AE58" s="152" t="s">
        <v>489</v>
      </c>
      <c r="AF58" s="151" t="s">
        <v>416</v>
      </c>
      <c r="AG58" s="167" t="str">
        <f t="shared" ref="AG58" si="20">AG57</f>
        <v>L Thymus_LN2</v>
      </c>
      <c r="AH58" s="152" t="s">
        <v>489</v>
      </c>
      <c r="AI58" s="151" t="s">
        <v>416</v>
      </c>
      <c r="AJ58" s="167" t="str">
        <f t="shared" ref="AJ58" si="21">AJ57</f>
        <v>R Thymus_PFA</v>
      </c>
      <c r="AK58" s="152" t="s">
        <v>489</v>
      </c>
      <c r="AL58" s="151" t="s">
        <v>416</v>
      </c>
      <c r="AM58" s="167" t="str">
        <f t="shared" ref="AM58" si="22">AM57</f>
        <v>1/2 Spleen_PFA</v>
      </c>
      <c r="AN58" s="152" t="s">
        <v>489</v>
      </c>
      <c r="AO58" s="151" t="s">
        <v>416</v>
      </c>
      <c r="AP58" s="167" t="str">
        <f t="shared" ref="AP58" si="23">AP57</f>
        <v>1/2 Spleen_LN2</v>
      </c>
      <c r="AQ58" s="152" t="s">
        <v>489</v>
      </c>
      <c r="AR58" s="151" t="s">
        <v>416</v>
      </c>
      <c r="AS58" s="167" t="str">
        <f t="shared" ref="AS58" si="24">AS57</f>
        <v>1/2 Liver_PFA</v>
      </c>
      <c r="AT58" s="152" t="s">
        <v>489</v>
      </c>
      <c r="AU58" s="151" t="s">
        <v>416</v>
      </c>
      <c r="AV58" s="167" t="str">
        <f t="shared" ref="AV58" si="25">AV57</f>
        <v>1/2 Liver_LN2</v>
      </c>
      <c r="AW58" s="152" t="s">
        <v>489</v>
      </c>
      <c r="AX58" s="151" t="s">
        <v>416</v>
      </c>
      <c r="AY58" s="167" t="str">
        <f t="shared" ref="AY58" si="26">AY57</f>
        <v>Pancreas_LN2</v>
      </c>
      <c r="AZ58" s="152" t="s">
        <v>489</v>
      </c>
      <c r="BA58" s="151" t="s">
        <v>416</v>
      </c>
      <c r="BB58" s="167" t="str">
        <f t="shared" ref="BB58" si="27">BB57</f>
        <v>Adrenals_LN2</v>
      </c>
      <c r="BC58" s="152" t="s">
        <v>489</v>
      </c>
      <c r="BD58" s="151" t="s">
        <v>416</v>
      </c>
      <c r="BE58" s="167" t="str">
        <f t="shared" ref="BE58" si="28">BE57</f>
        <v>L Kidney_LN2</v>
      </c>
      <c r="BF58" s="152" t="s">
        <v>489</v>
      </c>
      <c r="BG58" s="151" t="s">
        <v>416</v>
      </c>
      <c r="BH58" s="167" t="str">
        <f t="shared" ref="BH58" si="29">BH57</f>
        <v>R Kidney_PFA</v>
      </c>
      <c r="BI58" s="167" t="s">
        <v>489</v>
      </c>
      <c r="BJ58" s="151" t="s">
        <v>416</v>
      </c>
      <c r="BK58" s="167" t="str">
        <f t="shared" si="1"/>
        <v>Joint_RNALater</v>
      </c>
      <c r="BL58" s="152" t="s">
        <v>489</v>
      </c>
      <c r="BM58" s="151" t="s">
        <v>416</v>
      </c>
      <c r="BN58" s="167" t="str">
        <f t="shared" si="2"/>
        <v>L Brain_LN2</v>
      </c>
      <c r="BO58" s="152" t="s">
        <v>489</v>
      </c>
      <c r="BP58" s="151" t="s">
        <v>416</v>
      </c>
      <c r="BQ58" s="167" t="str">
        <f t="shared" si="3"/>
        <v>R Brain_OCT</v>
      </c>
      <c r="BR58" s="152" t="s">
        <v>489</v>
      </c>
      <c r="BS58" s="151" t="s">
        <v>416</v>
      </c>
      <c r="BT58" s="167" t="str">
        <f t="shared" si="4"/>
        <v>L Eye_PFA</v>
      </c>
      <c r="BU58" s="152" t="s">
        <v>489</v>
      </c>
      <c r="BV58" s="151" t="s">
        <v>416</v>
      </c>
      <c r="BW58" s="167" t="str">
        <f t="shared" si="5"/>
        <v>R Eye_LN2</v>
      </c>
      <c r="BX58" s="152" t="s">
        <v>489</v>
      </c>
      <c r="BY58" s="151" t="s">
        <v>416</v>
      </c>
      <c r="BZ58" s="167" t="str">
        <f t="shared" si="6"/>
        <v>1/2 Heart_PFA</v>
      </c>
      <c r="CA58" s="152" t="s">
        <v>489</v>
      </c>
      <c r="CB58" s="151" t="s">
        <v>416</v>
      </c>
      <c r="CC58" s="167" t="str">
        <f t="shared" si="7"/>
        <v>1/2 Heart_LN2</v>
      </c>
      <c r="CD58" s="152" t="s">
        <v>489</v>
      </c>
      <c r="CE58" s="151" t="s">
        <v>416</v>
      </c>
      <c r="CF58" s="167" t="str">
        <f t="shared" si="8"/>
        <v>Intestines_LN2</v>
      </c>
      <c r="CG58" s="152" t="s">
        <v>489</v>
      </c>
      <c r="CH58" s="151" t="s">
        <v>416</v>
      </c>
      <c r="CI58" s="167" t="str">
        <f t="shared" si="9"/>
        <v>Vertebra_LN2</v>
      </c>
      <c r="CJ58" s="152" t="s">
        <v>489</v>
      </c>
      <c r="CK58" s="167" t="s">
        <v>416</v>
      </c>
      <c r="CL58" s="167" t="str">
        <f t="shared" ref="CL58" si="30">CL57</f>
        <v>R Pelvis_PFA</v>
      </c>
      <c r="CM58" s="152" t="s">
        <v>489</v>
      </c>
      <c r="CN58" s="151" t="s">
        <v>416</v>
      </c>
      <c r="CO58" s="167" t="str">
        <f t="shared" ref="CO58" si="31">CO57</f>
        <v>L Ilium_RNALater</v>
      </c>
      <c r="CP58" s="152" t="s">
        <v>489</v>
      </c>
      <c r="CQ58" s="151" t="s">
        <v>416</v>
      </c>
      <c r="CR58" s="167" t="str">
        <f t="shared" ref="CR58" si="32">CR57</f>
        <v>R Hindquarter_PFA</v>
      </c>
      <c r="CS58" s="152" t="s">
        <v>489</v>
      </c>
      <c r="CT58" s="151" t="s">
        <v>416</v>
      </c>
      <c r="CU58" s="167" t="str">
        <f t="shared" ref="CU58" si="33">CU57</f>
        <v>BM L Femur_Cryomedia</v>
      </c>
      <c r="CV58" s="152" t="s">
        <v>489</v>
      </c>
      <c r="CW58" s="151" t="s">
        <v>416</v>
      </c>
      <c r="CX58" s="167" t="str">
        <f t="shared" ref="CX58" si="34">CX57</f>
        <v>L Tibia_PBS</v>
      </c>
      <c r="CY58" s="152" t="s">
        <v>489</v>
      </c>
      <c r="CZ58" s="151" t="s">
        <v>416</v>
      </c>
      <c r="DA58" s="167" t="str">
        <f t="shared" ref="DA58" si="35">DA57</f>
        <v>R Humerus_PFA</v>
      </c>
      <c r="DB58" s="152" t="s">
        <v>489</v>
      </c>
      <c r="DC58" s="151" t="s">
        <v>416</v>
      </c>
      <c r="DD58" s="167" t="str">
        <f t="shared" ref="DD58" si="36">DD57</f>
        <v>L Humerus_RNALater</v>
      </c>
      <c r="DE58" s="152" t="s">
        <v>489</v>
      </c>
      <c r="DF58" s="151" t="s">
        <v>416</v>
      </c>
      <c r="DG58" s="167" t="str">
        <f t="shared" ref="DG58" si="37">DG57</f>
        <v>BM L Humerus_Cryomedia</v>
      </c>
      <c r="DH58" s="152" t="s">
        <v>489</v>
      </c>
    </row>
    <row r="59" spans="1:118" x14ac:dyDescent="0.35">
      <c r="B59" s="151" t="s">
        <v>416</v>
      </c>
      <c r="C59" s="167" t="str">
        <f>C58</f>
        <v>L Quad_LN2</v>
      </c>
      <c r="D59" s="152" t="s">
        <v>490</v>
      </c>
      <c r="E59" s="151" t="s">
        <v>416</v>
      </c>
      <c r="F59" s="167" t="str">
        <f t="shared" si="11"/>
        <v>R Quad_PFA</v>
      </c>
      <c r="G59" s="152" t="s">
        <v>490</v>
      </c>
      <c r="H59" s="151" t="s">
        <v>416</v>
      </c>
      <c r="I59" s="167" t="str">
        <f t="shared" si="12"/>
        <v>L Soleus_LN2</v>
      </c>
      <c r="J59" s="152" t="s">
        <v>490</v>
      </c>
      <c r="K59" s="151" t="s">
        <v>416</v>
      </c>
      <c r="L59" s="167" t="str">
        <f>L58</f>
        <v>R Soleus_PFA</v>
      </c>
      <c r="M59" s="152" t="s">
        <v>490</v>
      </c>
      <c r="N59" s="151" t="s">
        <v>416</v>
      </c>
      <c r="O59" s="167" t="str">
        <f>O58</f>
        <v>L EDL_LN2</v>
      </c>
      <c r="P59" s="152" t="s">
        <v>490</v>
      </c>
      <c r="Q59" s="151" t="s">
        <v>416</v>
      </c>
      <c r="R59" s="167" t="str">
        <f>R58</f>
        <v>R EDL_PFA</v>
      </c>
      <c r="S59" s="152" t="s">
        <v>490</v>
      </c>
      <c r="T59" s="151" t="s">
        <v>416</v>
      </c>
      <c r="U59" s="167" t="str">
        <f>U58</f>
        <v>L Gast_LN2</v>
      </c>
      <c r="V59" s="152" t="s">
        <v>490</v>
      </c>
      <c r="W59" s="151" t="s">
        <v>416</v>
      </c>
      <c r="X59" s="167" t="str">
        <f>X58</f>
        <v>R Gast_PFA</v>
      </c>
      <c r="Y59" s="152" t="s">
        <v>490</v>
      </c>
      <c r="Z59" s="151" t="s">
        <v>416</v>
      </c>
      <c r="AA59" s="167" t="str">
        <f>AA58</f>
        <v>L Bicep_LN2</v>
      </c>
      <c r="AB59" s="152" t="s">
        <v>490</v>
      </c>
      <c r="AC59" s="151" t="s">
        <v>416</v>
      </c>
      <c r="AD59" s="167" t="str">
        <f>AD58</f>
        <v>R Bicep_PFA</v>
      </c>
      <c r="AE59" s="152" t="s">
        <v>490</v>
      </c>
      <c r="AF59" s="151" t="s">
        <v>416</v>
      </c>
      <c r="AG59" s="167" t="str">
        <f>AG58</f>
        <v>L Thymus_LN2</v>
      </c>
      <c r="AH59" s="152" t="s">
        <v>490</v>
      </c>
      <c r="AI59" s="151" t="s">
        <v>416</v>
      </c>
      <c r="AJ59" s="167" t="str">
        <f>AJ58</f>
        <v>R Thymus_PFA</v>
      </c>
      <c r="AK59" s="152" t="s">
        <v>490</v>
      </c>
      <c r="AL59" s="151" t="s">
        <v>416</v>
      </c>
      <c r="AM59" s="167" t="str">
        <f>AM58</f>
        <v>1/2 Spleen_PFA</v>
      </c>
      <c r="AN59" s="152" t="s">
        <v>490</v>
      </c>
      <c r="AO59" s="151" t="s">
        <v>416</v>
      </c>
      <c r="AP59" s="167" t="str">
        <f>AP58</f>
        <v>1/2 Spleen_LN2</v>
      </c>
      <c r="AQ59" s="152" t="s">
        <v>490</v>
      </c>
      <c r="AR59" s="151" t="s">
        <v>416</v>
      </c>
      <c r="AS59" s="167" t="str">
        <f>AS58</f>
        <v>1/2 Liver_PFA</v>
      </c>
      <c r="AT59" s="152" t="s">
        <v>490</v>
      </c>
      <c r="AU59" s="151" t="s">
        <v>416</v>
      </c>
      <c r="AV59" s="167" t="str">
        <f>AV58</f>
        <v>1/2 Liver_LN2</v>
      </c>
      <c r="AW59" s="152" t="s">
        <v>490</v>
      </c>
      <c r="AX59" s="151" t="s">
        <v>416</v>
      </c>
      <c r="AY59" s="167" t="str">
        <f>AY58</f>
        <v>Pancreas_LN2</v>
      </c>
      <c r="AZ59" s="152" t="s">
        <v>490</v>
      </c>
      <c r="BA59" s="151" t="s">
        <v>416</v>
      </c>
      <c r="BB59" s="167" t="str">
        <f>BB58</f>
        <v>Adrenals_LN2</v>
      </c>
      <c r="BC59" s="152" t="s">
        <v>490</v>
      </c>
      <c r="BD59" s="151" t="s">
        <v>416</v>
      </c>
      <c r="BE59" s="167" t="str">
        <f>BE58</f>
        <v>L Kidney_LN2</v>
      </c>
      <c r="BF59" s="152" t="s">
        <v>490</v>
      </c>
      <c r="BG59" s="151" t="s">
        <v>416</v>
      </c>
      <c r="BH59" s="167" t="str">
        <f>BH58</f>
        <v>R Kidney_PFA</v>
      </c>
      <c r="BI59" s="167" t="s">
        <v>490</v>
      </c>
      <c r="BJ59" s="151" t="s">
        <v>416</v>
      </c>
      <c r="BK59" s="167" t="str">
        <f t="shared" si="1"/>
        <v>Joint_RNALater</v>
      </c>
      <c r="BL59" s="152" t="s">
        <v>490</v>
      </c>
      <c r="BM59" s="151" t="s">
        <v>416</v>
      </c>
      <c r="BN59" s="167" t="str">
        <f t="shared" si="2"/>
        <v>L Brain_LN2</v>
      </c>
      <c r="BO59" s="152" t="s">
        <v>490</v>
      </c>
      <c r="BP59" s="151" t="s">
        <v>416</v>
      </c>
      <c r="BQ59" s="167" t="str">
        <f t="shared" si="3"/>
        <v>R Brain_OCT</v>
      </c>
      <c r="BR59" s="152" t="s">
        <v>490</v>
      </c>
      <c r="BS59" s="151" t="s">
        <v>416</v>
      </c>
      <c r="BT59" s="167" t="str">
        <f t="shared" si="4"/>
        <v>L Eye_PFA</v>
      </c>
      <c r="BU59" s="152" t="s">
        <v>490</v>
      </c>
      <c r="BV59" s="151" t="s">
        <v>416</v>
      </c>
      <c r="BW59" s="167" t="str">
        <f t="shared" si="5"/>
        <v>R Eye_LN2</v>
      </c>
      <c r="BX59" s="152" t="s">
        <v>490</v>
      </c>
      <c r="BY59" s="151" t="s">
        <v>416</v>
      </c>
      <c r="BZ59" s="167" t="str">
        <f t="shared" si="6"/>
        <v>1/2 Heart_PFA</v>
      </c>
      <c r="CA59" s="152" t="s">
        <v>490</v>
      </c>
      <c r="CB59" s="151" t="s">
        <v>416</v>
      </c>
      <c r="CC59" s="167" t="str">
        <f t="shared" si="7"/>
        <v>1/2 Heart_LN2</v>
      </c>
      <c r="CD59" s="152" t="s">
        <v>490</v>
      </c>
      <c r="CE59" s="151" t="s">
        <v>416</v>
      </c>
      <c r="CF59" s="167" t="str">
        <f t="shared" si="8"/>
        <v>Intestines_LN2</v>
      </c>
      <c r="CG59" s="152" t="s">
        <v>490</v>
      </c>
      <c r="CH59" s="151" t="s">
        <v>416</v>
      </c>
      <c r="CI59" s="167" t="str">
        <f t="shared" si="9"/>
        <v>Vertebra_LN2</v>
      </c>
      <c r="CJ59" s="152" t="s">
        <v>490</v>
      </c>
      <c r="CK59" s="167" t="s">
        <v>416</v>
      </c>
      <c r="CL59" s="167" t="str">
        <f>CL58</f>
        <v>R Pelvis_PFA</v>
      </c>
      <c r="CM59" s="152" t="s">
        <v>490</v>
      </c>
      <c r="CN59" s="151" t="s">
        <v>416</v>
      </c>
      <c r="CO59" s="167" t="str">
        <f>CO58</f>
        <v>L Ilium_RNALater</v>
      </c>
      <c r="CP59" s="152" t="s">
        <v>490</v>
      </c>
      <c r="CQ59" s="151" t="s">
        <v>416</v>
      </c>
      <c r="CR59" s="167" t="str">
        <f>CR58</f>
        <v>R Hindquarter_PFA</v>
      </c>
      <c r="CS59" s="152" t="s">
        <v>490</v>
      </c>
      <c r="CT59" s="151" t="s">
        <v>416</v>
      </c>
      <c r="CU59" s="167" t="str">
        <f>CU58</f>
        <v>BM L Femur_Cryomedia</v>
      </c>
      <c r="CV59" s="152" t="s">
        <v>490</v>
      </c>
      <c r="CW59" s="151" t="s">
        <v>416</v>
      </c>
      <c r="CX59" s="167" t="str">
        <f>CX58</f>
        <v>L Tibia_PBS</v>
      </c>
      <c r="CY59" s="152" t="s">
        <v>490</v>
      </c>
      <c r="CZ59" s="151" t="s">
        <v>416</v>
      </c>
      <c r="DA59" s="167" t="str">
        <f>DA58</f>
        <v>R Humerus_PFA</v>
      </c>
      <c r="DB59" s="152" t="s">
        <v>490</v>
      </c>
      <c r="DC59" s="151" t="s">
        <v>416</v>
      </c>
      <c r="DD59" s="167" t="str">
        <f>DD58</f>
        <v>L Humerus_RNALater</v>
      </c>
      <c r="DE59" s="152" t="s">
        <v>490</v>
      </c>
      <c r="DF59" s="151" t="s">
        <v>416</v>
      </c>
      <c r="DG59" s="167" t="str">
        <f>DG58</f>
        <v>BM L Humerus_Cryomedia</v>
      </c>
      <c r="DH59" s="152" t="s">
        <v>490</v>
      </c>
    </row>
    <row r="60" spans="1:118" x14ac:dyDescent="0.35">
      <c r="B60" s="151" t="s">
        <v>416</v>
      </c>
      <c r="C60" s="167" t="str">
        <f t="shared" ref="C60:C123" si="38">C59</f>
        <v>L Quad_LN2</v>
      </c>
      <c r="D60" s="152" t="s">
        <v>491</v>
      </c>
      <c r="E60" s="151" t="s">
        <v>416</v>
      </c>
      <c r="F60" s="167" t="str">
        <f t="shared" si="11"/>
        <v>R Quad_PFA</v>
      </c>
      <c r="G60" s="152" t="s">
        <v>491</v>
      </c>
      <c r="H60" s="151" t="s">
        <v>416</v>
      </c>
      <c r="I60" s="167" t="str">
        <f t="shared" si="12"/>
        <v>L Soleus_LN2</v>
      </c>
      <c r="J60" s="152" t="s">
        <v>491</v>
      </c>
      <c r="K60" s="151" t="s">
        <v>416</v>
      </c>
      <c r="L60" s="167" t="str">
        <f t="shared" ref="L60:L123" si="39">L59</f>
        <v>R Soleus_PFA</v>
      </c>
      <c r="M60" s="152" t="s">
        <v>491</v>
      </c>
      <c r="N60" s="151" t="s">
        <v>416</v>
      </c>
      <c r="O60" s="167" t="str">
        <f t="shared" ref="O60" si="40">O59</f>
        <v>L EDL_LN2</v>
      </c>
      <c r="P60" s="152" t="s">
        <v>491</v>
      </c>
      <c r="Q60" s="151" t="s">
        <v>416</v>
      </c>
      <c r="R60" s="167" t="str">
        <f t="shared" ref="R60" si="41">R59</f>
        <v>R EDL_PFA</v>
      </c>
      <c r="S60" s="152" t="s">
        <v>491</v>
      </c>
      <c r="T60" s="151" t="s">
        <v>416</v>
      </c>
      <c r="U60" s="167" t="str">
        <f t="shared" ref="U60" si="42">U59</f>
        <v>L Gast_LN2</v>
      </c>
      <c r="V60" s="152" t="s">
        <v>491</v>
      </c>
      <c r="W60" s="151" t="s">
        <v>416</v>
      </c>
      <c r="X60" s="167" t="str">
        <f t="shared" ref="X60" si="43">X59</f>
        <v>R Gast_PFA</v>
      </c>
      <c r="Y60" s="152" t="s">
        <v>491</v>
      </c>
      <c r="Z60" s="151" t="s">
        <v>416</v>
      </c>
      <c r="AA60" s="167" t="str">
        <f t="shared" ref="AA60" si="44">AA59</f>
        <v>L Bicep_LN2</v>
      </c>
      <c r="AB60" s="152" t="s">
        <v>491</v>
      </c>
      <c r="AC60" s="151" t="s">
        <v>416</v>
      </c>
      <c r="AD60" s="167" t="str">
        <f t="shared" ref="AD60" si="45">AD59</f>
        <v>R Bicep_PFA</v>
      </c>
      <c r="AE60" s="152" t="s">
        <v>491</v>
      </c>
      <c r="AF60" s="151" t="s">
        <v>416</v>
      </c>
      <c r="AG60" s="167" t="str">
        <f t="shared" ref="AG60" si="46">AG59</f>
        <v>L Thymus_LN2</v>
      </c>
      <c r="AH60" s="152" t="s">
        <v>491</v>
      </c>
      <c r="AI60" s="151" t="s">
        <v>416</v>
      </c>
      <c r="AJ60" s="167" t="str">
        <f t="shared" ref="AJ60" si="47">AJ59</f>
        <v>R Thymus_PFA</v>
      </c>
      <c r="AK60" s="152" t="s">
        <v>491</v>
      </c>
      <c r="AL60" s="151" t="s">
        <v>416</v>
      </c>
      <c r="AM60" s="167" t="str">
        <f t="shared" ref="AM60" si="48">AM59</f>
        <v>1/2 Spleen_PFA</v>
      </c>
      <c r="AN60" s="152" t="s">
        <v>491</v>
      </c>
      <c r="AO60" s="151" t="s">
        <v>416</v>
      </c>
      <c r="AP60" s="167" t="str">
        <f t="shared" ref="AP60" si="49">AP59</f>
        <v>1/2 Spleen_LN2</v>
      </c>
      <c r="AQ60" s="152" t="s">
        <v>491</v>
      </c>
      <c r="AR60" s="151" t="s">
        <v>416</v>
      </c>
      <c r="AS60" s="167" t="str">
        <f t="shared" ref="AS60" si="50">AS59</f>
        <v>1/2 Liver_PFA</v>
      </c>
      <c r="AT60" s="152" t="s">
        <v>491</v>
      </c>
      <c r="AU60" s="151" t="s">
        <v>416</v>
      </c>
      <c r="AV60" s="167" t="str">
        <f t="shared" ref="AV60" si="51">AV59</f>
        <v>1/2 Liver_LN2</v>
      </c>
      <c r="AW60" s="152" t="s">
        <v>491</v>
      </c>
      <c r="AX60" s="151" t="s">
        <v>416</v>
      </c>
      <c r="AY60" s="167" t="str">
        <f t="shared" ref="AY60" si="52">AY59</f>
        <v>Pancreas_LN2</v>
      </c>
      <c r="AZ60" s="152" t="s">
        <v>491</v>
      </c>
      <c r="BA60" s="151" t="s">
        <v>416</v>
      </c>
      <c r="BB60" s="167" t="str">
        <f t="shared" ref="BB60" si="53">BB59</f>
        <v>Adrenals_LN2</v>
      </c>
      <c r="BC60" s="152" t="s">
        <v>491</v>
      </c>
      <c r="BD60" s="151" t="s">
        <v>416</v>
      </c>
      <c r="BE60" s="167" t="str">
        <f t="shared" ref="BE60" si="54">BE59</f>
        <v>L Kidney_LN2</v>
      </c>
      <c r="BF60" s="152" t="s">
        <v>491</v>
      </c>
      <c r="BG60" s="151" t="s">
        <v>416</v>
      </c>
      <c r="BH60" s="167" t="str">
        <f t="shared" ref="BH60" si="55">BH59</f>
        <v>R Kidney_PFA</v>
      </c>
      <c r="BI60" s="167" t="s">
        <v>491</v>
      </c>
      <c r="BJ60" s="151" t="s">
        <v>416</v>
      </c>
      <c r="BK60" s="167" t="str">
        <f t="shared" si="1"/>
        <v>Joint_RNALater</v>
      </c>
      <c r="BL60" s="152" t="s">
        <v>491</v>
      </c>
      <c r="BM60" s="151" t="s">
        <v>416</v>
      </c>
      <c r="BN60" s="167" t="str">
        <f t="shared" si="2"/>
        <v>L Brain_LN2</v>
      </c>
      <c r="BO60" s="152" t="s">
        <v>491</v>
      </c>
      <c r="BP60" s="151" t="s">
        <v>416</v>
      </c>
      <c r="BQ60" s="167" t="str">
        <f t="shared" si="3"/>
        <v>R Brain_OCT</v>
      </c>
      <c r="BR60" s="152" t="s">
        <v>491</v>
      </c>
      <c r="BS60" s="151" t="s">
        <v>416</v>
      </c>
      <c r="BT60" s="167" t="str">
        <f t="shared" si="4"/>
        <v>L Eye_PFA</v>
      </c>
      <c r="BU60" s="152" t="s">
        <v>491</v>
      </c>
      <c r="BV60" s="151" t="s">
        <v>416</v>
      </c>
      <c r="BW60" s="167" t="str">
        <f t="shared" si="5"/>
        <v>R Eye_LN2</v>
      </c>
      <c r="BX60" s="152" t="s">
        <v>491</v>
      </c>
      <c r="BY60" s="151" t="s">
        <v>416</v>
      </c>
      <c r="BZ60" s="167" t="str">
        <f t="shared" si="6"/>
        <v>1/2 Heart_PFA</v>
      </c>
      <c r="CA60" s="152" t="s">
        <v>491</v>
      </c>
      <c r="CB60" s="151" t="s">
        <v>416</v>
      </c>
      <c r="CC60" s="167" t="str">
        <f t="shared" si="7"/>
        <v>1/2 Heart_LN2</v>
      </c>
      <c r="CD60" s="152" t="s">
        <v>491</v>
      </c>
      <c r="CE60" s="151" t="s">
        <v>416</v>
      </c>
      <c r="CF60" s="167" t="str">
        <f t="shared" si="8"/>
        <v>Intestines_LN2</v>
      </c>
      <c r="CG60" s="152" t="s">
        <v>491</v>
      </c>
      <c r="CH60" s="151" t="s">
        <v>416</v>
      </c>
      <c r="CI60" s="167" t="str">
        <f t="shared" si="9"/>
        <v>Vertebra_LN2</v>
      </c>
      <c r="CJ60" s="152" t="s">
        <v>491</v>
      </c>
      <c r="CK60" s="167" t="s">
        <v>416</v>
      </c>
      <c r="CL60" s="167" t="str">
        <f t="shared" ref="CL60" si="56">CL59</f>
        <v>R Pelvis_PFA</v>
      </c>
      <c r="CM60" s="152" t="s">
        <v>491</v>
      </c>
      <c r="CN60" s="151" t="s">
        <v>416</v>
      </c>
      <c r="CO60" s="167" t="str">
        <f t="shared" ref="CO60" si="57">CO59</f>
        <v>L Ilium_RNALater</v>
      </c>
      <c r="CP60" s="152" t="s">
        <v>491</v>
      </c>
      <c r="CQ60" s="151" t="s">
        <v>416</v>
      </c>
      <c r="CR60" s="167" t="str">
        <f t="shared" ref="CR60" si="58">CR59</f>
        <v>R Hindquarter_PFA</v>
      </c>
      <c r="CS60" s="152" t="s">
        <v>491</v>
      </c>
      <c r="CT60" s="151" t="s">
        <v>416</v>
      </c>
      <c r="CU60" s="167" t="str">
        <f t="shared" ref="CU60" si="59">CU59</f>
        <v>BM L Femur_Cryomedia</v>
      </c>
      <c r="CV60" s="152" t="s">
        <v>491</v>
      </c>
      <c r="CW60" s="151" t="s">
        <v>416</v>
      </c>
      <c r="CX60" s="167" t="str">
        <f t="shared" ref="CX60" si="60">CX59</f>
        <v>L Tibia_PBS</v>
      </c>
      <c r="CY60" s="152" t="s">
        <v>491</v>
      </c>
      <c r="CZ60" s="151" t="s">
        <v>416</v>
      </c>
      <c r="DA60" s="167" t="str">
        <f t="shared" ref="DA60" si="61">DA59</f>
        <v>R Humerus_PFA</v>
      </c>
      <c r="DB60" s="152" t="s">
        <v>491</v>
      </c>
      <c r="DC60" s="151" t="s">
        <v>416</v>
      </c>
      <c r="DD60" s="167" t="str">
        <f t="shared" ref="DD60" si="62">DD59</f>
        <v>L Humerus_RNALater</v>
      </c>
      <c r="DE60" s="152" t="s">
        <v>491</v>
      </c>
      <c r="DF60" s="151" t="s">
        <v>416</v>
      </c>
      <c r="DG60" s="167" t="str">
        <f t="shared" ref="DG60" si="63">DG59</f>
        <v>BM L Humerus_Cryomedia</v>
      </c>
      <c r="DH60" s="152" t="s">
        <v>491</v>
      </c>
    </row>
    <row r="61" spans="1:118" x14ac:dyDescent="0.35">
      <c r="B61" s="151" t="s">
        <v>416</v>
      </c>
      <c r="C61" s="167" t="str">
        <f>C60</f>
        <v>L Quad_LN2</v>
      </c>
      <c r="D61" s="152" t="s">
        <v>492</v>
      </c>
      <c r="E61" s="151" t="s">
        <v>416</v>
      </c>
      <c r="F61" s="167" t="str">
        <f t="shared" si="11"/>
        <v>R Quad_PFA</v>
      </c>
      <c r="G61" s="152" t="s">
        <v>492</v>
      </c>
      <c r="H61" s="151" t="s">
        <v>416</v>
      </c>
      <c r="I61" s="167" t="str">
        <f t="shared" si="12"/>
        <v>L Soleus_LN2</v>
      </c>
      <c r="J61" s="152" t="s">
        <v>492</v>
      </c>
      <c r="K61" s="151" t="s">
        <v>416</v>
      </c>
      <c r="L61" s="167" t="str">
        <f t="shared" si="39"/>
        <v>R Soleus_PFA</v>
      </c>
      <c r="M61" s="152" t="s">
        <v>492</v>
      </c>
      <c r="N61" s="151" t="s">
        <v>416</v>
      </c>
      <c r="O61" s="167" t="str">
        <f>O60</f>
        <v>L EDL_LN2</v>
      </c>
      <c r="P61" s="152" t="s">
        <v>492</v>
      </c>
      <c r="Q61" s="151" t="s">
        <v>416</v>
      </c>
      <c r="R61" s="167" t="str">
        <f>R60</f>
        <v>R EDL_PFA</v>
      </c>
      <c r="S61" s="152" t="s">
        <v>492</v>
      </c>
      <c r="T61" s="151" t="s">
        <v>416</v>
      </c>
      <c r="U61" s="167" t="str">
        <f>U60</f>
        <v>L Gast_LN2</v>
      </c>
      <c r="V61" s="152" t="s">
        <v>492</v>
      </c>
      <c r="W61" s="151" t="s">
        <v>416</v>
      </c>
      <c r="X61" s="167" t="str">
        <f>X60</f>
        <v>R Gast_PFA</v>
      </c>
      <c r="Y61" s="152" t="s">
        <v>492</v>
      </c>
      <c r="Z61" s="151" t="s">
        <v>416</v>
      </c>
      <c r="AA61" s="167" t="str">
        <f>AA60</f>
        <v>L Bicep_LN2</v>
      </c>
      <c r="AB61" s="152" t="s">
        <v>492</v>
      </c>
      <c r="AC61" s="151" t="s">
        <v>416</v>
      </c>
      <c r="AD61" s="167" t="str">
        <f>AD60</f>
        <v>R Bicep_PFA</v>
      </c>
      <c r="AE61" s="152" t="s">
        <v>492</v>
      </c>
      <c r="AF61" s="151" t="s">
        <v>416</v>
      </c>
      <c r="AG61" s="167" t="str">
        <f>AG60</f>
        <v>L Thymus_LN2</v>
      </c>
      <c r="AH61" s="152" t="s">
        <v>492</v>
      </c>
      <c r="AI61" s="151" t="s">
        <v>416</v>
      </c>
      <c r="AJ61" s="167" t="str">
        <f>AJ60</f>
        <v>R Thymus_PFA</v>
      </c>
      <c r="AK61" s="152" t="s">
        <v>492</v>
      </c>
      <c r="AL61" s="151" t="s">
        <v>416</v>
      </c>
      <c r="AM61" s="167" t="str">
        <f>AM60</f>
        <v>1/2 Spleen_PFA</v>
      </c>
      <c r="AN61" s="152" t="s">
        <v>492</v>
      </c>
      <c r="AO61" s="151" t="s">
        <v>416</v>
      </c>
      <c r="AP61" s="167" t="str">
        <f>AP60</f>
        <v>1/2 Spleen_LN2</v>
      </c>
      <c r="AQ61" s="152" t="s">
        <v>492</v>
      </c>
      <c r="AR61" s="151" t="s">
        <v>416</v>
      </c>
      <c r="AS61" s="167" t="str">
        <f>AS60</f>
        <v>1/2 Liver_PFA</v>
      </c>
      <c r="AT61" s="152" t="s">
        <v>492</v>
      </c>
      <c r="AU61" s="151" t="s">
        <v>416</v>
      </c>
      <c r="AV61" s="167" t="str">
        <f>AV60</f>
        <v>1/2 Liver_LN2</v>
      </c>
      <c r="AW61" s="152" t="s">
        <v>492</v>
      </c>
      <c r="AX61" s="151" t="s">
        <v>416</v>
      </c>
      <c r="AY61" s="167" t="str">
        <f>AY60</f>
        <v>Pancreas_LN2</v>
      </c>
      <c r="AZ61" s="152" t="s">
        <v>492</v>
      </c>
      <c r="BA61" s="151" t="s">
        <v>416</v>
      </c>
      <c r="BB61" s="167" t="str">
        <f>BB60</f>
        <v>Adrenals_LN2</v>
      </c>
      <c r="BC61" s="152" t="s">
        <v>492</v>
      </c>
      <c r="BD61" s="151" t="s">
        <v>416</v>
      </c>
      <c r="BE61" s="167" t="str">
        <f>BE60</f>
        <v>L Kidney_LN2</v>
      </c>
      <c r="BF61" s="152" t="s">
        <v>492</v>
      </c>
      <c r="BG61" s="151" t="s">
        <v>416</v>
      </c>
      <c r="BH61" s="167" t="str">
        <f>BH60</f>
        <v>R Kidney_PFA</v>
      </c>
      <c r="BI61" s="167" t="s">
        <v>492</v>
      </c>
      <c r="BJ61" s="151" t="s">
        <v>416</v>
      </c>
      <c r="BK61" s="167" t="str">
        <f t="shared" si="1"/>
        <v>Joint_RNALater</v>
      </c>
      <c r="BL61" s="152" t="s">
        <v>492</v>
      </c>
      <c r="BM61" s="151" t="s">
        <v>416</v>
      </c>
      <c r="BN61" s="167" t="str">
        <f t="shared" si="2"/>
        <v>L Brain_LN2</v>
      </c>
      <c r="BO61" s="152" t="s">
        <v>492</v>
      </c>
      <c r="BP61" s="151" t="s">
        <v>416</v>
      </c>
      <c r="BQ61" s="167" t="str">
        <f t="shared" si="3"/>
        <v>R Brain_OCT</v>
      </c>
      <c r="BR61" s="152" t="s">
        <v>492</v>
      </c>
      <c r="BS61" s="151" t="s">
        <v>416</v>
      </c>
      <c r="BT61" s="167" t="str">
        <f t="shared" si="4"/>
        <v>L Eye_PFA</v>
      </c>
      <c r="BU61" s="152" t="s">
        <v>492</v>
      </c>
      <c r="BV61" s="151" t="s">
        <v>416</v>
      </c>
      <c r="BW61" s="167" t="str">
        <f t="shared" si="5"/>
        <v>R Eye_LN2</v>
      </c>
      <c r="BX61" s="152" t="s">
        <v>492</v>
      </c>
      <c r="BY61" s="151" t="s">
        <v>416</v>
      </c>
      <c r="BZ61" s="167" t="str">
        <f t="shared" si="6"/>
        <v>1/2 Heart_PFA</v>
      </c>
      <c r="CA61" s="152" t="s">
        <v>492</v>
      </c>
      <c r="CB61" s="151" t="s">
        <v>416</v>
      </c>
      <c r="CC61" s="167" t="str">
        <f t="shared" si="7"/>
        <v>1/2 Heart_LN2</v>
      </c>
      <c r="CD61" s="152" t="s">
        <v>492</v>
      </c>
      <c r="CE61" s="151" t="s">
        <v>416</v>
      </c>
      <c r="CF61" s="167" t="str">
        <f t="shared" si="8"/>
        <v>Intestines_LN2</v>
      </c>
      <c r="CG61" s="152" t="s">
        <v>492</v>
      </c>
      <c r="CH61" s="151" t="s">
        <v>416</v>
      </c>
      <c r="CI61" s="167" t="str">
        <f t="shared" si="9"/>
        <v>Vertebra_LN2</v>
      </c>
      <c r="CJ61" s="152" t="s">
        <v>492</v>
      </c>
      <c r="CK61" s="167" t="s">
        <v>416</v>
      </c>
      <c r="CL61" s="167" t="str">
        <f>CL60</f>
        <v>R Pelvis_PFA</v>
      </c>
      <c r="CM61" s="152" t="s">
        <v>492</v>
      </c>
      <c r="CN61" s="151" t="s">
        <v>416</v>
      </c>
      <c r="CO61" s="167" t="str">
        <f>CO60</f>
        <v>L Ilium_RNALater</v>
      </c>
      <c r="CP61" s="152" t="s">
        <v>492</v>
      </c>
      <c r="CQ61" s="151" t="s">
        <v>416</v>
      </c>
      <c r="CR61" s="167" t="str">
        <f>CR60</f>
        <v>R Hindquarter_PFA</v>
      </c>
      <c r="CS61" s="152" t="s">
        <v>492</v>
      </c>
      <c r="CT61" s="151" t="s">
        <v>416</v>
      </c>
      <c r="CU61" s="167" t="str">
        <f>CU60</f>
        <v>BM L Femur_Cryomedia</v>
      </c>
      <c r="CV61" s="152" t="s">
        <v>492</v>
      </c>
      <c r="CW61" s="151" t="s">
        <v>416</v>
      </c>
      <c r="CX61" s="167" t="str">
        <f>CX60</f>
        <v>L Tibia_PBS</v>
      </c>
      <c r="CY61" s="152" t="s">
        <v>492</v>
      </c>
      <c r="CZ61" s="151" t="s">
        <v>416</v>
      </c>
      <c r="DA61" s="167" t="str">
        <f>DA60</f>
        <v>R Humerus_PFA</v>
      </c>
      <c r="DB61" s="152" t="s">
        <v>492</v>
      </c>
      <c r="DC61" s="151" t="s">
        <v>416</v>
      </c>
      <c r="DD61" s="167" t="str">
        <f>DD60</f>
        <v>L Humerus_RNALater</v>
      </c>
      <c r="DE61" s="152" t="s">
        <v>492</v>
      </c>
      <c r="DF61" s="151" t="s">
        <v>416</v>
      </c>
      <c r="DG61" s="167" t="str">
        <f>DG60</f>
        <v>BM L Humerus_Cryomedia</v>
      </c>
      <c r="DH61" s="152" t="s">
        <v>492</v>
      </c>
    </row>
    <row r="62" spans="1:118" x14ac:dyDescent="0.35">
      <c r="B62" s="151" t="s">
        <v>416</v>
      </c>
      <c r="C62" s="167" t="str">
        <f t="shared" si="10"/>
        <v>L Quad_LN2</v>
      </c>
      <c r="D62" s="152" t="s">
        <v>493</v>
      </c>
      <c r="E62" s="151" t="s">
        <v>416</v>
      </c>
      <c r="F62" s="167" t="str">
        <f t="shared" si="11"/>
        <v>R Quad_PFA</v>
      </c>
      <c r="G62" s="152" t="s">
        <v>493</v>
      </c>
      <c r="H62" s="151" t="s">
        <v>416</v>
      </c>
      <c r="I62" s="167" t="str">
        <f t="shared" si="12"/>
        <v>L Soleus_LN2</v>
      </c>
      <c r="J62" s="152" t="s">
        <v>493</v>
      </c>
      <c r="K62" s="151" t="s">
        <v>416</v>
      </c>
      <c r="L62" s="167" t="str">
        <f t="shared" si="39"/>
        <v>R Soleus_PFA</v>
      </c>
      <c r="M62" s="152" t="s">
        <v>493</v>
      </c>
      <c r="N62" s="151" t="s">
        <v>416</v>
      </c>
      <c r="O62" s="167" t="str">
        <f>O61</f>
        <v>L EDL_LN2</v>
      </c>
      <c r="P62" s="152" t="s">
        <v>493</v>
      </c>
      <c r="Q62" s="151" t="s">
        <v>416</v>
      </c>
      <c r="R62" s="167" t="str">
        <f>R61</f>
        <v>R EDL_PFA</v>
      </c>
      <c r="S62" s="152" t="s">
        <v>493</v>
      </c>
      <c r="T62" s="151" t="s">
        <v>416</v>
      </c>
      <c r="U62" s="167" t="str">
        <f t="shared" ref="U62:U125" si="64">U61</f>
        <v>L Gast_LN2</v>
      </c>
      <c r="V62" s="152" t="s">
        <v>493</v>
      </c>
      <c r="W62" s="151" t="s">
        <v>416</v>
      </c>
      <c r="X62" s="167" t="str">
        <f>X61</f>
        <v>R Gast_PFA</v>
      </c>
      <c r="Y62" s="152" t="s">
        <v>493</v>
      </c>
      <c r="Z62" s="151" t="s">
        <v>416</v>
      </c>
      <c r="AA62" s="167" t="str">
        <f>AA61</f>
        <v>L Bicep_LN2</v>
      </c>
      <c r="AB62" s="152" t="s">
        <v>493</v>
      </c>
      <c r="AC62" s="151" t="s">
        <v>416</v>
      </c>
      <c r="AD62" s="167" t="str">
        <f>AD61</f>
        <v>R Bicep_PFA</v>
      </c>
      <c r="AE62" s="152" t="s">
        <v>493</v>
      </c>
      <c r="AF62" s="151" t="s">
        <v>416</v>
      </c>
      <c r="AG62" s="167" t="str">
        <f>AG61</f>
        <v>L Thymus_LN2</v>
      </c>
      <c r="AH62" s="152" t="s">
        <v>493</v>
      </c>
      <c r="AI62" s="151" t="s">
        <v>416</v>
      </c>
      <c r="AJ62" s="167" t="str">
        <f>AJ61</f>
        <v>R Thymus_PFA</v>
      </c>
      <c r="AK62" s="152" t="s">
        <v>493</v>
      </c>
      <c r="AL62" s="151" t="s">
        <v>416</v>
      </c>
      <c r="AM62" s="167" t="str">
        <f>AM61</f>
        <v>1/2 Spleen_PFA</v>
      </c>
      <c r="AN62" s="152" t="s">
        <v>493</v>
      </c>
      <c r="AO62" s="151" t="s">
        <v>416</v>
      </c>
      <c r="AP62" s="167" t="str">
        <f>AP61</f>
        <v>1/2 Spleen_LN2</v>
      </c>
      <c r="AQ62" s="152" t="s">
        <v>493</v>
      </c>
      <c r="AR62" s="151" t="s">
        <v>416</v>
      </c>
      <c r="AS62" s="167" t="str">
        <f>AS61</f>
        <v>1/2 Liver_PFA</v>
      </c>
      <c r="AT62" s="152" t="s">
        <v>493</v>
      </c>
      <c r="AU62" s="151" t="s">
        <v>416</v>
      </c>
      <c r="AV62" s="167" t="str">
        <f>AV61</f>
        <v>1/2 Liver_LN2</v>
      </c>
      <c r="AW62" s="152" t="s">
        <v>493</v>
      </c>
      <c r="AX62" s="151" t="s">
        <v>416</v>
      </c>
      <c r="AY62" s="167" t="str">
        <f>AY61</f>
        <v>Pancreas_LN2</v>
      </c>
      <c r="AZ62" s="152" t="s">
        <v>493</v>
      </c>
      <c r="BA62" s="151" t="s">
        <v>416</v>
      </c>
      <c r="BB62" s="167" t="str">
        <f>BB61</f>
        <v>Adrenals_LN2</v>
      </c>
      <c r="BC62" s="152" t="s">
        <v>493</v>
      </c>
      <c r="BD62" s="151" t="s">
        <v>416</v>
      </c>
      <c r="BE62" s="167" t="str">
        <f>BE61</f>
        <v>L Kidney_LN2</v>
      </c>
      <c r="BF62" s="152" t="s">
        <v>493</v>
      </c>
      <c r="BG62" s="151" t="s">
        <v>416</v>
      </c>
      <c r="BH62" s="167" t="str">
        <f>BH61</f>
        <v>R Kidney_PFA</v>
      </c>
      <c r="BI62" s="167" t="s">
        <v>493</v>
      </c>
      <c r="BJ62" s="151" t="s">
        <v>416</v>
      </c>
      <c r="BK62" s="167" t="str">
        <f t="shared" si="1"/>
        <v>Joint_RNALater</v>
      </c>
      <c r="BL62" s="152" t="s">
        <v>493</v>
      </c>
      <c r="BM62" s="151" t="s">
        <v>416</v>
      </c>
      <c r="BN62" s="167" t="str">
        <f t="shared" si="2"/>
        <v>L Brain_LN2</v>
      </c>
      <c r="BO62" s="152" t="s">
        <v>493</v>
      </c>
      <c r="BP62" s="151" t="s">
        <v>416</v>
      </c>
      <c r="BQ62" s="167" t="str">
        <f t="shared" si="3"/>
        <v>R Brain_OCT</v>
      </c>
      <c r="BR62" s="152" t="s">
        <v>493</v>
      </c>
      <c r="BS62" s="151" t="s">
        <v>416</v>
      </c>
      <c r="BT62" s="167" t="str">
        <f t="shared" si="4"/>
        <v>L Eye_PFA</v>
      </c>
      <c r="BU62" s="152" t="s">
        <v>493</v>
      </c>
      <c r="BV62" s="151" t="s">
        <v>416</v>
      </c>
      <c r="BW62" s="167" t="str">
        <f t="shared" si="5"/>
        <v>R Eye_LN2</v>
      </c>
      <c r="BX62" s="152" t="s">
        <v>493</v>
      </c>
      <c r="BY62" s="151" t="s">
        <v>416</v>
      </c>
      <c r="BZ62" s="167" t="str">
        <f t="shared" si="6"/>
        <v>1/2 Heart_PFA</v>
      </c>
      <c r="CA62" s="152" t="s">
        <v>493</v>
      </c>
      <c r="CB62" s="151" t="s">
        <v>416</v>
      </c>
      <c r="CC62" s="167" t="str">
        <f t="shared" si="7"/>
        <v>1/2 Heart_LN2</v>
      </c>
      <c r="CD62" s="152" t="s">
        <v>493</v>
      </c>
      <c r="CE62" s="151" t="s">
        <v>416</v>
      </c>
      <c r="CF62" s="167" t="str">
        <f t="shared" si="8"/>
        <v>Intestines_LN2</v>
      </c>
      <c r="CG62" s="152" t="s">
        <v>493</v>
      </c>
      <c r="CH62" s="151" t="s">
        <v>416</v>
      </c>
      <c r="CI62" s="167" t="str">
        <f t="shared" si="9"/>
        <v>Vertebra_LN2</v>
      </c>
      <c r="CJ62" s="152" t="s">
        <v>493</v>
      </c>
      <c r="CK62" s="167" t="s">
        <v>416</v>
      </c>
      <c r="CL62" s="167" t="str">
        <f>CL61</f>
        <v>R Pelvis_PFA</v>
      </c>
      <c r="CM62" s="152" t="s">
        <v>493</v>
      </c>
      <c r="CN62" s="151" t="s">
        <v>416</v>
      </c>
      <c r="CO62" s="167" t="str">
        <f>CO61</f>
        <v>L Ilium_RNALater</v>
      </c>
      <c r="CP62" s="152" t="s">
        <v>493</v>
      </c>
      <c r="CQ62" s="151" t="s">
        <v>416</v>
      </c>
      <c r="CR62" s="167" t="str">
        <f>CR61</f>
        <v>R Hindquarter_PFA</v>
      </c>
      <c r="CS62" s="152" t="s">
        <v>493</v>
      </c>
      <c r="CT62" s="151" t="s">
        <v>416</v>
      </c>
      <c r="CU62" s="167" t="str">
        <f>CU61</f>
        <v>BM L Femur_Cryomedia</v>
      </c>
      <c r="CV62" s="152" t="s">
        <v>493</v>
      </c>
      <c r="CW62" s="151" t="s">
        <v>416</v>
      </c>
      <c r="CX62" s="167" t="str">
        <f>CX61</f>
        <v>L Tibia_PBS</v>
      </c>
      <c r="CY62" s="152" t="s">
        <v>493</v>
      </c>
      <c r="CZ62" s="151" t="s">
        <v>416</v>
      </c>
      <c r="DA62" s="167" t="str">
        <f>DA61</f>
        <v>R Humerus_PFA</v>
      </c>
      <c r="DB62" s="152" t="s">
        <v>493</v>
      </c>
      <c r="DC62" s="151" t="s">
        <v>416</v>
      </c>
      <c r="DD62" s="167" t="str">
        <f>DD61</f>
        <v>L Humerus_RNALater</v>
      </c>
      <c r="DE62" s="152" t="s">
        <v>493</v>
      </c>
      <c r="DF62" s="151" t="s">
        <v>416</v>
      </c>
      <c r="DG62" s="167" t="str">
        <f>DG61</f>
        <v>BM L Humerus_Cryomedia</v>
      </c>
      <c r="DH62" s="152" t="s">
        <v>493</v>
      </c>
    </row>
    <row r="63" spans="1:118" x14ac:dyDescent="0.35">
      <c r="B63" s="151" t="s">
        <v>416</v>
      </c>
      <c r="C63" s="167" t="str">
        <f t="shared" si="10"/>
        <v>L Quad_LN2</v>
      </c>
      <c r="D63" s="152" t="s">
        <v>494</v>
      </c>
      <c r="E63" s="151" t="s">
        <v>416</v>
      </c>
      <c r="F63" s="167" t="str">
        <f t="shared" si="11"/>
        <v>R Quad_PFA</v>
      </c>
      <c r="G63" s="152" t="s">
        <v>494</v>
      </c>
      <c r="H63" s="151" t="s">
        <v>416</v>
      </c>
      <c r="I63" s="167" t="str">
        <f t="shared" si="12"/>
        <v>L Soleus_LN2</v>
      </c>
      <c r="J63" s="152" t="s">
        <v>494</v>
      </c>
      <c r="K63" s="151" t="s">
        <v>416</v>
      </c>
      <c r="L63" s="167" t="str">
        <f t="shared" si="39"/>
        <v>R Soleus_PFA</v>
      </c>
      <c r="M63" s="152" t="s">
        <v>494</v>
      </c>
      <c r="N63" s="151" t="s">
        <v>416</v>
      </c>
      <c r="O63" s="167" t="str">
        <f t="shared" ref="O63:O126" si="65">O62</f>
        <v>L EDL_LN2</v>
      </c>
      <c r="P63" s="152" t="s">
        <v>494</v>
      </c>
      <c r="Q63" s="151" t="s">
        <v>416</v>
      </c>
      <c r="R63" s="167" t="str">
        <f>R62</f>
        <v>R EDL_PFA</v>
      </c>
      <c r="S63" s="152" t="s">
        <v>494</v>
      </c>
      <c r="T63" s="151" t="s">
        <v>416</v>
      </c>
      <c r="U63" s="167" t="str">
        <f t="shared" si="64"/>
        <v>L Gast_LN2</v>
      </c>
      <c r="V63" s="152" t="s">
        <v>494</v>
      </c>
      <c r="W63" s="151" t="s">
        <v>416</v>
      </c>
      <c r="X63" s="167" t="str">
        <f>X62</f>
        <v>R Gast_PFA</v>
      </c>
      <c r="Y63" s="152" t="s">
        <v>494</v>
      </c>
      <c r="Z63" s="151" t="s">
        <v>416</v>
      </c>
      <c r="AA63" s="167" t="str">
        <f>AA62</f>
        <v>L Bicep_LN2</v>
      </c>
      <c r="AB63" s="152" t="s">
        <v>494</v>
      </c>
      <c r="AC63" s="151" t="s">
        <v>416</v>
      </c>
      <c r="AD63" s="167" t="str">
        <f>AD62</f>
        <v>R Bicep_PFA</v>
      </c>
      <c r="AE63" s="152" t="s">
        <v>494</v>
      </c>
      <c r="AF63" s="151" t="s">
        <v>416</v>
      </c>
      <c r="AG63" s="167" t="str">
        <f>AG62</f>
        <v>L Thymus_LN2</v>
      </c>
      <c r="AH63" s="152" t="s">
        <v>494</v>
      </c>
      <c r="AI63" s="151" t="s">
        <v>416</v>
      </c>
      <c r="AJ63" s="167" t="str">
        <f>AJ62</f>
        <v>R Thymus_PFA</v>
      </c>
      <c r="AK63" s="152" t="s">
        <v>494</v>
      </c>
      <c r="AL63" s="151" t="s">
        <v>416</v>
      </c>
      <c r="AM63" s="167" t="str">
        <f>AM62</f>
        <v>1/2 Spleen_PFA</v>
      </c>
      <c r="AN63" s="152" t="s">
        <v>494</v>
      </c>
      <c r="AO63" s="151" t="s">
        <v>416</v>
      </c>
      <c r="AP63" s="167" t="str">
        <f>AP62</f>
        <v>1/2 Spleen_LN2</v>
      </c>
      <c r="AQ63" s="152" t="s">
        <v>494</v>
      </c>
      <c r="AR63" s="151" t="s">
        <v>416</v>
      </c>
      <c r="AS63" s="167" t="str">
        <f>AS62</f>
        <v>1/2 Liver_PFA</v>
      </c>
      <c r="AT63" s="152" t="s">
        <v>494</v>
      </c>
      <c r="AU63" s="151" t="s">
        <v>416</v>
      </c>
      <c r="AV63" s="167" t="str">
        <f>AV62</f>
        <v>1/2 Liver_LN2</v>
      </c>
      <c r="AW63" s="152" t="s">
        <v>494</v>
      </c>
      <c r="AX63" s="151" t="s">
        <v>416</v>
      </c>
      <c r="AY63" s="167" t="str">
        <f>AY62</f>
        <v>Pancreas_LN2</v>
      </c>
      <c r="AZ63" s="152" t="s">
        <v>494</v>
      </c>
      <c r="BA63" s="151" t="s">
        <v>416</v>
      </c>
      <c r="BB63" s="167" t="str">
        <f>BB62</f>
        <v>Adrenals_LN2</v>
      </c>
      <c r="BC63" s="152" t="s">
        <v>494</v>
      </c>
      <c r="BD63" s="151" t="s">
        <v>416</v>
      </c>
      <c r="BE63" s="167" t="str">
        <f>BE62</f>
        <v>L Kidney_LN2</v>
      </c>
      <c r="BF63" s="152" t="s">
        <v>494</v>
      </c>
      <c r="BG63" s="151" t="s">
        <v>416</v>
      </c>
      <c r="BH63" s="167" t="str">
        <f t="shared" ref="BH63:BH126" si="66">BH62</f>
        <v>R Kidney_PFA</v>
      </c>
      <c r="BI63" s="167" t="s">
        <v>494</v>
      </c>
      <c r="BJ63" s="151" t="s">
        <v>416</v>
      </c>
      <c r="BK63" s="167" t="str">
        <f t="shared" si="1"/>
        <v>Joint_RNALater</v>
      </c>
      <c r="BL63" s="152" t="s">
        <v>494</v>
      </c>
      <c r="BM63" s="151" t="s">
        <v>416</v>
      </c>
      <c r="BN63" s="167" t="str">
        <f t="shared" si="2"/>
        <v>L Brain_LN2</v>
      </c>
      <c r="BO63" s="152" t="s">
        <v>494</v>
      </c>
      <c r="BP63" s="151" t="s">
        <v>416</v>
      </c>
      <c r="BQ63" s="167" t="str">
        <f t="shared" si="3"/>
        <v>R Brain_OCT</v>
      </c>
      <c r="BR63" s="152" t="s">
        <v>494</v>
      </c>
      <c r="BS63" s="151" t="s">
        <v>416</v>
      </c>
      <c r="BT63" s="167" t="str">
        <f t="shared" si="4"/>
        <v>L Eye_PFA</v>
      </c>
      <c r="BU63" s="152" t="s">
        <v>494</v>
      </c>
      <c r="BV63" s="151" t="s">
        <v>416</v>
      </c>
      <c r="BW63" s="167" t="str">
        <f t="shared" si="5"/>
        <v>R Eye_LN2</v>
      </c>
      <c r="BX63" s="152" t="s">
        <v>494</v>
      </c>
      <c r="BY63" s="151" t="s">
        <v>416</v>
      </c>
      <c r="BZ63" s="167" t="str">
        <f t="shared" si="6"/>
        <v>1/2 Heart_PFA</v>
      </c>
      <c r="CA63" s="152" t="s">
        <v>494</v>
      </c>
      <c r="CB63" s="151" t="s">
        <v>416</v>
      </c>
      <c r="CC63" s="167" t="str">
        <f t="shared" si="7"/>
        <v>1/2 Heart_LN2</v>
      </c>
      <c r="CD63" s="152" t="s">
        <v>494</v>
      </c>
      <c r="CE63" s="151" t="s">
        <v>416</v>
      </c>
      <c r="CF63" s="167" t="str">
        <f t="shared" si="8"/>
        <v>Intestines_LN2</v>
      </c>
      <c r="CG63" s="152" t="s">
        <v>494</v>
      </c>
      <c r="CH63" s="151" t="s">
        <v>416</v>
      </c>
      <c r="CI63" s="167" t="str">
        <f t="shared" si="9"/>
        <v>Vertebra_LN2</v>
      </c>
      <c r="CJ63" s="152" t="s">
        <v>494</v>
      </c>
      <c r="CK63" s="167" t="s">
        <v>416</v>
      </c>
      <c r="CL63" s="167" t="str">
        <f>CL62</f>
        <v>R Pelvis_PFA</v>
      </c>
      <c r="CM63" s="152" t="s">
        <v>494</v>
      </c>
      <c r="CN63" s="151" t="s">
        <v>416</v>
      </c>
      <c r="CO63" s="167" t="str">
        <f>CO62</f>
        <v>L Ilium_RNALater</v>
      </c>
      <c r="CP63" s="152" t="s">
        <v>494</v>
      </c>
      <c r="CQ63" s="151" t="s">
        <v>416</v>
      </c>
      <c r="CR63" s="167" t="str">
        <f>CR62</f>
        <v>R Hindquarter_PFA</v>
      </c>
      <c r="CS63" s="152" t="s">
        <v>494</v>
      </c>
      <c r="CT63" s="151" t="s">
        <v>416</v>
      </c>
      <c r="CU63" s="167" t="str">
        <f>CU62</f>
        <v>BM L Femur_Cryomedia</v>
      </c>
      <c r="CV63" s="152" t="s">
        <v>494</v>
      </c>
      <c r="CW63" s="151" t="s">
        <v>416</v>
      </c>
      <c r="CX63" s="167" t="str">
        <f>CX62</f>
        <v>L Tibia_PBS</v>
      </c>
      <c r="CY63" s="152" t="s">
        <v>494</v>
      </c>
      <c r="CZ63" s="151" t="s">
        <v>416</v>
      </c>
      <c r="DA63" s="167" t="str">
        <f>DA62</f>
        <v>R Humerus_PFA</v>
      </c>
      <c r="DB63" s="152" t="s">
        <v>494</v>
      </c>
      <c r="DC63" s="151" t="s">
        <v>416</v>
      </c>
      <c r="DD63" s="167" t="str">
        <f>DD62</f>
        <v>L Humerus_RNALater</v>
      </c>
      <c r="DE63" s="152" t="s">
        <v>494</v>
      </c>
      <c r="DF63" s="151" t="s">
        <v>416</v>
      </c>
      <c r="DG63" s="167" t="str">
        <f>DG62</f>
        <v>BM L Humerus_Cryomedia</v>
      </c>
      <c r="DH63" s="152" t="s">
        <v>494</v>
      </c>
    </row>
    <row r="64" spans="1:118" x14ac:dyDescent="0.35">
      <c r="B64" s="151" t="s">
        <v>416</v>
      </c>
      <c r="C64" s="167" t="str">
        <f t="shared" si="38"/>
        <v>L Quad_LN2</v>
      </c>
      <c r="D64" s="152" t="s">
        <v>495</v>
      </c>
      <c r="E64" s="151" t="s">
        <v>416</v>
      </c>
      <c r="F64" s="167" t="str">
        <f t="shared" si="11"/>
        <v>R Quad_PFA</v>
      </c>
      <c r="G64" s="152" t="s">
        <v>495</v>
      </c>
      <c r="H64" s="151" t="s">
        <v>416</v>
      </c>
      <c r="I64" s="167" t="str">
        <f t="shared" si="12"/>
        <v>L Soleus_LN2</v>
      </c>
      <c r="J64" s="152" t="s">
        <v>495</v>
      </c>
      <c r="K64" s="151" t="s">
        <v>416</v>
      </c>
      <c r="L64" s="167" t="str">
        <f t="shared" si="39"/>
        <v>R Soleus_PFA</v>
      </c>
      <c r="M64" s="152" t="s">
        <v>495</v>
      </c>
      <c r="N64" s="151" t="s">
        <v>416</v>
      </c>
      <c r="O64" s="167" t="str">
        <f t="shared" si="65"/>
        <v>L EDL_LN2</v>
      </c>
      <c r="P64" s="152" t="s">
        <v>495</v>
      </c>
      <c r="Q64" s="151" t="s">
        <v>416</v>
      </c>
      <c r="R64" s="167" t="str">
        <f t="shared" ref="R64" si="67">R63</f>
        <v>R EDL_PFA</v>
      </c>
      <c r="S64" s="152" t="s">
        <v>495</v>
      </c>
      <c r="T64" s="151" t="s">
        <v>416</v>
      </c>
      <c r="U64" s="167" t="str">
        <f t="shared" si="64"/>
        <v>L Gast_LN2</v>
      </c>
      <c r="V64" s="152" t="s">
        <v>495</v>
      </c>
      <c r="W64" s="151" t="s">
        <v>416</v>
      </c>
      <c r="X64" s="167" t="str">
        <f t="shared" ref="X64:X127" si="68">X63</f>
        <v>R Gast_PFA</v>
      </c>
      <c r="Y64" s="152" t="s">
        <v>495</v>
      </c>
      <c r="Z64" s="151" t="s">
        <v>416</v>
      </c>
      <c r="AA64" s="167" t="str">
        <f t="shared" ref="AA64:AA127" si="69">AA63</f>
        <v>L Bicep_LN2</v>
      </c>
      <c r="AB64" s="152" t="s">
        <v>495</v>
      </c>
      <c r="AC64" s="151" t="s">
        <v>416</v>
      </c>
      <c r="AD64" s="167" t="str">
        <f t="shared" ref="AD64:AD127" si="70">AD63</f>
        <v>R Bicep_PFA</v>
      </c>
      <c r="AE64" s="152" t="s">
        <v>495</v>
      </c>
      <c r="AF64" s="151" t="s">
        <v>416</v>
      </c>
      <c r="AG64" s="167" t="str">
        <f t="shared" ref="AG64" si="71">AG63</f>
        <v>L Thymus_LN2</v>
      </c>
      <c r="AH64" s="152" t="s">
        <v>495</v>
      </c>
      <c r="AI64" s="151" t="s">
        <v>416</v>
      </c>
      <c r="AJ64" s="167" t="str">
        <f t="shared" ref="AJ64:AJ127" si="72">AJ63</f>
        <v>R Thymus_PFA</v>
      </c>
      <c r="AK64" s="152" t="s">
        <v>495</v>
      </c>
      <c r="AL64" s="151" t="s">
        <v>416</v>
      </c>
      <c r="AM64" s="167" t="str">
        <f t="shared" ref="AM64:AM127" si="73">AM63</f>
        <v>1/2 Spleen_PFA</v>
      </c>
      <c r="AN64" s="152" t="s">
        <v>495</v>
      </c>
      <c r="AO64" s="151" t="s">
        <v>416</v>
      </c>
      <c r="AP64" s="167" t="str">
        <f t="shared" ref="AP64:AP127" si="74">AP63</f>
        <v>1/2 Spleen_LN2</v>
      </c>
      <c r="AQ64" s="152" t="s">
        <v>495</v>
      </c>
      <c r="AR64" s="151" t="s">
        <v>416</v>
      </c>
      <c r="AS64" s="167" t="str">
        <f t="shared" ref="AS64" si="75">AS63</f>
        <v>1/2 Liver_PFA</v>
      </c>
      <c r="AT64" s="152" t="s">
        <v>495</v>
      </c>
      <c r="AU64" s="151" t="s">
        <v>416</v>
      </c>
      <c r="AV64" s="167" t="str">
        <f t="shared" ref="AV64:AV127" si="76">AV63</f>
        <v>1/2 Liver_LN2</v>
      </c>
      <c r="AW64" s="152" t="s">
        <v>495</v>
      </c>
      <c r="AX64" s="151" t="s">
        <v>416</v>
      </c>
      <c r="AY64" s="167" t="str">
        <f t="shared" ref="AY64:AY127" si="77">AY63</f>
        <v>Pancreas_LN2</v>
      </c>
      <c r="AZ64" s="152" t="s">
        <v>495</v>
      </c>
      <c r="BA64" s="151" t="s">
        <v>416</v>
      </c>
      <c r="BB64" s="167" t="str">
        <f t="shared" ref="BB64" si="78">BB63</f>
        <v>Adrenals_LN2</v>
      </c>
      <c r="BC64" s="152" t="s">
        <v>495</v>
      </c>
      <c r="BD64" s="151" t="s">
        <v>416</v>
      </c>
      <c r="BE64" s="167" t="str">
        <f t="shared" ref="BE64" si="79">BE63</f>
        <v>L Kidney_LN2</v>
      </c>
      <c r="BF64" s="152" t="s">
        <v>495</v>
      </c>
      <c r="BG64" s="151" t="s">
        <v>416</v>
      </c>
      <c r="BH64" s="167" t="str">
        <f t="shared" si="66"/>
        <v>R Kidney_PFA</v>
      </c>
      <c r="BI64" s="167" t="s">
        <v>495</v>
      </c>
      <c r="BJ64" s="151" t="s">
        <v>416</v>
      </c>
      <c r="BK64" s="167" t="str">
        <f t="shared" si="1"/>
        <v>Joint_RNALater</v>
      </c>
      <c r="BL64" s="152" t="s">
        <v>495</v>
      </c>
      <c r="BM64" s="151" t="s">
        <v>416</v>
      </c>
      <c r="BN64" s="167" t="str">
        <f t="shared" si="2"/>
        <v>L Brain_LN2</v>
      </c>
      <c r="BO64" s="152" t="s">
        <v>495</v>
      </c>
      <c r="BP64" s="151" t="s">
        <v>416</v>
      </c>
      <c r="BQ64" s="167" t="str">
        <f t="shared" si="3"/>
        <v>R Brain_OCT</v>
      </c>
      <c r="BR64" s="152" t="s">
        <v>495</v>
      </c>
      <c r="BS64" s="151" t="s">
        <v>416</v>
      </c>
      <c r="BT64" s="167" t="str">
        <f t="shared" si="4"/>
        <v>L Eye_PFA</v>
      </c>
      <c r="BU64" s="152" t="s">
        <v>495</v>
      </c>
      <c r="BV64" s="151" t="s">
        <v>416</v>
      </c>
      <c r="BW64" s="167" t="str">
        <f t="shared" si="5"/>
        <v>R Eye_LN2</v>
      </c>
      <c r="BX64" s="152" t="s">
        <v>495</v>
      </c>
      <c r="BY64" s="151" t="s">
        <v>416</v>
      </c>
      <c r="BZ64" s="167" t="str">
        <f t="shared" si="6"/>
        <v>1/2 Heart_PFA</v>
      </c>
      <c r="CA64" s="152" t="s">
        <v>495</v>
      </c>
      <c r="CB64" s="151" t="s">
        <v>416</v>
      </c>
      <c r="CC64" s="167" t="str">
        <f t="shared" si="7"/>
        <v>1/2 Heart_LN2</v>
      </c>
      <c r="CD64" s="152" t="s">
        <v>495</v>
      </c>
      <c r="CE64" s="151" t="s">
        <v>416</v>
      </c>
      <c r="CF64" s="167" t="str">
        <f t="shared" si="8"/>
        <v>Intestines_LN2</v>
      </c>
      <c r="CG64" s="152" t="s">
        <v>495</v>
      </c>
      <c r="CH64" s="151" t="s">
        <v>416</v>
      </c>
      <c r="CI64" s="167" t="str">
        <f t="shared" si="9"/>
        <v>Vertebra_LN2</v>
      </c>
      <c r="CJ64" s="152" t="s">
        <v>495</v>
      </c>
      <c r="CK64" s="167" t="s">
        <v>416</v>
      </c>
      <c r="CL64" s="167" t="str">
        <f t="shared" ref="CL64:CL127" si="80">CL63</f>
        <v>R Pelvis_PFA</v>
      </c>
      <c r="CM64" s="152" t="s">
        <v>495</v>
      </c>
      <c r="CN64" s="151" t="s">
        <v>416</v>
      </c>
      <c r="CO64" s="167" t="str">
        <f t="shared" ref="CO64" si="81">CO63</f>
        <v>L Ilium_RNALater</v>
      </c>
      <c r="CP64" s="152" t="s">
        <v>495</v>
      </c>
      <c r="CQ64" s="151" t="s">
        <v>416</v>
      </c>
      <c r="CR64" s="167" t="str">
        <f t="shared" ref="CR64" si="82">CR63</f>
        <v>R Hindquarter_PFA</v>
      </c>
      <c r="CS64" s="152" t="s">
        <v>495</v>
      </c>
      <c r="CT64" s="151" t="s">
        <v>416</v>
      </c>
      <c r="CU64" s="167" t="str">
        <f t="shared" ref="CU64:CU127" si="83">CU63</f>
        <v>BM L Femur_Cryomedia</v>
      </c>
      <c r="CV64" s="152" t="s">
        <v>495</v>
      </c>
      <c r="CW64" s="151" t="s">
        <v>416</v>
      </c>
      <c r="CX64" s="167" t="str">
        <f t="shared" ref="CX64:CX127" si="84">CX63</f>
        <v>L Tibia_PBS</v>
      </c>
      <c r="CY64" s="152" t="s">
        <v>495</v>
      </c>
      <c r="CZ64" s="151" t="s">
        <v>416</v>
      </c>
      <c r="DA64" s="167" t="str">
        <f t="shared" ref="DA64:DA127" si="85">DA63</f>
        <v>R Humerus_PFA</v>
      </c>
      <c r="DB64" s="152" t="s">
        <v>495</v>
      </c>
      <c r="DC64" s="151" t="s">
        <v>416</v>
      </c>
      <c r="DD64" s="167" t="str">
        <f t="shared" ref="DD64" si="86">DD63</f>
        <v>L Humerus_RNALater</v>
      </c>
      <c r="DE64" s="152" t="s">
        <v>495</v>
      </c>
      <c r="DF64" s="151" t="s">
        <v>416</v>
      </c>
      <c r="DG64" s="167" t="str">
        <f t="shared" ref="DG64" si="87">DG63</f>
        <v>BM L Humerus_Cryomedia</v>
      </c>
      <c r="DH64" s="152" t="s">
        <v>495</v>
      </c>
    </row>
    <row r="65" spans="2:112" x14ac:dyDescent="0.35">
      <c r="B65" s="151" t="s">
        <v>416</v>
      </c>
      <c r="C65" s="167" t="str">
        <f t="shared" si="38"/>
        <v>L Quad_LN2</v>
      </c>
      <c r="D65" s="152" t="s">
        <v>496</v>
      </c>
      <c r="E65" s="151" t="s">
        <v>416</v>
      </c>
      <c r="F65" s="167" t="str">
        <f t="shared" si="11"/>
        <v>R Quad_PFA</v>
      </c>
      <c r="G65" s="152" t="s">
        <v>496</v>
      </c>
      <c r="H65" s="151" t="s">
        <v>416</v>
      </c>
      <c r="I65" s="167" t="str">
        <f t="shared" si="12"/>
        <v>L Soleus_LN2</v>
      </c>
      <c r="J65" s="152" t="s">
        <v>496</v>
      </c>
      <c r="K65" s="151" t="s">
        <v>416</v>
      </c>
      <c r="L65" s="167" t="str">
        <f t="shared" si="39"/>
        <v>R Soleus_PFA</v>
      </c>
      <c r="M65" s="152" t="s">
        <v>496</v>
      </c>
      <c r="N65" s="151" t="s">
        <v>416</v>
      </c>
      <c r="O65" s="167" t="str">
        <f t="shared" si="65"/>
        <v>L EDL_LN2</v>
      </c>
      <c r="P65" s="152" t="s">
        <v>496</v>
      </c>
      <c r="Q65" s="151" t="s">
        <v>416</v>
      </c>
      <c r="R65" s="167" t="str">
        <f>R64</f>
        <v>R EDL_PFA</v>
      </c>
      <c r="S65" s="152" t="s">
        <v>496</v>
      </c>
      <c r="T65" s="151" t="s">
        <v>416</v>
      </c>
      <c r="U65" s="167" t="str">
        <f t="shared" si="64"/>
        <v>L Gast_LN2</v>
      </c>
      <c r="V65" s="152" t="s">
        <v>496</v>
      </c>
      <c r="W65" s="151" t="s">
        <v>416</v>
      </c>
      <c r="X65" s="167" t="str">
        <f t="shared" si="68"/>
        <v>R Gast_PFA</v>
      </c>
      <c r="Y65" s="152" t="s">
        <v>496</v>
      </c>
      <c r="Z65" s="151" t="s">
        <v>416</v>
      </c>
      <c r="AA65" s="167" t="str">
        <f t="shared" si="69"/>
        <v>L Bicep_LN2</v>
      </c>
      <c r="AB65" s="152" t="s">
        <v>496</v>
      </c>
      <c r="AC65" s="151" t="s">
        <v>416</v>
      </c>
      <c r="AD65" s="167" t="str">
        <f t="shared" si="70"/>
        <v>R Bicep_PFA</v>
      </c>
      <c r="AE65" s="152" t="s">
        <v>496</v>
      </c>
      <c r="AF65" s="151" t="s">
        <v>416</v>
      </c>
      <c r="AG65" s="167" t="str">
        <f>AG64</f>
        <v>L Thymus_LN2</v>
      </c>
      <c r="AH65" s="152" t="s">
        <v>496</v>
      </c>
      <c r="AI65" s="151" t="s">
        <v>416</v>
      </c>
      <c r="AJ65" s="167" t="str">
        <f t="shared" si="72"/>
        <v>R Thymus_PFA</v>
      </c>
      <c r="AK65" s="152" t="s">
        <v>496</v>
      </c>
      <c r="AL65" s="151" t="s">
        <v>416</v>
      </c>
      <c r="AM65" s="167" t="str">
        <f t="shared" si="73"/>
        <v>1/2 Spleen_PFA</v>
      </c>
      <c r="AN65" s="152" t="s">
        <v>496</v>
      </c>
      <c r="AO65" s="151" t="s">
        <v>416</v>
      </c>
      <c r="AP65" s="167" t="str">
        <f t="shared" si="74"/>
        <v>1/2 Spleen_LN2</v>
      </c>
      <c r="AQ65" s="152" t="s">
        <v>496</v>
      </c>
      <c r="AR65" s="151" t="s">
        <v>416</v>
      </c>
      <c r="AS65" s="167" t="str">
        <f>AS64</f>
        <v>1/2 Liver_PFA</v>
      </c>
      <c r="AT65" s="152" t="s">
        <v>496</v>
      </c>
      <c r="AU65" s="151" t="s">
        <v>416</v>
      </c>
      <c r="AV65" s="167" t="str">
        <f t="shared" si="76"/>
        <v>1/2 Liver_LN2</v>
      </c>
      <c r="AW65" s="152" t="s">
        <v>496</v>
      </c>
      <c r="AX65" s="151" t="s">
        <v>416</v>
      </c>
      <c r="AY65" s="167" t="str">
        <f t="shared" si="77"/>
        <v>Pancreas_LN2</v>
      </c>
      <c r="AZ65" s="152" t="s">
        <v>496</v>
      </c>
      <c r="BA65" s="151" t="s">
        <v>416</v>
      </c>
      <c r="BB65" s="167" t="str">
        <f>BB64</f>
        <v>Adrenals_LN2</v>
      </c>
      <c r="BC65" s="152" t="s">
        <v>496</v>
      </c>
      <c r="BD65" s="151" t="s">
        <v>416</v>
      </c>
      <c r="BE65" s="167" t="str">
        <f>BE64</f>
        <v>L Kidney_LN2</v>
      </c>
      <c r="BF65" s="152" t="s">
        <v>496</v>
      </c>
      <c r="BG65" s="151" t="s">
        <v>416</v>
      </c>
      <c r="BH65" s="167" t="str">
        <f t="shared" si="66"/>
        <v>R Kidney_PFA</v>
      </c>
      <c r="BI65" s="167" t="s">
        <v>496</v>
      </c>
      <c r="BJ65" s="151" t="s">
        <v>416</v>
      </c>
      <c r="BK65" s="167" t="str">
        <f t="shared" si="1"/>
        <v>Joint_RNALater</v>
      </c>
      <c r="BL65" s="152" t="s">
        <v>496</v>
      </c>
      <c r="BM65" s="151" t="s">
        <v>416</v>
      </c>
      <c r="BN65" s="167" t="str">
        <f t="shared" si="2"/>
        <v>L Brain_LN2</v>
      </c>
      <c r="BO65" s="152" t="s">
        <v>496</v>
      </c>
      <c r="BP65" s="151" t="s">
        <v>416</v>
      </c>
      <c r="BQ65" s="167" t="str">
        <f t="shared" si="3"/>
        <v>R Brain_OCT</v>
      </c>
      <c r="BR65" s="152" t="s">
        <v>496</v>
      </c>
      <c r="BS65" s="151" t="s">
        <v>416</v>
      </c>
      <c r="BT65" s="167" t="str">
        <f t="shared" si="4"/>
        <v>L Eye_PFA</v>
      </c>
      <c r="BU65" s="152" t="s">
        <v>496</v>
      </c>
      <c r="BV65" s="151" t="s">
        <v>416</v>
      </c>
      <c r="BW65" s="167" t="str">
        <f t="shared" si="5"/>
        <v>R Eye_LN2</v>
      </c>
      <c r="BX65" s="152" t="s">
        <v>496</v>
      </c>
      <c r="BY65" s="151" t="s">
        <v>416</v>
      </c>
      <c r="BZ65" s="167" t="str">
        <f t="shared" si="6"/>
        <v>1/2 Heart_PFA</v>
      </c>
      <c r="CA65" s="152" t="s">
        <v>496</v>
      </c>
      <c r="CB65" s="151" t="s">
        <v>416</v>
      </c>
      <c r="CC65" s="167" t="str">
        <f t="shared" si="7"/>
        <v>1/2 Heart_LN2</v>
      </c>
      <c r="CD65" s="152" t="s">
        <v>496</v>
      </c>
      <c r="CE65" s="151" t="s">
        <v>416</v>
      </c>
      <c r="CF65" s="167" t="str">
        <f t="shared" si="8"/>
        <v>Intestines_LN2</v>
      </c>
      <c r="CG65" s="152" t="s">
        <v>496</v>
      </c>
      <c r="CH65" s="151" t="s">
        <v>416</v>
      </c>
      <c r="CI65" s="167" t="str">
        <f t="shared" si="9"/>
        <v>Vertebra_LN2</v>
      </c>
      <c r="CJ65" s="152" t="s">
        <v>496</v>
      </c>
      <c r="CK65" s="167" t="s">
        <v>416</v>
      </c>
      <c r="CL65" s="167" t="str">
        <f t="shared" si="80"/>
        <v>R Pelvis_PFA</v>
      </c>
      <c r="CM65" s="152" t="s">
        <v>496</v>
      </c>
      <c r="CN65" s="151" t="s">
        <v>416</v>
      </c>
      <c r="CO65" s="167" t="str">
        <f>CO64</f>
        <v>L Ilium_RNALater</v>
      </c>
      <c r="CP65" s="152" t="s">
        <v>496</v>
      </c>
      <c r="CQ65" s="151" t="s">
        <v>416</v>
      </c>
      <c r="CR65" s="167" t="str">
        <f>CR64</f>
        <v>R Hindquarter_PFA</v>
      </c>
      <c r="CS65" s="152" t="s">
        <v>496</v>
      </c>
      <c r="CT65" s="151" t="s">
        <v>416</v>
      </c>
      <c r="CU65" s="167" t="str">
        <f t="shared" si="83"/>
        <v>BM L Femur_Cryomedia</v>
      </c>
      <c r="CV65" s="152" t="s">
        <v>496</v>
      </c>
      <c r="CW65" s="151" t="s">
        <v>416</v>
      </c>
      <c r="CX65" s="167" t="str">
        <f t="shared" si="84"/>
        <v>L Tibia_PBS</v>
      </c>
      <c r="CY65" s="152" t="s">
        <v>496</v>
      </c>
      <c r="CZ65" s="151" t="s">
        <v>416</v>
      </c>
      <c r="DA65" s="167" t="str">
        <f t="shared" si="85"/>
        <v>R Humerus_PFA</v>
      </c>
      <c r="DB65" s="152" t="s">
        <v>496</v>
      </c>
      <c r="DC65" s="151" t="s">
        <v>416</v>
      </c>
      <c r="DD65" s="167" t="str">
        <f>DD64</f>
        <v>L Humerus_RNALater</v>
      </c>
      <c r="DE65" s="152" t="s">
        <v>496</v>
      </c>
      <c r="DF65" s="151" t="s">
        <v>416</v>
      </c>
      <c r="DG65" s="167" t="str">
        <f>DG64</f>
        <v>BM L Humerus_Cryomedia</v>
      </c>
      <c r="DH65" s="152" t="s">
        <v>496</v>
      </c>
    </row>
    <row r="66" spans="2:112" x14ac:dyDescent="0.35">
      <c r="B66" s="151" t="s">
        <v>416</v>
      </c>
      <c r="C66" s="167" t="str">
        <f t="shared" si="10"/>
        <v>L Quad_LN2</v>
      </c>
      <c r="D66" s="152" t="s">
        <v>497</v>
      </c>
      <c r="E66" s="151" t="s">
        <v>416</v>
      </c>
      <c r="F66" s="167" t="str">
        <f t="shared" si="11"/>
        <v>R Quad_PFA</v>
      </c>
      <c r="G66" s="152" t="s">
        <v>497</v>
      </c>
      <c r="H66" s="151" t="s">
        <v>416</v>
      </c>
      <c r="I66" s="167" t="str">
        <f t="shared" si="12"/>
        <v>L Soleus_LN2</v>
      </c>
      <c r="J66" s="152" t="s">
        <v>497</v>
      </c>
      <c r="K66" s="151" t="s">
        <v>416</v>
      </c>
      <c r="L66" s="167" t="str">
        <f t="shared" si="39"/>
        <v>R Soleus_PFA</v>
      </c>
      <c r="M66" s="152" t="s">
        <v>497</v>
      </c>
      <c r="N66" s="151" t="s">
        <v>416</v>
      </c>
      <c r="O66" s="167" t="str">
        <f t="shared" si="65"/>
        <v>L EDL_LN2</v>
      </c>
      <c r="P66" s="152" t="s">
        <v>497</v>
      </c>
      <c r="Q66" s="151" t="s">
        <v>416</v>
      </c>
      <c r="R66" s="167" t="str">
        <f t="shared" ref="R66:R129" si="88">R65</f>
        <v>R EDL_PFA</v>
      </c>
      <c r="S66" s="152" t="s">
        <v>497</v>
      </c>
      <c r="T66" s="151" t="s">
        <v>416</v>
      </c>
      <c r="U66" s="167" t="str">
        <f t="shared" si="64"/>
        <v>L Gast_LN2</v>
      </c>
      <c r="V66" s="152" t="s">
        <v>497</v>
      </c>
      <c r="W66" s="151" t="s">
        <v>416</v>
      </c>
      <c r="X66" s="167" t="str">
        <f t="shared" si="68"/>
        <v>R Gast_PFA</v>
      </c>
      <c r="Y66" s="152" t="s">
        <v>497</v>
      </c>
      <c r="Z66" s="151" t="s">
        <v>416</v>
      </c>
      <c r="AA66" s="167" t="str">
        <f t="shared" si="69"/>
        <v>L Bicep_LN2</v>
      </c>
      <c r="AB66" s="152" t="s">
        <v>497</v>
      </c>
      <c r="AC66" s="151" t="s">
        <v>416</v>
      </c>
      <c r="AD66" s="167" t="str">
        <f t="shared" si="70"/>
        <v>R Bicep_PFA</v>
      </c>
      <c r="AE66" s="152" t="s">
        <v>497</v>
      </c>
      <c r="AF66" s="151" t="s">
        <v>416</v>
      </c>
      <c r="AG66" s="167" t="str">
        <f t="shared" ref="AG66:AG129" si="89">AG65</f>
        <v>L Thymus_LN2</v>
      </c>
      <c r="AH66" s="152" t="s">
        <v>497</v>
      </c>
      <c r="AI66" s="151" t="s">
        <v>416</v>
      </c>
      <c r="AJ66" s="167" t="str">
        <f t="shared" si="72"/>
        <v>R Thymus_PFA</v>
      </c>
      <c r="AK66" s="152" t="s">
        <v>497</v>
      </c>
      <c r="AL66" s="151" t="s">
        <v>416</v>
      </c>
      <c r="AM66" s="167" t="str">
        <f t="shared" si="73"/>
        <v>1/2 Spleen_PFA</v>
      </c>
      <c r="AN66" s="152" t="s">
        <v>497</v>
      </c>
      <c r="AO66" s="151" t="s">
        <v>416</v>
      </c>
      <c r="AP66" s="167" t="str">
        <f t="shared" si="74"/>
        <v>1/2 Spleen_LN2</v>
      </c>
      <c r="AQ66" s="152" t="s">
        <v>497</v>
      </c>
      <c r="AR66" s="151" t="s">
        <v>416</v>
      </c>
      <c r="AS66" s="167" t="str">
        <f t="shared" ref="AS66:AS129" si="90">AS65</f>
        <v>1/2 Liver_PFA</v>
      </c>
      <c r="AT66" s="152" t="s">
        <v>497</v>
      </c>
      <c r="AU66" s="151" t="s">
        <v>416</v>
      </c>
      <c r="AV66" s="167" t="str">
        <f t="shared" si="76"/>
        <v>1/2 Liver_LN2</v>
      </c>
      <c r="AW66" s="152" t="s">
        <v>497</v>
      </c>
      <c r="AX66" s="151" t="s">
        <v>416</v>
      </c>
      <c r="AY66" s="167" t="str">
        <f t="shared" si="77"/>
        <v>Pancreas_LN2</v>
      </c>
      <c r="AZ66" s="152" t="s">
        <v>497</v>
      </c>
      <c r="BA66" s="151" t="s">
        <v>416</v>
      </c>
      <c r="BB66" s="167" t="str">
        <f t="shared" ref="BB66:BB129" si="91">BB65</f>
        <v>Adrenals_LN2</v>
      </c>
      <c r="BC66" s="152" t="s">
        <v>497</v>
      </c>
      <c r="BD66" s="151" t="s">
        <v>416</v>
      </c>
      <c r="BE66" s="167" t="str">
        <f t="shared" ref="BE66:BE129" si="92">BE65</f>
        <v>L Kidney_LN2</v>
      </c>
      <c r="BF66" s="152" t="s">
        <v>497</v>
      </c>
      <c r="BG66" s="151" t="s">
        <v>416</v>
      </c>
      <c r="BH66" s="167" t="str">
        <f t="shared" si="66"/>
        <v>R Kidney_PFA</v>
      </c>
      <c r="BI66" s="167" t="s">
        <v>497</v>
      </c>
      <c r="BJ66" s="151" t="s">
        <v>416</v>
      </c>
      <c r="BK66" s="167" t="str">
        <f t="shared" si="1"/>
        <v>Joint_RNALater</v>
      </c>
      <c r="BL66" s="152" t="s">
        <v>497</v>
      </c>
      <c r="BM66" s="151" t="s">
        <v>416</v>
      </c>
      <c r="BN66" s="167" t="str">
        <f t="shared" si="2"/>
        <v>L Brain_LN2</v>
      </c>
      <c r="BO66" s="152" t="s">
        <v>497</v>
      </c>
      <c r="BP66" s="151" t="s">
        <v>416</v>
      </c>
      <c r="BQ66" s="167" t="str">
        <f t="shared" si="3"/>
        <v>R Brain_OCT</v>
      </c>
      <c r="BR66" s="152" t="s">
        <v>497</v>
      </c>
      <c r="BS66" s="151" t="s">
        <v>416</v>
      </c>
      <c r="BT66" s="167" t="str">
        <f t="shared" si="4"/>
        <v>L Eye_PFA</v>
      </c>
      <c r="BU66" s="152" t="s">
        <v>497</v>
      </c>
      <c r="BV66" s="151" t="s">
        <v>416</v>
      </c>
      <c r="BW66" s="167" t="str">
        <f t="shared" si="5"/>
        <v>R Eye_LN2</v>
      </c>
      <c r="BX66" s="152" t="s">
        <v>497</v>
      </c>
      <c r="BY66" s="151" t="s">
        <v>416</v>
      </c>
      <c r="BZ66" s="167" t="str">
        <f t="shared" si="6"/>
        <v>1/2 Heart_PFA</v>
      </c>
      <c r="CA66" s="152" t="s">
        <v>497</v>
      </c>
      <c r="CB66" s="151" t="s">
        <v>416</v>
      </c>
      <c r="CC66" s="167" t="str">
        <f t="shared" si="7"/>
        <v>1/2 Heart_LN2</v>
      </c>
      <c r="CD66" s="152" t="s">
        <v>497</v>
      </c>
      <c r="CE66" s="151" t="s">
        <v>416</v>
      </c>
      <c r="CF66" s="167" t="str">
        <f t="shared" si="8"/>
        <v>Intestines_LN2</v>
      </c>
      <c r="CG66" s="152" t="s">
        <v>497</v>
      </c>
      <c r="CH66" s="151" t="s">
        <v>416</v>
      </c>
      <c r="CI66" s="167" t="str">
        <f t="shared" si="9"/>
        <v>Vertebra_LN2</v>
      </c>
      <c r="CJ66" s="152" t="s">
        <v>497</v>
      </c>
      <c r="CK66" s="167" t="s">
        <v>416</v>
      </c>
      <c r="CL66" s="167" t="str">
        <f t="shared" si="80"/>
        <v>R Pelvis_PFA</v>
      </c>
      <c r="CM66" s="152" t="s">
        <v>497</v>
      </c>
      <c r="CN66" s="151" t="s">
        <v>416</v>
      </c>
      <c r="CO66" s="167" t="str">
        <f t="shared" ref="CO66:CO129" si="93">CO65</f>
        <v>L Ilium_RNALater</v>
      </c>
      <c r="CP66" s="152" t="s">
        <v>497</v>
      </c>
      <c r="CQ66" s="151" t="s">
        <v>416</v>
      </c>
      <c r="CR66" s="167" t="str">
        <f t="shared" ref="CR66:CR129" si="94">CR65</f>
        <v>R Hindquarter_PFA</v>
      </c>
      <c r="CS66" s="152" t="s">
        <v>497</v>
      </c>
      <c r="CT66" s="151" t="s">
        <v>416</v>
      </c>
      <c r="CU66" s="167" t="str">
        <f t="shared" si="83"/>
        <v>BM L Femur_Cryomedia</v>
      </c>
      <c r="CV66" s="152" t="s">
        <v>497</v>
      </c>
      <c r="CW66" s="151" t="s">
        <v>416</v>
      </c>
      <c r="CX66" s="167" t="str">
        <f t="shared" si="84"/>
        <v>L Tibia_PBS</v>
      </c>
      <c r="CY66" s="152" t="s">
        <v>497</v>
      </c>
      <c r="CZ66" s="151" t="s">
        <v>416</v>
      </c>
      <c r="DA66" s="167" t="str">
        <f t="shared" si="85"/>
        <v>R Humerus_PFA</v>
      </c>
      <c r="DB66" s="152" t="s">
        <v>497</v>
      </c>
      <c r="DC66" s="151" t="s">
        <v>416</v>
      </c>
      <c r="DD66" s="167" t="str">
        <f t="shared" ref="DD66:DD129" si="95">DD65</f>
        <v>L Humerus_RNALater</v>
      </c>
      <c r="DE66" s="152" t="s">
        <v>497</v>
      </c>
      <c r="DF66" s="151" t="s">
        <v>416</v>
      </c>
      <c r="DG66" s="167" t="str">
        <f t="shared" ref="DG66:DG129" si="96">DG65</f>
        <v>BM L Humerus_Cryomedia</v>
      </c>
      <c r="DH66" s="152" t="s">
        <v>497</v>
      </c>
    </row>
    <row r="67" spans="2:112" x14ac:dyDescent="0.35">
      <c r="B67" s="151" t="s">
        <v>416</v>
      </c>
      <c r="C67" s="167" t="str">
        <f t="shared" si="10"/>
        <v>L Quad_LN2</v>
      </c>
      <c r="D67" s="152" t="s">
        <v>498</v>
      </c>
      <c r="E67" s="151" t="s">
        <v>416</v>
      </c>
      <c r="F67" s="167" t="str">
        <f t="shared" si="11"/>
        <v>R Quad_PFA</v>
      </c>
      <c r="G67" s="152" t="s">
        <v>498</v>
      </c>
      <c r="H67" s="151" t="s">
        <v>416</v>
      </c>
      <c r="I67" s="167" t="str">
        <f t="shared" si="12"/>
        <v>L Soleus_LN2</v>
      </c>
      <c r="J67" s="152" t="s">
        <v>498</v>
      </c>
      <c r="K67" s="151" t="s">
        <v>416</v>
      </c>
      <c r="L67" s="167" t="str">
        <f t="shared" si="39"/>
        <v>R Soleus_PFA</v>
      </c>
      <c r="M67" s="152" t="s">
        <v>498</v>
      </c>
      <c r="N67" s="151" t="s">
        <v>416</v>
      </c>
      <c r="O67" s="167" t="str">
        <f t="shared" si="65"/>
        <v>L EDL_LN2</v>
      </c>
      <c r="P67" s="152" t="s">
        <v>498</v>
      </c>
      <c r="Q67" s="151" t="s">
        <v>416</v>
      </c>
      <c r="R67" s="167" t="str">
        <f t="shared" si="88"/>
        <v>R EDL_PFA</v>
      </c>
      <c r="S67" s="152" t="s">
        <v>498</v>
      </c>
      <c r="T67" s="151" t="s">
        <v>416</v>
      </c>
      <c r="U67" s="167" t="str">
        <f t="shared" si="64"/>
        <v>L Gast_LN2</v>
      </c>
      <c r="V67" s="152" t="s">
        <v>498</v>
      </c>
      <c r="W67" s="151" t="s">
        <v>416</v>
      </c>
      <c r="X67" s="167" t="str">
        <f t="shared" si="68"/>
        <v>R Gast_PFA</v>
      </c>
      <c r="Y67" s="152" t="s">
        <v>498</v>
      </c>
      <c r="Z67" s="151" t="s">
        <v>416</v>
      </c>
      <c r="AA67" s="167" t="str">
        <f t="shared" si="69"/>
        <v>L Bicep_LN2</v>
      </c>
      <c r="AB67" s="152" t="s">
        <v>498</v>
      </c>
      <c r="AC67" s="151" t="s">
        <v>416</v>
      </c>
      <c r="AD67" s="167" t="str">
        <f t="shared" si="70"/>
        <v>R Bicep_PFA</v>
      </c>
      <c r="AE67" s="152" t="s">
        <v>498</v>
      </c>
      <c r="AF67" s="151" t="s">
        <v>416</v>
      </c>
      <c r="AG67" s="167" t="str">
        <f t="shared" si="89"/>
        <v>L Thymus_LN2</v>
      </c>
      <c r="AH67" s="152" t="s">
        <v>498</v>
      </c>
      <c r="AI67" s="151" t="s">
        <v>416</v>
      </c>
      <c r="AJ67" s="167" t="str">
        <f t="shared" si="72"/>
        <v>R Thymus_PFA</v>
      </c>
      <c r="AK67" s="152" t="s">
        <v>498</v>
      </c>
      <c r="AL67" s="151" t="s">
        <v>416</v>
      </c>
      <c r="AM67" s="167" t="str">
        <f t="shared" si="73"/>
        <v>1/2 Spleen_PFA</v>
      </c>
      <c r="AN67" s="152" t="s">
        <v>498</v>
      </c>
      <c r="AO67" s="151" t="s">
        <v>416</v>
      </c>
      <c r="AP67" s="167" t="str">
        <f t="shared" si="74"/>
        <v>1/2 Spleen_LN2</v>
      </c>
      <c r="AQ67" s="152" t="s">
        <v>498</v>
      </c>
      <c r="AR67" s="151" t="s">
        <v>416</v>
      </c>
      <c r="AS67" s="167" t="str">
        <f t="shared" si="90"/>
        <v>1/2 Liver_PFA</v>
      </c>
      <c r="AT67" s="152" t="s">
        <v>498</v>
      </c>
      <c r="AU67" s="151" t="s">
        <v>416</v>
      </c>
      <c r="AV67" s="167" t="str">
        <f t="shared" si="76"/>
        <v>1/2 Liver_LN2</v>
      </c>
      <c r="AW67" s="152" t="s">
        <v>498</v>
      </c>
      <c r="AX67" s="151" t="s">
        <v>416</v>
      </c>
      <c r="AY67" s="167" t="str">
        <f t="shared" si="77"/>
        <v>Pancreas_LN2</v>
      </c>
      <c r="AZ67" s="152" t="s">
        <v>498</v>
      </c>
      <c r="BA67" s="151" t="s">
        <v>416</v>
      </c>
      <c r="BB67" s="167" t="str">
        <f t="shared" si="91"/>
        <v>Adrenals_LN2</v>
      </c>
      <c r="BC67" s="152" t="s">
        <v>498</v>
      </c>
      <c r="BD67" s="151" t="s">
        <v>416</v>
      </c>
      <c r="BE67" s="167" t="str">
        <f t="shared" si="92"/>
        <v>L Kidney_LN2</v>
      </c>
      <c r="BF67" s="152" t="s">
        <v>498</v>
      </c>
      <c r="BG67" s="151" t="s">
        <v>416</v>
      </c>
      <c r="BH67" s="167" t="str">
        <f t="shared" si="66"/>
        <v>R Kidney_PFA</v>
      </c>
      <c r="BI67" s="167" t="s">
        <v>498</v>
      </c>
      <c r="BJ67" s="151" t="s">
        <v>416</v>
      </c>
      <c r="BK67" s="167" t="str">
        <f t="shared" si="1"/>
        <v>Joint_RNALater</v>
      </c>
      <c r="BL67" s="152" t="s">
        <v>498</v>
      </c>
      <c r="BM67" s="151" t="s">
        <v>416</v>
      </c>
      <c r="BN67" s="167" t="str">
        <f t="shared" si="2"/>
        <v>L Brain_LN2</v>
      </c>
      <c r="BO67" s="152" t="s">
        <v>498</v>
      </c>
      <c r="BP67" s="151" t="s">
        <v>416</v>
      </c>
      <c r="BQ67" s="167" t="str">
        <f t="shared" si="3"/>
        <v>R Brain_OCT</v>
      </c>
      <c r="BR67" s="152" t="s">
        <v>498</v>
      </c>
      <c r="BS67" s="151" t="s">
        <v>416</v>
      </c>
      <c r="BT67" s="167" t="str">
        <f t="shared" si="4"/>
        <v>L Eye_PFA</v>
      </c>
      <c r="BU67" s="152" t="s">
        <v>498</v>
      </c>
      <c r="BV67" s="151" t="s">
        <v>416</v>
      </c>
      <c r="BW67" s="167" t="str">
        <f t="shared" si="5"/>
        <v>R Eye_LN2</v>
      </c>
      <c r="BX67" s="152" t="s">
        <v>498</v>
      </c>
      <c r="BY67" s="151" t="s">
        <v>416</v>
      </c>
      <c r="BZ67" s="167" t="str">
        <f t="shared" si="6"/>
        <v>1/2 Heart_PFA</v>
      </c>
      <c r="CA67" s="152" t="s">
        <v>498</v>
      </c>
      <c r="CB67" s="151" t="s">
        <v>416</v>
      </c>
      <c r="CC67" s="167" t="str">
        <f t="shared" si="7"/>
        <v>1/2 Heart_LN2</v>
      </c>
      <c r="CD67" s="152" t="s">
        <v>498</v>
      </c>
      <c r="CE67" s="151" t="s">
        <v>416</v>
      </c>
      <c r="CF67" s="167" t="str">
        <f t="shared" si="8"/>
        <v>Intestines_LN2</v>
      </c>
      <c r="CG67" s="152" t="s">
        <v>498</v>
      </c>
      <c r="CH67" s="151" t="s">
        <v>416</v>
      </c>
      <c r="CI67" s="167" t="str">
        <f t="shared" si="9"/>
        <v>Vertebra_LN2</v>
      </c>
      <c r="CJ67" s="152" t="s">
        <v>498</v>
      </c>
      <c r="CK67" s="167" t="s">
        <v>416</v>
      </c>
      <c r="CL67" s="167" t="str">
        <f t="shared" si="80"/>
        <v>R Pelvis_PFA</v>
      </c>
      <c r="CM67" s="152" t="s">
        <v>498</v>
      </c>
      <c r="CN67" s="151" t="s">
        <v>416</v>
      </c>
      <c r="CO67" s="167" t="str">
        <f t="shared" si="93"/>
        <v>L Ilium_RNALater</v>
      </c>
      <c r="CP67" s="152" t="s">
        <v>498</v>
      </c>
      <c r="CQ67" s="151" t="s">
        <v>416</v>
      </c>
      <c r="CR67" s="167" t="str">
        <f t="shared" si="94"/>
        <v>R Hindquarter_PFA</v>
      </c>
      <c r="CS67" s="152" t="s">
        <v>498</v>
      </c>
      <c r="CT67" s="151" t="s">
        <v>416</v>
      </c>
      <c r="CU67" s="167" t="str">
        <f t="shared" si="83"/>
        <v>BM L Femur_Cryomedia</v>
      </c>
      <c r="CV67" s="152" t="s">
        <v>498</v>
      </c>
      <c r="CW67" s="151" t="s">
        <v>416</v>
      </c>
      <c r="CX67" s="167" t="str">
        <f t="shared" si="84"/>
        <v>L Tibia_PBS</v>
      </c>
      <c r="CY67" s="152" t="s">
        <v>498</v>
      </c>
      <c r="CZ67" s="151" t="s">
        <v>416</v>
      </c>
      <c r="DA67" s="167" t="str">
        <f t="shared" si="85"/>
        <v>R Humerus_PFA</v>
      </c>
      <c r="DB67" s="152" t="s">
        <v>498</v>
      </c>
      <c r="DC67" s="151" t="s">
        <v>416</v>
      </c>
      <c r="DD67" s="167" t="str">
        <f t="shared" si="95"/>
        <v>L Humerus_RNALater</v>
      </c>
      <c r="DE67" s="152" t="s">
        <v>498</v>
      </c>
      <c r="DF67" s="151" t="s">
        <v>416</v>
      </c>
      <c r="DG67" s="167" t="str">
        <f t="shared" si="96"/>
        <v>BM L Humerus_Cryomedia</v>
      </c>
      <c r="DH67" s="152" t="s">
        <v>498</v>
      </c>
    </row>
    <row r="68" spans="2:112" x14ac:dyDescent="0.35">
      <c r="B68" s="151" t="s">
        <v>416</v>
      </c>
      <c r="C68" s="167" t="str">
        <f t="shared" si="38"/>
        <v>L Quad_LN2</v>
      </c>
      <c r="D68" s="152" t="s">
        <v>499</v>
      </c>
      <c r="E68" s="151" t="s">
        <v>416</v>
      </c>
      <c r="F68" s="167" t="str">
        <f t="shared" si="11"/>
        <v>R Quad_PFA</v>
      </c>
      <c r="G68" s="152" t="s">
        <v>499</v>
      </c>
      <c r="H68" s="151" t="s">
        <v>416</v>
      </c>
      <c r="I68" s="167" t="str">
        <f t="shared" si="12"/>
        <v>L Soleus_LN2</v>
      </c>
      <c r="J68" s="152" t="s">
        <v>499</v>
      </c>
      <c r="K68" s="151" t="s">
        <v>416</v>
      </c>
      <c r="L68" s="167" t="str">
        <f t="shared" si="39"/>
        <v>R Soleus_PFA</v>
      </c>
      <c r="M68" s="152" t="s">
        <v>499</v>
      </c>
      <c r="N68" s="151" t="s">
        <v>416</v>
      </c>
      <c r="O68" s="167" t="str">
        <f t="shared" si="65"/>
        <v>L EDL_LN2</v>
      </c>
      <c r="P68" s="152" t="s">
        <v>499</v>
      </c>
      <c r="Q68" s="151" t="s">
        <v>416</v>
      </c>
      <c r="R68" s="167" t="str">
        <f t="shared" si="88"/>
        <v>R EDL_PFA</v>
      </c>
      <c r="S68" s="152" t="s">
        <v>499</v>
      </c>
      <c r="T68" s="151" t="s">
        <v>416</v>
      </c>
      <c r="U68" s="167" t="str">
        <f t="shared" si="64"/>
        <v>L Gast_LN2</v>
      </c>
      <c r="V68" s="152" t="s">
        <v>499</v>
      </c>
      <c r="W68" s="151" t="s">
        <v>416</v>
      </c>
      <c r="X68" s="167" t="str">
        <f t="shared" si="68"/>
        <v>R Gast_PFA</v>
      </c>
      <c r="Y68" s="152" t="s">
        <v>499</v>
      </c>
      <c r="Z68" s="151" t="s">
        <v>416</v>
      </c>
      <c r="AA68" s="167" t="str">
        <f t="shared" si="69"/>
        <v>L Bicep_LN2</v>
      </c>
      <c r="AB68" s="152" t="s">
        <v>499</v>
      </c>
      <c r="AC68" s="151" t="s">
        <v>416</v>
      </c>
      <c r="AD68" s="167" t="str">
        <f t="shared" si="70"/>
        <v>R Bicep_PFA</v>
      </c>
      <c r="AE68" s="152" t="s">
        <v>499</v>
      </c>
      <c r="AF68" s="151" t="s">
        <v>416</v>
      </c>
      <c r="AG68" s="167" t="str">
        <f t="shared" si="89"/>
        <v>L Thymus_LN2</v>
      </c>
      <c r="AH68" s="152" t="s">
        <v>499</v>
      </c>
      <c r="AI68" s="151" t="s">
        <v>416</v>
      </c>
      <c r="AJ68" s="167" t="str">
        <f t="shared" si="72"/>
        <v>R Thymus_PFA</v>
      </c>
      <c r="AK68" s="152" t="s">
        <v>499</v>
      </c>
      <c r="AL68" s="151" t="s">
        <v>416</v>
      </c>
      <c r="AM68" s="167" t="str">
        <f t="shared" si="73"/>
        <v>1/2 Spleen_PFA</v>
      </c>
      <c r="AN68" s="152" t="s">
        <v>499</v>
      </c>
      <c r="AO68" s="151" t="s">
        <v>416</v>
      </c>
      <c r="AP68" s="167" t="str">
        <f t="shared" si="74"/>
        <v>1/2 Spleen_LN2</v>
      </c>
      <c r="AQ68" s="152" t="s">
        <v>499</v>
      </c>
      <c r="AR68" s="151" t="s">
        <v>416</v>
      </c>
      <c r="AS68" s="167" t="str">
        <f t="shared" si="90"/>
        <v>1/2 Liver_PFA</v>
      </c>
      <c r="AT68" s="152" t="s">
        <v>499</v>
      </c>
      <c r="AU68" s="151" t="s">
        <v>416</v>
      </c>
      <c r="AV68" s="167" t="str">
        <f t="shared" si="76"/>
        <v>1/2 Liver_LN2</v>
      </c>
      <c r="AW68" s="152" t="s">
        <v>499</v>
      </c>
      <c r="AX68" s="151" t="s">
        <v>416</v>
      </c>
      <c r="AY68" s="167" t="str">
        <f t="shared" si="77"/>
        <v>Pancreas_LN2</v>
      </c>
      <c r="AZ68" s="152" t="s">
        <v>499</v>
      </c>
      <c r="BA68" s="151" t="s">
        <v>416</v>
      </c>
      <c r="BB68" s="167" t="str">
        <f t="shared" si="91"/>
        <v>Adrenals_LN2</v>
      </c>
      <c r="BC68" s="152" t="s">
        <v>499</v>
      </c>
      <c r="BD68" s="151" t="s">
        <v>416</v>
      </c>
      <c r="BE68" s="167" t="str">
        <f t="shared" si="92"/>
        <v>L Kidney_LN2</v>
      </c>
      <c r="BF68" s="152" t="s">
        <v>499</v>
      </c>
      <c r="BG68" s="151" t="s">
        <v>416</v>
      </c>
      <c r="BH68" s="167" t="str">
        <f t="shared" si="66"/>
        <v>R Kidney_PFA</v>
      </c>
      <c r="BI68" s="167" t="s">
        <v>499</v>
      </c>
      <c r="BJ68" s="151" t="s">
        <v>416</v>
      </c>
      <c r="BK68" s="167" t="str">
        <f t="shared" si="1"/>
        <v>Joint_RNALater</v>
      </c>
      <c r="BL68" s="152" t="s">
        <v>499</v>
      </c>
      <c r="BM68" s="151" t="s">
        <v>416</v>
      </c>
      <c r="BN68" s="167" t="str">
        <f t="shared" si="2"/>
        <v>L Brain_LN2</v>
      </c>
      <c r="BO68" s="152" t="s">
        <v>499</v>
      </c>
      <c r="BP68" s="151" t="s">
        <v>416</v>
      </c>
      <c r="BQ68" s="167" t="str">
        <f t="shared" si="3"/>
        <v>R Brain_OCT</v>
      </c>
      <c r="BR68" s="152" t="s">
        <v>499</v>
      </c>
      <c r="BS68" s="151" t="s">
        <v>416</v>
      </c>
      <c r="BT68" s="167" t="str">
        <f t="shared" si="4"/>
        <v>L Eye_PFA</v>
      </c>
      <c r="BU68" s="152" t="s">
        <v>499</v>
      </c>
      <c r="BV68" s="151" t="s">
        <v>416</v>
      </c>
      <c r="BW68" s="167" t="str">
        <f t="shared" si="5"/>
        <v>R Eye_LN2</v>
      </c>
      <c r="BX68" s="152" t="s">
        <v>499</v>
      </c>
      <c r="BY68" s="151" t="s">
        <v>416</v>
      </c>
      <c r="BZ68" s="167" t="str">
        <f t="shared" si="6"/>
        <v>1/2 Heart_PFA</v>
      </c>
      <c r="CA68" s="152" t="s">
        <v>499</v>
      </c>
      <c r="CB68" s="151" t="s">
        <v>416</v>
      </c>
      <c r="CC68" s="167" t="str">
        <f t="shared" si="7"/>
        <v>1/2 Heart_LN2</v>
      </c>
      <c r="CD68" s="152" t="s">
        <v>499</v>
      </c>
      <c r="CE68" s="151" t="s">
        <v>416</v>
      </c>
      <c r="CF68" s="167" t="str">
        <f t="shared" si="8"/>
        <v>Intestines_LN2</v>
      </c>
      <c r="CG68" s="152" t="s">
        <v>499</v>
      </c>
      <c r="CH68" s="151" t="s">
        <v>416</v>
      </c>
      <c r="CI68" s="167" t="str">
        <f t="shared" si="9"/>
        <v>Vertebra_LN2</v>
      </c>
      <c r="CJ68" s="152" t="s">
        <v>499</v>
      </c>
      <c r="CK68" s="167" t="s">
        <v>416</v>
      </c>
      <c r="CL68" s="167" t="str">
        <f t="shared" si="80"/>
        <v>R Pelvis_PFA</v>
      </c>
      <c r="CM68" s="152" t="s">
        <v>499</v>
      </c>
      <c r="CN68" s="151" t="s">
        <v>416</v>
      </c>
      <c r="CO68" s="167" t="str">
        <f t="shared" si="93"/>
        <v>L Ilium_RNALater</v>
      </c>
      <c r="CP68" s="152" t="s">
        <v>499</v>
      </c>
      <c r="CQ68" s="151" t="s">
        <v>416</v>
      </c>
      <c r="CR68" s="167" t="str">
        <f t="shared" si="94"/>
        <v>R Hindquarter_PFA</v>
      </c>
      <c r="CS68" s="152" t="s">
        <v>499</v>
      </c>
      <c r="CT68" s="151" t="s">
        <v>416</v>
      </c>
      <c r="CU68" s="167" t="str">
        <f t="shared" si="83"/>
        <v>BM L Femur_Cryomedia</v>
      </c>
      <c r="CV68" s="152" t="s">
        <v>499</v>
      </c>
      <c r="CW68" s="151" t="s">
        <v>416</v>
      </c>
      <c r="CX68" s="167" t="str">
        <f t="shared" si="84"/>
        <v>L Tibia_PBS</v>
      </c>
      <c r="CY68" s="152" t="s">
        <v>499</v>
      </c>
      <c r="CZ68" s="151" t="s">
        <v>416</v>
      </c>
      <c r="DA68" s="167" t="str">
        <f t="shared" si="85"/>
        <v>R Humerus_PFA</v>
      </c>
      <c r="DB68" s="152" t="s">
        <v>499</v>
      </c>
      <c r="DC68" s="151" t="s">
        <v>416</v>
      </c>
      <c r="DD68" s="167" t="str">
        <f t="shared" si="95"/>
        <v>L Humerus_RNALater</v>
      </c>
      <c r="DE68" s="152" t="s">
        <v>499</v>
      </c>
      <c r="DF68" s="151" t="s">
        <v>416</v>
      </c>
      <c r="DG68" s="167" t="str">
        <f t="shared" si="96"/>
        <v>BM L Humerus_Cryomedia</v>
      </c>
      <c r="DH68" s="152" t="s">
        <v>499</v>
      </c>
    </row>
    <row r="69" spans="2:112" x14ac:dyDescent="0.35">
      <c r="B69" s="151" t="s">
        <v>416</v>
      </c>
      <c r="C69" s="167" t="str">
        <f t="shared" si="38"/>
        <v>L Quad_LN2</v>
      </c>
      <c r="D69" s="152" t="s">
        <v>500</v>
      </c>
      <c r="E69" s="151" t="s">
        <v>416</v>
      </c>
      <c r="F69" s="167" t="str">
        <f t="shared" si="11"/>
        <v>R Quad_PFA</v>
      </c>
      <c r="G69" s="152" t="s">
        <v>500</v>
      </c>
      <c r="H69" s="151" t="s">
        <v>416</v>
      </c>
      <c r="I69" s="167" t="str">
        <f t="shared" si="12"/>
        <v>L Soleus_LN2</v>
      </c>
      <c r="J69" s="152" t="s">
        <v>500</v>
      </c>
      <c r="K69" s="151" t="s">
        <v>416</v>
      </c>
      <c r="L69" s="167" t="str">
        <f t="shared" si="39"/>
        <v>R Soleus_PFA</v>
      </c>
      <c r="M69" s="152" t="s">
        <v>500</v>
      </c>
      <c r="N69" s="151" t="s">
        <v>416</v>
      </c>
      <c r="O69" s="167" t="str">
        <f t="shared" si="65"/>
        <v>L EDL_LN2</v>
      </c>
      <c r="P69" s="152" t="s">
        <v>500</v>
      </c>
      <c r="Q69" s="151" t="s">
        <v>416</v>
      </c>
      <c r="R69" s="167" t="str">
        <f t="shared" si="88"/>
        <v>R EDL_PFA</v>
      </c>
      <c r="S69" s="152" t="s">
        <v>500</v>
      </c>
      <c r="T69" s="151" t="s">
        <v>416</v>
      </c>
      <c r="U69" s="167" t="str">
        <f t="shared" si="64"/>
        <v>L Gast_LN2</v>
      </c>
      <c r="V69" s="152" t="s">
        <v>500</v>
      </c>
      <c r="W69" s="151" t="s">
        <v>416</v>
      </c>
      <c r="X69" s="167" t="str">
        <f t="shared" si="68"/>
        <v>R Gast_PFA</v>
      </c>
      <c r="Y69" s="152" t="s">
        <v>500</v>
      </c>
      <c r="Z69" s="151" t="s">
        <v>416</v>
      </c>
      <c r="AA69" s="167" t="str">
        <f t="shared" si="69"/>
        <v>L Bicep_LN2</v>
      </c>
      <c r="AB69" s="152" t="s">
        <v>500</v>
      </c>
      <c r="AC69" s="151" t="s">
        <v>416</v>
      </c>
      <c r="AD69" s="167" t="str">
        <f t="shared" si="70"/>
        <v>R Bicep_PFA</v>
      </c>
      <c r="AE69" s="152" t="s">
        <v>500</v>
      </c>
      <c r="AF69" s="151" t="s">
        <v>416</v>
      </c>
      <c r="AG69" s="167" t="str">
        <f t="shared" si="89"/>
        <v>L Thymus_LN2</v>
      </c>
      <c r="AH69" s="152" t="s">
        <v>500</v>
      </c>
      <c r="AI69" s="151" t="s">
        <v>416</v>
      </c>
      <c r="AJ69" s="167" t="str">
        <f t="shared" si="72"/>
        <v>R Thymus_PFA</v>
      </c>
      <c r="AK69" s="152" t="s">
        <v>500</v>
      </c>
      <c r="AL69" s="151" t="s">
        <v>416</v>
      </c>
      <c r="AM69" s="167" t="str">
        <f t="shared" si="73"/>
        <v>1/2 Spleen_PFA</v>
      </c>
      <c r="AN69" s="152" t="s">
        <v>500</v>
      </c>
      <c r="AO69" s="151" t="s">
        <v>416</v>
      </c>
      <c r="AP69" s="167" t="str">
        <f t="shared" si="74"/>
        <v>1/2 Spleen_LN2</v>
      </c>
      <c r="AQ69" s="152" t="s">
        <v>500</v>
      </c>
      <c r="AR69" s="151" t="s">
        <v>416</v>
      </c>
      <c r="AS69" s="167" t="str">
        <f t="shared" si="90"/>
        <v>1/2 Liver_PFA</v>
      </c>
      <c r="AT69" s="152" t="s">
        <v>500</v>
      </c>
      <c r="AU69" s="151" t="s">
        <v>416</v>
      </c>
      <c r="AV69" s="167" t="str">
        <f t="shared" si="76"/>
        <v>1/2 Liver_LN2</v>
      </c>
      <c r="AW69" s="152" t="s">
        <v>500</v>
      </c>
      <c r="AX69" s="151" t="s">
        <v>416</v>
      </c>
      <c r="AY69" s="167" t="str">
        <f t="shared" si="77"/>
        <v>Pancreas_LN2</v>
      </c>
      <c r="AZ69" s="152" t="s">
        <v>500</v>
      </c>
      <c r="BA69" s="151" t="s">
        <v>416</v>
      </c>
      <c r="BB69" s="167" t="str">
        <f t="shared" si="91"/>
        <v>Adrenals_LN2</v>
      </c>
      <c r="BC69" s="152" t="s">
        <v>500</v>
      </c>
      <c r="BD69" s="151" t="s">
        <v>416</v>
      </c>
      <c r="BE69" s="167" t="str">
        <f t="shared" si="92"/>
        <v>L Kidney_LN2</v>
      </c>
      <c r="BF69" s="152" t="s">
        <v>500</v>
      </c>
      <c r="BG69" s="151" t="s">
        <v>416</v>
      </c>
      <c r="BH69" s="167" t="str">
        <f t="shared" si="66"/>
        <v>R Kidney_PFA</v>
      </c>
      <c r="BI69" s="167" t="s">
        <v>500</v>
      </c>
      <c r="BJ69" s="151" t="s">
        <v>416</v>
      </c>
      <c r="BK69" s="167" t="str">
        <f t="shared" si="1"/>
        <v>Joint_RNALater</v>
      </c>
      <c r="BL69" s="152" t="s">
        <v>500</v>
      </c>
      <c r="BM69" s="151" t="s">
        <v>416</v>
      </c>
      <c r="BN69" s="167" t="str">
        <f t="shared" si="2"/>
        <v>L Brain_LN2</v>
      </c>
      <c r="BO69" s="152" t="s">
        <v>500</v>
      </c>
      <c r="BP69" s="151" t="s">
        <v>416</v>
      </c>
      <c r="BQ69" s="167" t="str">
        <f t="shared" si="3"/>
        <v>R Brain_OCT</v>
      </c>
      <c r="BR69" s="152" t="s">
        <v>500</v>
      </c>
      <c r="BS69" s="151" t="s">
        <v>416</v>
      </c>
      <c r="BT69" s="167" t="str">
        <f t="shared" si="4"/>
        <v>L Eye_PFA</v>
      </c>
      <c r="BU69" s="152" t="s">
        <v>500</v>
      </c>
      <c r="BV69" s="151" t="s">
        <v>416</v>
      </c>
      <c r="BW69" s="167" t="str">
        <f t="shared" si="5"/>
        <v>R Eye_LN2</v>
      </c>
      <c r="BX69" s="152" t="s">
        <v>500</v>
      </c>
      <c r="BY69" s="151" t="s">
        <v>416</v>
      </c>
      <c r="BZ69" s="167" t="str">
        <f t="shared" si="6"/>
        <v>1/2 Heart_PFA</v>
      </c>
      <c r="CA69" s="152" t="s">
        <v>500</v>
      </c>
      <c r="CB69" s="151" t="s">
        <v>416</v>
      </c>
      <c r="CC69" s="167" t="str">
        <f t="shared" si="7"/>
        <v>1/2 Heart_LN2</v>
      </c>
      <c r="CD69" s="152" t="s">
        <v>500</v>
      </c>
      <c r="CE69" s="151" t="s">
        <v>416</v>
      </c>
      <c r="CF69" s="167" t="str">
        <f t="shared" si="8"/>
        <v>Intestines_LN2</v>
      </c>
      <c r="CG69" s="152" t="s">
        <v>500</v>
      </c>
      <c r="CH69" s="151" t="s">
        <v>416</v>
      </c>
      <c r="CI69" s="167" t="str">
        <f t="shared" si="9"/>
        <v>Vertebra_LN2</v>
      </c>
      <c r="CJ69" s="152" t="s">
        <v>500</v>
      </c>
      <c r="CK69" s="167" t="s">
        <v>416</v>
      </c>
      <c r="CL69" s="167" t="str">
        <f t="shared" si="80"/>
        <v>R Pelvis_PFA</v>
      </c>
      <c r="CM69" s="152" t="s">
        <v>500</v>
      </c>
      <c r="CN69" s="151" t="s">
        <v>416</v>
      </c>
      <c r="CO69" s="167" t="str">
        <f t="shared" si="93"/>
        <v>L Ilium_RNALater</v>
      </c>
      <c r="CP69" s="152" t="s">
        <v>500</v>
      </c>
      <c r="CQ69" s="151" t="s">
        <v>416</v>
      </c>
      <c r="CR69" s="167" t="str">
        <f t="shared" si="94"/>
        <v>R Hindquarter_PFA</v>
      </c>
      <c r="CS69" s="152" t="s">
        <v>500</v>
      </c>
      <c r="CT69" s="151" t="s">
        <v>416</v>
      </c>
      <c r="CU69" s="167" t="str">
        <f t="shared" si="83"/>
        <v>BM L Femur_Cryomedia</v>
      </c>
      <c r="CV69" s="152" t="s">
        <v>500</v>
      </c>
      <c r="CW69" s="151" t="s">
        <v>416</v>
      </c>
      <c r="CX69" s="167" t="str">
        <f t="shared" si="84"/>
        <v>L Tibia_PBS</v>
      </c>
      <c r="CY69" s="152" t="s">
        <v>500</v>
      </c>
      <c r="CZ69" s="151" t="s">
        <v>416</v>
      </c>
      <c r="DA69" s="167" t="str">
        <f t="shared" si="85"/>
        <v>R Humerus_PFA</v>
      </c>
      <c r="DB69" s="152" t="s">
        <v>500</v>
      </c>
      <c r="DC69" s="151" t="s">
        <v>416</v>
      </c>
      <c r="DD69" s="167" t="str">
        <f t="shared" si="95"/>
        <v>L Humerus_RNALater</v>
      </c>
      <c r="DE69" s="152" t="s">
        <v>500</v>
      </c>
      <c r="DF69" s="151" t="s">
        <v>416</v>
      </c>
      <c r="DG69" s="167" t="str">
        <f t="shared" si="96"/>
        <v>BM L Humerus_Cryomedia</v>
      </c>
      <c r="DH69" s="152" t="s">
        <v>500</v>
      </c>
    </row>
    <row r="70" spans="2:112" x14ac:dyDescent="0.35">
      <c r="B70" s="151" t="s">
        <v>416</v>
      </c>
      <c r="C70" s="167" t="str">
        <f t="shared" si="38"/>
        <v>L Quad_LN2</v>
      </c>
      <c r="D70" s="152" t="s">
        <v>501</v>
      </c>
      <c r="E70" s="151" t="s">
        <v>416</v>
      </c>
      <c r="F70" s="167" t="str">
        <f t="shared" si="11"/>
        <v>R Quad_PFA</v>
      </c>
      <c r="G70" s="152" t="s">
        <v>501</v>
      </c>
      <c r="H70" s="151" t="s">
        <v>416</v>
      </c>
      <c r="I70" s="167" t="str">
        <f t="shared" si="12"/>
        <v>L Soleus_LN2</v>
      </c>
      <c r="J70" s="152" t="s">
        <v>501</v>
      </c>
      <c r="K70" s="151" t="s">
        <v>416</v>
      </c>
      <c r="L70" s="167" t="str">
        <f t="shared" si="39"/>
        <v>R Soleus_PFA</v>
      </c>
      <c r="M70" s="152" t="s">
        <v>501</v>
      </c>
      <c r="N70" s="151" t="s">
        <v>416</v>
      </c>
      <c r="O70" s="167" t="str">
        <f t="shared" si="65"/>
        <v>L EDL_LN2</v>
      </c>
      <c r="P70" s="152" t="s">
        <v>501</v>
      </c>
      <c r="Q70" s="151" t="s">
        <v>416</v>
      </c>
      <c r="R70" s="167" t="str">
        <f t="shared" si="88"/>
        <v>R EDL_PFA</v>
      </c>
      <c r="S70" s="152" t="s">
        <v>501</v>
      </c>
      <c r="T70" s="151" t="s">
        <v>416</v>
      </c>
      <c r="U70" s="167" t="str">
        <f t="shared" si="64"/>
        <v>L Gast_LN2</v>
      </c>
      <c r="V70" s="152" t="s">
        <v>501</v>
      </c>
      <c r="W70" s="151" t="s">
        <v>416</v>
      </c>
      <c r="X70" s="167" t="str">
        <f t="shared" si="68"/>
        <v>R Gast_PFA</v>
      </c>
      <c r="Y70" s="152" t="s">
        <v>501</v>
      </c>
      <c r="Z70" s="151" t="s">
        <v>416</v>
      </c>
      <c r="AA70" s="167" t="str">
        <f t="shared" si="69"/>
        <v>L Bicep_LN2</v>
      </c>
      <c r="AB70" s="152" t="s">
        <v>501</v>
      </c>
      <c r="AC70" s="151" t="s">
        <v>416</v>
      </c>
      <c r="AD70" s="167" t="str">
        <f t="shared" si="70"/>
        <v>R Bicep_PFA</v>
      </c>
      <c r="AE70" s="152" t="s">
        <v>501</v>
      </c>
      <c r="AF70" s="151" t="s">
        <v>416</v>
      </c>
      <c r="AG70" s="167" t="str">
        <f t="shared" si="89"/>
        <v>L Thymus_LN2</v>
      </c>
      <c r="AH70" s="152" t="s">
        <v>501</v>
      </c>
      <c r="AI70" s="151" t="s">
        <v>416</v>
      </c>
      <c r="AJ70" s="167" t="str">
        <f t="shared" si="72"/>
        <v>R Thymus_PFA</v>
      </c>
      <c r="AK70" s="152" t="s">
        <v>501</v>
      </c>
      <c r="AL70" s="151" t="s">
        <v>416</v>
      </c>
      <c r="AM70" s="167" t="str">
        <f t="shared" si="73"/>
        <v>1/2 Spleen_PFA</v>
      </c>
      <c r="AN70" s="152" t="s">
        <v>501</v>
      </c>
      <c r="AO70" s="151" t="s">
        <v>416</v>
      </c>
      <c r="AP70" s="167" t="str">
        <f t="shared" si="74"/>
        <v>1/2 Spleen_LN2</v>
      </c>
      <c r="AQ70" s="152" t="s">
        <v>501</v>
      </c>
      <c r="AR70" s="151" t="s">
        <v>416</v>
      </c>
      <c r="AS70" s="167" t="str">
        <f t="shared" si="90"/>
        <v>1/2 Liver_PFA</v>
      </c>
      <c r="AT70" s="152" t="s">
        <v>501</v>
      </c>
      <c r="AU70" s="151" t="s">
        <v>416</v>
      </c>
      <c r="AV70" s="167" t="str">
        <f t="shared" si="76"/>
        <v>1/2 Liver_LN2</v>
      </c>
      <c r="AW70" s="152" t="s">
        <v>501</v>
      </c>
      <c r="AX70" s="151" t="s">
        <v>416</v>
      </c>
      <c r="AY70" s="167" t="str">
        <f t="shared" si="77"/>
        <v>Pancreas_LN2</v>
      </c>
      <c r="AZ70" s="152" t="s">
        <v>501</v>
      </c>
      <c r="BA70" s="151" t="s">
        <v>416</v>
      </c>
      <c r="BB70" s="167" t="str">
        <f t="shared" si="91"/>
        <v>Adrenals_LN2</v>
      </c>
      <c r="BC70" s="152" t="s">
        <v>501</v>
      </c>
      <c r="BD70" s="151" t="s">
        <v>416</v>
      </c>
      <c r="BE70" s="167" t="str">
        <f t="shared" si="92"/>
        <v>L Kidney_LN2</v>
      </c>
      <c r="BF70" s="152" t="s">
        <v>501</v>
      </c>
      <c r="BG70" s="151" t="s">
        <v>416</v>
      </c>
      <c r="BH70" s="167" t="str">
        <f t="shared" si="66"/>
        <v>R Kidney_PFA</v>
      </c>
      <c r="BI70" s="167" t="s">
        <v>501</v>
      </c>
      <c r="BJ70" s="151" t="s">
        <v>416</v>
      </c>
      <c r="BK70" s="167" t="str">
        <f t="shared" si="1"/>
        <v>Joint_RNALater</v>
      </c>
      <c r="BL70" s="152" t="s">
        <v>501</v>
      </c>
      <c r="BM70" s="151" t="s">
        <v>416</v>
      </c>
      <c r="BN70" s="167" t="str">
        <f t="shared" si="2"/>
        <v>L Brain_LN2</v>
      </c>
      <c r="BO70" s="152" t="s">
        <v>501</v>
      </c>
      <c r="BP70" s="151" t="s">
        <v>416</v>
      </c>
      <c r="BQ70" s="167" t="str">
        <f t="shared" si="3"/>
        <v>R Brain_OCT</v>
      </c>
      <c r="BR70" s="152" t="s">
        <v>501</v>
      </c>
      <c r="BS70" s="151" t="s">
        <v>416</v>
      </c>
      <c r="BT70" s="167" t="str">
        <f t="shared" si="4"/>
        <v>L Eye_PFA</v>
      </c>
      <c r="BU70" s="152" t="s">
        <v>501</v>
      </c>
      <c r="BV70" s="151" t="s">
        <v>416</v>
      </c>
      <c r="BW70" s="167" t="str">
        <f t="shared" si="5"/>
        <v>R Eye_LN2</v>
      </c>
      <c r="BX70" s="152" t="s">
        <v>501</v>
      </c>
      <c r="BY70" s="151" t="s">
        <v>416</v>
      </c>
      <c r="BZ70" s="167" t="str">
        <f t="shared" si="6"/>
        <v>1/2 Heart_PFA</v>
      </c>
      <c r="CA70" s="152" t="s">
        <v>501</v>
      </c>
      <c r="CB70" s="151" t="s">
        <v>416</v>
      </c>
      <c r="CC70" s="167" t="str">
        <f t="shared" si="7"/>
        <v>1/2 Heart_LN2</v>
      </c>
      <c r="CD70" s="152" t="s">
        <v>501</v>
      </c>
      <c r="CE70" s="151" t="s">
        <v>416</v>
      </c>
      <c r="CF70" s="167" t="str">
        <f t="shared" si="8"/>
        <v>Intestines_LN2</v>
      </c>
      <c r="CG70" s="152" t="s">
        <v>501</v>
      </c>
      <c r="CH70" s="151" t="s">
        <v>416</v>
      </c>
      <c r="CI70" s="167" t="str">
        <f t="shared" si="9"/>
        <v>Vertebra_LN2</v>
      </c>
      <c r="CJ70" s="152" t="s">
        <v>501</v>
      </c>
      <c r="CK70" s="167" t="s">
        <v>416</v>
      </c>
      <c r="CL70" s="167" t="str">
        <f t="shared" si="80"/>
        <v>R Pelvis_PFA</v>
      </c>
      <c r="CM70" s="152" t="s">
        <v>501</v>
      </c>
      <c r="CN70" s="151" t="s">
        <v>416</v>
      </c>
      <c r="CO70" s="167" t="str">
        <f t="shared" si="93"/>
        <v>L Ilium_RNALater</v>
      </c>
      <c r="CP70" s="152" t="s">
        <v>501</v>
      </c>
      <c r="CQ70" s="151" t="s">
        <v>416</v>
      </c>
      <c r="CR70" s="167" t="str">
        <f t="shared" si="94"/>
        <v>R Hindquarter_PFA</v>
      </c>
      <c r="CS70" s="152" t="s">
        <v>501</v>
      </c>
      <c r="CT70" s="151" t="s">
        <v>416</v>
      </c>
      <c r="CU70" s="167" t="str">
        <f t="shared" si="83"/>
        <v>BM L Femur_Cryomedia</v>
      </c>
      <c r="CV70" s="152" t="s">
        <v>501</v>
      </c>
      <c r="CW70" s="151" t="s">
        <v>416</v>
      </c>
      <c r="CX70" s="167" t="str">
        <f t="shared" si="84"/>
        <v>L Tibia_PBS</v>
      </c>
      <c r="CY70" s="152" t="s">
        <v>501</v>
      </c>
      <c r="CZ70" s="151" t="s">
        <v>416</v>
      </c>
      <c r="DA70" s="167" t="str">
        <f t="shared" si="85"/>
        <v>R Humerus_PFA</v>
      </c>
      <c r="DB70" s="152" t="s">
        <v>501</v>
      </c>
      <c r="DC70" s="151" t="s">
        <v>416</v>
      </c>
      <c r="DD70" s="167" t="str">
        <f t="shared" si="95"/>
        <v>L Humerus_RNALater</v>
      </c>
      <c r="DE70" s="152" t="s">
        <v>501</v>
      </c>
      <c r="DF70" s="151" t="s">
        <v>416</v>
      </c>
      <c r="DG70" s="167" t="str">
        <f t="shared" si="96"/>
        <v>BM L Humerus_Cryomedia</v>
      </c>
      <c r="DH70" s="152" t="s">
        <v>501</v>
      </c>
    </row>
    <row r="71" spans="2:112" x14ac:dyDescent="0.35">
      <c r="B71" s="151" t="s">
        <v>416</v>
      </c>
      <c r="C71" s="167" t="str">
        <f t="shared" si="38"/>
        <v>L Quad_LN2</v>
      </c>
      <c r="D71" s="152" t="s">
        <v>502</v>
      </c>
      <c r="E71" s="151" t="s">
        <v>416</v>
      </c>
      <c r="F71" s="167" t="str">
        <f t="shared" si="11"/>
        <v>R Quad_PFA</v>
      </c>
      <c r="G71" s="152" t="s">
        <v>502</v>
      </c>
      <c r="H71" s="151" t="s">
        <v>416</v>
      </c>
      <c r="I71" s="167" t="str">
        <f t="shared" si="12"/>
        <v>L Soleus_LN2</v>
      </c>
      <c r="J71" s="152" t="s">
        <v>502</v>
      </c>
      <c r="K71" s="151" t="s">
        <v>416</v>
      </c>
      <c r="L71" s="167" t="str">
        <f t="shared" si="39"/>
        <v>R Soleus_PFA</v>
      </c>
      <c r="M71" s="152" t="s">
        <v>502</v>
      </c>
      <c r="N71" s="151" t="s">
        <v>416</v>
      </c>
      <c r="O71" s="167" t="str">
        <f t="shared" si="65"/>
        <v>L EDL_LN2</v>
      </c>
      <c r="P71" s="152" t="s">
        <v>502</v>
      </c>
      <c r="Q71" s="151" t="s">
        <v>416</v>
      </c>
      <c r="R71" s="167" t="str">
        <f t="shared" si="88"/>
        <v>R EDL_PFA</v>
      </c>
      <c r="S71" s="152" t="s">
        <v>502</v>
      </c>
      <c r="T71" s="151" t="s">
        <v>416</v>
      </c>
      <c r="U71" s="167" t="str">
        <f t="shared" si="64"/>
        <v>L Gast_LN2</v>
      </c>
      <c r="V71" s="152" t="s">
        <v>502</v>
      </c>
      <c r="W71" s="151" t="s">
        <v>416</v>
      </c>
      <c r="X71" s="167" t="str">
        <f t="shared" si="68"/>
        <v>R Gast_PFA</v>
      </c>
      <c r="Y71" s="152" t="s">
        <v>502</v>
      </c>
      <c r="Z71" s="151" t="s">
        <v>416</v>
      </c>
      <c r="AA71" s="167" t="str">
        <f t="shared" si="69"/>
        <v>L Bicep_LN2</v>
      </c>
      <c r="AB71" s="152" t="s">
        <v>502</v>
      </c>
      <c r="AC71" s="151" t="s">
        <v>416</v>
      </c>
      <c r="AD71" s="167" t="str">
        <f t="shared" si="70"/>
        <v>R Bicep_PFA</v>
      </c>
      <c r="AE71" s="152" t="s">
        <v>502</v>
      </c>
      <c r="AF71" s="151" t="s">
        <v>416</v>
      </c>
      <c r="AG71" s="167" t="str">
        <f t="shared" si="89"/>
        <v>L Thymus_LN2</v>
      </c>
      <c r="AH71" s="152" t="s">
        <v>502</v>
      </c>
      <c r="AI71" s="151" t="s">
        <v>416</v>
      </c>
      <c r="AJ71" s="167" t="str">
        <f t="shared" si="72"/>
        <v>R Thymus_PFA</v>
      </c>
      <c r="AK71" s="152" t="s">
        <v>502</v>
      </c>
      <c r="AL71" s="151" t="s">
        <v>416</v>
      </c>
      <c r="AM71" s="167" t="str">
        <f t="shared" si="73"/>
        <v>1/2 Spleen_PFA</v>
      </c>
      <c r="AN71" s="152" t="s">
        <v>502</v>
      </c>
      <c r="AO71" s="151" t="s">
        <v>416</v>
      </c>
      <c r="AP71" s="167" t="str">
        <f t="shared" si="74"/>
        <v>1/2 Spleen_LN2</v>
      </c>
      <c r="AQ71" s="152" t="s">
        <v>502</v>
      </c>
      <c r="AR71" s="151" t="s">
        <v>416</v>
      </c>
      <c r="AS71" s="167" t="str">
        <f t="shared" si="90"/>
        <v>1/2 Liver_PFA</v>
      </c>
      <c r="AT71" s="152" t="s">
        <v>502</v>
      </c>
      <c r="AU71" s="151" t="s">
        <v>416</v>
      </c>
      <c r="AV71" s="167" t="str">
        <f t="shared" si="76"/>
        <v>1/2 Liver_LN2</v>
      </c>
      <c r="AW71" s="152" t="s">
        <v>502</v>
      </c>
      <c r="AX71" s="151" t="s">
        <v>416</v>
      </c>
      <c r="AY71" s="167" t="str">
        <f t="shared" si="77"/>
        <v>Pancreas_LN2</v>
      </c>
      <c r="AZ71" s="152" t="s">
        <v>502</v>
      </c>
      <c r="BA71" s="151" t="s">
        <v>416</v>
      </c>
      <c r="BB71" s="167" t="str">
        <f t="shared" si="91"/>
        <v>Adrenals_LN2</v>
      </c>
      <c r="BC71" s="152" t="s">
        <v>502</v>
      </c>
      <c r="BD71" s="151" t="s">
        <v>416</v>
      </c>
      <c r="BE71" s="167" t="str">
        <f t="shared" si="92"/>
        <v>L Kidney_LN2</v>
      </c>
      <c r="BF71" s="152" t="s">
        <v>502</v>
      </c>
      <c r="BG71" s="151" t="s">
        <v>416</v>
      </c>
      <c r="BH71" s="167" t="str">
        <f t="shared" si="66"/>
        <v>R Kidney_PFA</v>
      </c>
      <c r="BI71" s="167" t="s">
        <v>502</v>
      </c>
      <c r="BJ71" s="151" t="s">
        <v>416</v>
      </c>
      <c r="BK71" s="167" t="str">
        <f t="shared" si="1"/>
        <v>Joint_RNALater</v>
      </c>
      <c r="BL71" s="152" t="s">
        <v>502</v>
      </c>
      <c r="BM71" s="151" t="s">
        <v>416</v>
      </c>
      <c r="BN71" s="167" t="str">
        <f t="shared" si="2"/>
        <v>L Brain_LN2</v>
      </c>
      <c r="BO71" s="152" t="s">
        <v>502</v>
      </c>
      <c r="BP71" s="151" t="s">
        <v>416</v>
      </c>
      <c r="BQ71" s="167" t="str">
        <f t="shared" si="3"/>
        <v>R Brain_OCT</v>
      </c>
      <c r="BR71" s="152" t="s">
        <v>502</v>
      </c>
      <c r="BS71" s="151" t="s">
        <v>416</v>
      </c>
      <c r="BT71" s="167" t="str">
        <f t="shared" si="4"/>
        <v>L Eye_PFA</v>
      </c>
      <c r="BU71" s="152" t="s">
        <v>502</v>
      </c>
      <c r="BV71" s="151" t="s">
        <v>416</v>
      </c>
      <c r="BW71" s="167" t="str">
        <f t="shared" si="5"/>
        <v>R Eye_LN2</v>
      </c>
      <c r="BX71" s="152" t="s">
        <v>502</v>
      </c>
      <c r="BY71" s="151" t="s">
        <v>416</v>
      </c>
      <c r="BZ71" s="167" t="str">
        <f t="shared" si="6"/>
        <v>1/2 Heart_PFA</v>
      </c>
      <c r="CA71" s="152" t="s">
        <v>502</v>
      </c>
      <c r="CB71" s="151" t="s">
        <v>416</v>
      </c>
      <c r="CC71" s="167" t="str">
        <f t="shared" si="7"/>
        <v>1/2 Heart_LN2</v>
      </c>
      <c r="CD71" s="152" t="s">
        <v>502</v>
      </c>
      <c r="CE71" s="151" t="s">
        <v>416</v>
      </c>
      <c r="CF71" s="167" t="str">
        <f t="shared" si="8"/>
        <v>Intestines_LN2</v>
      </c>
      <c r="CG71" s="152" t="s">
        <v>502</v>
      </c>
      <c r="CH71" s="151" t="s">
        <v>416</v>
      </c>
      <c r="CI71" s="167" t="str">
        <f t="shared" si="9"/>
        <v>Vertebra_LN2</v>
      </c>
      <c r="CJ71" s="152" t="s">
        <v>502</v>
      </c>
      <c r="CK71" s="167" t="s">
        <v>416</v>
      </c>
      <c r="CL71" s="167" t="str">
        <f t="shared" si="80"/>
        <v>R Pelvis_PFA</v>
      </c>
      <c r="CM71" s="152" t="s">
        <v>502</v>
      </c>
      <c r="CN71" s="151" t="s">
        <v>416</v>
      </c>
      <c r="CO71" s="167" t="str">
        <f t="shared" si="93"/>
        <v>L Ilium_RNALater</v>
      </c>
      <c r="CP71" s="152" t="s">
        <v>502</v>
      </c>
      <c r="CQ71" s="151" t="s">
        <v>416</v>
      </c>
      <c r="CR71" s="167" t="str">
        <f t="shared" si="94"/>
        <v>R Hindquarter_PFA</v>
      </c>
      <c r="CS71" s="152" t="s">
        <v>502</v>
      </c>
      <c r="CT71" s="151" t="s">
        <v>416</v>
      </c>
      <c r="CU71" s="167" t="str">
        <f t="shared" si="83"/>
        <v>BM L Femur_Cryomedia</v>
      </c>
      <c r="CV71" s="152" t="s">
        <v>502</v>
      </c>
      <c r="CW71" s="151" t="s">
        <v>416</v>
      </c>
      <c r="CX71" s="167" t="str">
        <f t="shared" si="84"/>
        <v>L Tibia_PBS</v>
      </c>
      <c r="CY71" s="152" t="s">
        <v>502</v>
      </c>
      <c r="CZ71" s="151" t="s">
        <v>416</v>
      </c>
      <c r="DA71" s="167" t="str">
        <f t="shared" si="85"/>
        <v>R Humerus_PFA</v>
      </c>
      <c r="DB71" s="152" t="s">
        <v>502</v>
      </c>
      <c r="DC71" s="151" t="s">
        <v>416</v>
      </c>
      <c r="DD71" s="167" t="str">
        <f t="shared" si="95"/>
        <v>L Humerus_RNALater</v>
      </c>
      <c r="DE71" s="152" t="s">
        <v>502</v>
      </c>
      <c r="DF71" s="151" t="s">
        <v>416</v>
      </c>
      <c r="DG71" s="167" t="str">
        <f t="shared" si="96"/>
        <v>BM L Humerus_Cryomedia</v>
      </c>
      <c r="DH71" s="152" t="s">
        <v>502</v>
      </c>
    </row>
    <row r="72" spans="2:112" x14ac:dyDescent="0.35">
      <c r="B72" s="151" t="s">
        <v>416</v>
      </c>
      <c r="C72" s="167" t="str">
        <f t="shared" si="38"/>
        <v>L Quad_LN2</v>
      </c>
      <c r="D72" s="152" t="s">
        <v>503</v>
      </c>
      <c r="E72" s="151" t="s">
        <v>416</v>
      </c>
      <c r="F72" s="167" t="str">
        <f t="shared" si="11"/>
        <v>R Quad_PFA</v>
      </c>
      <c r="G72" s="152" t="s">
        <v>503</v>
      </c>
      <c r="H72" s="151" t="s">
        <v>416</v>
      </c>
      <c r="I72" s="167" t="str">
        <f t="shared" si="12"/>
        <v>L Soleus_LN2</v>
      </c>
      <c r="J72" s="152" t="s">
        <v>503</v>
      </c>
      <c r="K72" s="151" t="s">
        <v>416</v>
      </c>
      <c r="L72" s="167" t="str">
        <f t="shared" si="39"/>
        <v>R Soleus_PFA</v>
      </c>
      <c r="M72" s="152" t="s">
        <v>503</v>
      </c>
      <c r="N72" s="151" t="s">
        <v>416</v>
      </c>
      <c r="O72" s="167" t="str">
        <f t="shared" si="65"/>
        <v>L EDL_LN2</v>
      </c>
      <c r="P72" s="152" t="s">
        <v>503</v>
      </c>
      <c r="Q72" s="151" t="s">
        <v>416</v>
      </c>
      <c r="R72" s="167" t="str">
        <f t="shared" si="88"/>
        <v>R EDL_PFA</v>
      </c>
      <c r="S72" s="152" t="s">
        <v>503</v>
      </c>
      <c r="T72" s="151" t="s">
        <v>416</v>
      </c>
      <c r="U72" s="167" t="str">
        <f t="shared" si="64"/>
        <v>L Gast_LN2</v>
      </c>
      <c r="V72" s="152" t="s">
        <v>503</v>
      </c>
      <c r="W72" s="151" t="s">
        <v>416</v>
      </c>
      <c r="X72" s="167" t="str">
        <f t="shared" si="68"/>
        <v>R Gast_PFA</v>
      </c>
      <c r="Y72" s="152" t="s">
        <v>503</v>
      </c>
      <c r="Z72" s="151" t="s">
        <v>416</v>
      </c>
      <c r="AA72" s="167" t="str">
        <f t="shared" si="69"/>
        <v>L Bicep_LN2</v>
      </c>
      <c r="AB72" s="152" t="s">
        <v>503</v>
      </c>
      <c r="AC72" s="151" t="s">
        <v>416</v>
      </c>
      <c r="AD72" s="167" t="str">
        <f t="shared" si="70"/>
        <v>R Bicep_PFA</v>
      </c>
      <c r="AE72" s="152" t="s">
        <v>503</v>
      </c>
      <c r="AF72" s="151" t="s">
        <v>416</v>
      </c>
      <c r="AG72" s="167" t="str">
        <f t="shared" si="89"/>
        <v>L Thymus_LN2</v>
      </c>
      <c r="AH72" s="152" t="s">
        <v>503</v>
      </c>
      <c r="AI72" s="151" t="s">
        <v>416</v>
      </c>
      <c r="AJ72" s="167" t="str">
        <f t="shared" si="72"/>
        <v>R Thymus_PFA</v>
      </c>
      <c r="AK72" s="152" t="s">
        <v>503</v>
      </c>
      <c r="AL72" s="151" t="s">
        <v>416</v>
      </c>
      <c r="AM72" s="167" t="str">
        <f t="shared" si="73"/>
        <v>1/2 Spleen_PFA</v>
      </c>
      <c r="AN72" s="152" t="s">
        <v>503</v>
      </c>
      <c r="AO72" s="151" t="s">
        <v>416</v>
      </c>
      <c r="AP72" s="167" t="str">
        <f t="shared" si="74"/>
        <v>1/2 Spleen_LN2</v>
      </c>
      <c r="AQ72" s="152" t="s">
        <v>503</v>
      </c>
      <c r="AR72" s="151" t="s">
        <v>416</v>
      </c>
      <c r="AS72" s="167" t="str">
        <f t="shared" si="90"/>
        <v>1/2 Liver_PFA</v>
      </c>
      <c r="AT72" s="152" t="s">
        <v>503</v>
      </c>
      <c r="AU72" s="151" t="s">
        <v>416</v>
      </c>
      <c r="AV72" s="167" t="str">
        <f t="shared" si="76"/>
        <v>1/2 Liver_LN2</v>
      </c>
      <c r="AW72" s="152" t="s">
        <v>503</v>
      </c>
      <c r="AX72" s="151" t="s">
        <v>416</v>
      </c>
      <c r="AY72" s="167" t="str">
        <f t="shared" si="77"/>
        <v>Pancreas_LN2</v>
      </c>
      <c r="AZ72" s="152" t="s">
        <v>503</v>
      </c>
      <c r="BA72" s="151" t="s">
        <v>416</v>
      </c>
      <c r="BB72" s="167" t="str">
        <f t="shared" si="91"/>
        <v>Adrenals_LN2</v>
      </c>
      <c r="BC72" s="152" t="s">
        <v>503</v>
      </c>
      <c r="BD72" s="151" t="s">
        <v>416</v>
      </c>
      <c r="BE72" s="167" t="str">
        <f t="shared" si="92"/>
        <v>L Kidney_LN2</v>
      </c>
      <c r="BF72" s="152" t="s">
        <v>503</v>
      </c>
      <c r="BG72" s="151" t="s">
        <v>416</v>
      </c>
      <c r="BH72" s="167" t="str">
        <f t="shared" si="66"/>
        <v>R Kidney_PFA</v>
      </c>
      <c r="BI72" s="167" t="s">
        <v>503</v>
      </c>
      <c r="BJ72" s="151" t="s">
        <v>416</v>
      </c>
      <c r="BK72" s="167" t="str">
        <f t="shared" si="1"/>
        <v>Joint_RNALater</v>
      </c>
      <c r="BL72" s="152" t="s">
        <v>503</v>
      </c>
      <c r="BM72" s="151" t="s">
        <v>416</v>
      </c>
      <c r="BN72" s="167" t="str">
        <f t="shared" si="2"/>
        <v>L Brain_LN2</v>
      </c>
      <c r="BO72" s="152" t="s">
        <v>503</v>
      </c>
      <c r="BP72" s="151" t="s">
        <v>416</v>
      </c>
      <c r="BQ72" s="167" t="str">
        <f t="shared" si="3"/>
        <v>R Brain_OCT</v>
      </c>
      <c r="BR72" s="152" t="s">
        <v>503</v>
      </c>
      <c r="BS72" s="151" t="s">
        <v>416</v>
      </c>
      <c r="BT72" s="167" t="str">
        <f t="shared" si="4"/>
        <v>L Eye_PFA</v>
      </c>
      <c r="BU72" s="152" t="s">
        <v>503</v>
      </c>
      <c r="BV72" s="151" t="s">
        <v>416</v>
      </c>
      <c r="BW72" s="167" t="str">
        <f t="shared" si="5"/>
        <v>R Eye_LN2</v>
      </c>
      <c r="BX72" s="152" t="s">
        <v>503</v>
      </c>
      <c r="BY72" s="151" t="s">
        <v>416</v>
      </c>
      <c r="BZ72" s="167" t="str">
        <f t="shared" si="6"/>
        <v>1/2 Heart_PFA</v>
      </c>
      <c r="CA72" s="152" t="s">
        <v>503</v>
      </c>
      <c r="CB72" s="151" t="s">
        <v>416</v>
      </c>
      <c r="CC72" s="167" t="str">
        <f t="shared" si="7"/>
        <v>1/2 Heart_LN2</v>
      </c>
      <c r="CD72" s="152" t="s">
        <v>503</v>
      </c>
      <c r="CE72" s="151" t="s">
        <v>416</v>
      </c>
      <c r="CF72" s="167" t="str">
        <f t="shared" si="8"/>
        <v>Intestines_LN2</v>
      </c>
      <c r="CG72" s="152" t="s">
        <v>503</v>
      </c>
      <c r="CH72" s="151" t="s">
        <v>416</v>
      </c>
      <c r="CI72" s="167" t="str">
        <f t="shared" si="9"/>
        <v>Vertebra_LN2</v>
      </c>
      <c r="CJ72" s="152" t="s">
        <v>503</v>
      </c>
      <c r="CK72" s="167" t="s">
        <v>416</v>
      </c>
      <c r="CL72" s="167" t="str">
        <f t="shared" si="80"/>
        <v>R Pelvis_PFA</v>
      </c>
      <c r="CM72" s="152" t="s">
        <v>503</v>
      </c>
      <c r="CN72" s="151" t="s">
        <v>416</v>
      </c>
      <c r="CO72" s="167" t="str">
        <f t="shared" si="93"/>
        <v>L Ilium_RNALater</v>
      </c>
      <c r="CP72" s="152" t="s">
        <v>503</v>
      </c>
      <c r="CQ72" s="151" t="s">
        <v>416</v>
      </c>
      <c r="CR72" s="167" t="str">
        <f t="shared" si="94"/>
        <v>R Hindquarter_PFA</v>
      </c>
      <c r="CS72" s="152" t="s">
        <v>503</v>
      </c>
      <c r="CT72" s="151" t="s">
        <v>416</v>
      </c>
      <c r="CU72" s="167" t="str">
        <f t="shared" si="83"/>
        <v>BM L Femur_Cryomedia</v>
      </c>
      <c r="CV72" s="152" t="s">
        <v>503</v>
      </c>
      <c r="CW72" s="151" t="s">
        <v>416</v>
      </c>
      <c r="CX72" s="167" t="str">
        <f t="shared" si="84"/>
        <v>L Tibia_PBS</v>
      </c>
      <c r="CY72" s="152" t="s">
        <v>503</v>
      </c>
      <c r="CZ72" s="151" t="s">
        <v>416</v>
      </c>
      <c r="DA72" s="167" t="str">
        <f t="shared" si="85"/>
        <v>R Humerus_PFA</v>
      </c>
      <c r="DB72" s="152" t="s">
        <v>503</v>
      </c>
      <c r="DC72" s="151" t="s">
        <v>416</v>
      </c>
      <c r="DD72" s="167" t="str">
        <f t="shared" si="95"/>
        <v>L Humerus_RNALater</v>
      </c>
      <c r="DE72" s="152" t="s">
        <v>503</v>
      </c>
      <c r="DF72" s="151" t="s">
        <v>416</v>
      </c>
      <c r="DG72" s="167" t="str">
        <f t="shared" si="96"/>
        <v>BM L Humerus_Cryomedia</v>
      </c>
      <c r="DH72" s="152" t="s">
        <v>503</v>
      </c>
    </row>
    <row r="73" spans="2:112" x14ac:dyDescent="0.35">
      <c r="B73" s="151" t="s">
        <v>416</v>
      </c>
      <c r="C73" s="167" t="str">
        <f t="shared" si="38"/>
        <v>L Quad_LN2</v>
      </c>
      <c r="D73" s="152" t="s">
        <v>504</v>
      </c>
      <c r="E73" s="151" t="s">
        <v>416</v>
      </c>
      <c r="F73" s="167" t="str">
        <f t="shared" si="11"/>
        <v>R Quad_PFA</v>
      </c>
      <c r="G73" s="152" t="s">
        <v>504</v>
      </c>
      <c r="H73" s="151" t="s">
        <v>416</v>
      </c>
      <c r="I73" s="167" t="str">
        <f t="shared" si="12"/>
        <v>L Soleus_LN2</v>
      </c>
      <c r="J73" s="152" t="s">
        <v>504</v>
      </c>
      <c r="K73" s="151" t="s">
        <v>416</v>
      </c>
      <c r="L73" s="167" t="str">
        <f t="shared" si="39"/>
        <v>R Soleus_PFA</v>
      </c>
      <c r="M73" s="152" t="s">
        <v>504</v>
      </c>
      <c r="N73" s="151" t="s">
        <v>416</v>
      </c>
      <c r="O73" s="167" t="str">
        <f t="shared" si="65"/>
        <v>L EDL_LN2</v>
      </c>
      <c r="P73" s="152" t="s">
        <v>504</v>
      </c>
      <c r="Q73" s="151" t="s">
        <v>416</v>
      </c>
      <c r="R73" s="167" t="str">
        <f t="shared" si="88"/>
        <v>R EDL_PFA</v>
      </c>
      <c r="S73" s="152" t="s">
        <v>504</v>
      </c>
      <c r="T73" s="151" t="s">
        <v>416</v>
      </c>
      <c r="U73" s="167" t="str">
        <f t="shared" si="64"/>
        <v>L Gast_LN2</v>
      </c>
      <c r="V73" s="152" t="s">
        <v>504</v>
      </c>
      <c r="W73" s="151" t="s">
        <v>416</v>
      </c>
      <c r="X73" s="167" t="str">
        <f t="shared" si="68"/>
        <v>R Gast_PFA</v>
      </c>
      <c r="Y73" s="152" t="s">
        <v>504</v>
      </c>
      <c r="Z73" s="151" t="s">
        <v>416</v>
      </c>
      <c r="AA73" s="167" t="str">
        <f t="shared" si="69"/>
        <v>L Bicep_LN2</v>
      </c>
      <c r="AB73" s="152" t="s">
        <v>504</v>
      </c>
      <c r="AC73" s="151" t="s">
        <v>416</v>
      </c>
      <c r="AD73" s="167" t="str">
        <f t="shared" si="70"/>
        <v>R Bicep_PFA</v>
      </c>
      <c r="AE73" s="152" t="s">
        <v>504</v>
      </c>
      <c r="AF73" s="151" t="s">
        <v>416</v>
      </c>
      <c r="AG73" s="167" t="str">
        <f t="shared" si="89"/>
        <v>L Thymus_LN2</v>
      </c>
      <c r="AH73" s="152" t="s">
        <v>504</v>
      </c>
      <c r="AI73" s="151" t="s">
        <v>416</v>
      </c>
      <c r="AJ73" s="167" t="str">
        <f t="shared" si="72"/>
        <v>R Thymus_PFA</v>
      </c>
      <c r="AK73" s="152" t="s">
        <v>504</v>
      </c>
      <c r="AL73" s="151" t="s">
        <v>416</v>
      </c>
      <c r="AM73" s="167" t="str">
        <f t="shared" si="73"/>
        <v>1/2 Spleen_PFA</v>
      </c>
      <c r="AN73" s="152" t="s">
        <v>504</v>
      </c>
      <c r="AO73" s="151" t="s">
        <v>416</v>
      </c>
      <c r="AP73" s="167" t="str">
        <f t="shared" si="74"/>
        <v>1/2 Spleen_LN2</v>
      </c>
      <c r="AQ73" s="152" t="s">
        <v>504</v>
      </c>
      <c r="AR73" s="151" t="s">
        <v>416</v>
      </c>
      <c r="AS73" s="167" t="str">
        <f t="shared" si="90"/>
        <v>1/2 Liver_PFA</v>
      </c>
      <c r="AT73" s="152" t="s">
        <v>504</v>
      </c>
      <c r="AU73" s="151" t="s">
        <v>416</v>
      </c>
      <c r="AV73" s="167" t="str">
        <f t="shared" si="76"/>
        <v>1/2 Liver_LN2</v>
      </c>
      <c r="AW73" s="152" t="s">
        <v>504</v>
      </c>
      <c r="AX73" s="151" t="s">
        <v>416</v>
      </c>
      <c r="AY73" s="167" t="str">
        <f t="shared" si="77"/>
        <v>Pancreas_LN2</v>
      </c>
      <c r="AZ73" s="152" t="s">
        <v>504</v>
      </c>
      <c r="BA73" s="151" t="s">
        <v>416</v>
      </c>
      <c r="BB73" s="167" t="str">
        <f t="shared" si="91"/>
        <v>Adrenals_LN2</v>
      </c>
      <c r="BC73" s="152" t="s">
        <v>504</v>
      </c>
      <c r="BD73" s="151" t="s">
        <v>416</v>
      </c>
      <c r="BE73" s="167" t="str">
        <f t="shared" si="92"/>
        <v>L Kidney_LN2</v>
      </c>
      <c r="BF73" s="152" t="s">
        <v>504</v>
      </c>
      <c r="BG73" s="151" t="s">
        <v>416</v>
      </c>
      <c r="BH73" s="167" t="str">
        <f t="shared" si="66"/>
        <v>R Kidney_PFA</v>
      </c>
      <c r="BI73" s="167" t="s">
        <v>504</v>
      </c>
      <c r="BJ73" s="151" t="s">
        <v>416</v>
      </c>
      <c r="BK73" s="167" t="str">
        <f t="shared" si="1"/>
        <v>Joint_RNALater</v>
      </c>
      <c r="BL73" s="152" t="s">
        <v>504</v>
      </c>
      <c r="BM73" s="151" t="s">
        <v>416</v>
      </c>
      <c r="BN73" s="167" t="str">
        <f t="shared" si="2"/>
        <v>L Brain_LN2</v>
      </c>
      <c r="BO73" s="152" t="s">
        <v>504</v>
      </c>
      <c r="BP73" s="151" t="s">
        <v>416</v>
      </c>
      <c r="BQ73" s="167" t="str">
        <f t="shared" si="3"/>
        <v>R Brain_OCT</v>
      </c>
      <c r="BR73" s="152" t="s">
        <v>504</v>
      </c>
      <c r="BS73" s="151" t="s">
        <v>416</v>
      </c>
      <c r="BT73" s="167" t="str">
        <f t="shared" si="4"/>
        <v>L Eye_PFA</v>
      </c>
      <c r="BU73" s="152" t="s">
        <v>504</v>
      </c>
      <c r="BV73" s="151" t="s">
        <v>416</v>
      </c>
      <c r="BW73" s="167" t="str">
        <f t="shared" si="5"/>
        <v>R Eye_LN2</v>
      </c>
      <c r="BX73" s="152" t="s">
        <v>504</v>
      </c>
      <c r="BY73" s="151" t="s">
        <v>416</v>
      </c>
      <c r="BZ73" s="167" t="str">
        <f t="shared" si="6"/>
        <v>1/2 Heart_PFA</v>
      </c>
      <c r="CA73" s="152" t="s">
        <v>504</v>
      </c>
      <c r="CB73" s="151" t="s">
        <v>416</v>
      </c>
      <c r="CC73" s="167" t="str">
        <f t="shared" si="7"/>
        <v>1/2 Heart_LN2</v>
      </c>
      <c r="CD73" s="152" t="s">
        <v>504</v>
      </c>
      <c r="CE73" s="151" t="s">
        <v>416</v>
      </c>
      <c r="CF73" s="167" t="str">
        <f t="shared" si="8"/>
        <v>Intestines_LN2</v>
      </c>
      <c r="CG73" s="152" t="s">
        <v>504</v>
      </c>
      <c r="CH73" s="151" t="s">
        <v>416</v>
      </c>
      <c r="CI73" s="167" t="str">
        <f t="shared" si="9"/>
        <v>Vertebra_LN2</v>
      </c>
      <c r="CJ73" s="152" t="s">
        <v>504</v>
      </c>
      <c r="CK73" s="167" t="s">
        <v>416</v>
      </c>
      <c r="CL73" s="167" t="str">
        <f t="shared" si="80"/>
        <v>R Pelvis_PFA</v>
      </c>
      <c r="CM73" s="152" t="s">
        <v>504</v>
      </c>
      <c r="CN73" s="151" t="s">
        <v>416</v>
      </c>
      <c r="CO73" s="167" t="str">
        <f t="shared" si="93"/>
        <v>L Ilium_RNALater</v>
      </c>
      <c r="CP73" s="152" t="s">
        <v>504</v>
      </c>
      <c r="CQ73" s="151" t="s">
        <v>416</v>
      </c>
      <c r="CR73" s="167" t="str">
        <f t="shared" si="94"/>
        <v>R Hindquarter_PFA</v>
      </c>
      <c r="CS73" s="152" t="s">
        <v>504</v>
      </c>
      <c r="CT73" s="151" t="s">
        <v>416</v>
      </c>
      <c r="CU73" s="167" t="str">
        <f t="shared" si="83"/>
        <v>BM L Femur_Cryomedia</v>
      </c>
      <c r="CV73" s="152" t="s">
        <v>504</v>
      </c>
      <c r="CW73" s="151" t="s">
        <v>416</v>
      </c>
      <c r="CX73" s="167" t="str">
        <f t="shared" si="84"/>
        <v>L Tibia_PBS</v>
      </c>
      <c r="CY73" s="152" t="s">
        <v>504</v>
      </c>
      <c r="CZ73" s="151" t="s">
        <v>416</v>
      </c>
      <c r="DA73" s="167" t="str">
        <f t="shared" si="85"/>
        <v>R Humerus_PFA</v>
      </c>
      <c r="DB73" s="152" t="s">
        <v>504</v>
      </c>
      <c r="DC73" s="151" t="s">
        <v>416</v>
      </c>
      <c r="DD73" s="167" t="str">
        <f t="shared" si="95"/>
        <v>L Humerus_RNALater</v>
      </c>
      <c r="DE73" s="152" t="s">
        <v>504</v>
      </c>
      <c r="DF73" s="151" t="s">
        <v>416</v>
      </c>
      <c r="DG73" s="167" t="str">
        <f t="shared" si="96"/>
        <v>BM L Humerus_Cryomedia</v>
      </c>
      <c r="DH73" s="152" t="s">
        <v>504</v>
      </c>
    </row>
    <row r="74" spans="2:112" x14ac:dyDescent="0.35">
      <c r="B74" s="151" t="s">
        <v>416</v>
      </c>
      <c r="C74" s="167" t="str">
        <f t="shared" si="38"/>
        <v>L Quad_LN2</v>
      </c>
      <c r="D74" s="152" t="s">
        <v>505</v>
      </c>
      <c r="E74" s="151" t="s">
        <v>416</v>
      </c>
      <c r="F74" s="167" t="str">
        <f t="shared" si="11"/>
        <v>R Quad_PFA</v>
      </c>
      <c r="G74" s="152" t="s">
        <v>505</v>
      </c>
      <c r="H74" s="151" t="s">
        <v>416</v>
      </c>
      <c r="I74" s="167" t="str">
        <f t="shared" si="12"/>
        <v>L Soleus_LN2</v>
      </c>
      <c r="J74" s="152" t="s">
        <v>505</v>
      </c>
      <c r="K74" s="151" t="s">
        <v>416</v>
      </c>
      <c r="L74" s="167" t="str">
        <f t="shared" si="39"/>
        <v>R Soleus_PFA</v>
      </c>
      <c r="M74" s="152" t="s">
        <v>505</v>
      </c>
      <c r="N74" s="151" t="s">
        <v>416</v>
      </c>
      <c r="O74" s="167" t="str">
        <f t="shared" si="65"/>
        <v>L EDL_LN2</v>
      </c>
      <c r="P74" s="152" t="s">
        <v>505</v>
      </c>
      <c r="Q74" s="151" t="s">
        <v>416</v>
      </c>
      <c r="R74" s="167" t="str">
        <f t="shared" si="88"/>
        <v>R EDL_PFA</v>
      </c>
      <c r="S74" s="152" t="s">
        <v>505</v>
      </c>
      <c r="T74" s="151" t="s">
        <v>416</v>
      </c>
      <c r="U74" s="167" t="str">
        <f t="shared" si="64"/>
        <v>L Gast_LN2</v>
      </c>
      <c r="V74" s="152" t="s">
        <v>505</v>
      </c>
      <c r="W74" s="151" t="s">
        <v>416</v>
      </c>
      <c r="X74" s="167" t="str">
        <f t="shared" si="68"/>
        <v>R Gast_PFA</v>
      </c>
      <c r="Y74" s="152" t="s">
        <v>505</v>
      </c>
      <c r="Z74" s="151" t="s">
        <v>416</v>
      </c>
      <c r="AA74" s="167" t="str">
        <f t="shared" si="69"/>
        <v>L Bicep_LN2</v>
      </c>
      <c r="AB74" s="152" t="s">
        <v>505</v>
      </c>
      <c r="AC74" s="151" t="s">
        <v>416</v>
      </c>
      <c r="AD74" s="167" t="str">
        <f t="shared" si="70"/>
        <v>R Bicep_PFA</v>
      </c>
      <c r="AE74" s="152" t="s">
        <v>505</v>
      </c>
      <c r="AF74" s="151" t="s">
        <v>416</v>
      </c>
      <c r="AG74" s="167" t="str">
        <f t="shared" si="89"/>
        <v>L Thymus_LN2</v>
      </c>
      <c r="AH74" s="152" t="s">
        <v>505</v>
      </c>
      <c r="AI74" s="151" t="s">
        <v>416</v>
      </c>
      <c r="AJ74" s="167" t="str">
        <f t="shared" si="72"/>
        <v>R Thymus_PFA</v>
      </c>
      <c r="AK74" s="152" t="s">
        <v>505</v>
      </c>
      <c r="AL74" s="151" t="s">
        <v>416</v>
      </c>
      <c r="AM74" s="167" t="str">
        <f t="shared" si="73"/>
        <v>1/2 Spleen_PFA</v>
      </c>
      <c r="AN74" s="152" t="s">
        <v>505</v>
      </c>
      <c r="AO74" s="151" t="s">
        <v>416</v>
      </c>
      <c r="AP74" s="167" t="str">
        <f t="shared" si="74"/>
        <v>1/2 Spleen_LN2</v>
      </c>
      <c r="AQ74" s="152" t="s">
        <v>505</v>
      </c>
      <c r="AR74" s="151" t="s">
        <v>416</v>
      </c>
      <c r="AS74" s="167" t="str">
        <f t="shared" si="90"/>
        <v>1/2 Liver_PFA</v>
      </c>
      <c r="AT74" s="152" t="s">
        <v>505</v>
      </c>
      <c r="AU74" s="151" t="s">
        <v>416</v>
      </c>
      <c r="AV74" s="167" t="str">
        <f t="shared" si="76"/>
        <v>1/2 Liver_LN2</v>
      </c>
      <c r="AW74" s="152" t="s">
        <v>505</v>
      </c>
      <c r="AX74" s="151" t="s">
        <v>416</v>
      </c>
      <c r="AY74" s="167" t="str">
        <f t="shared" si="77"/>
        <v>Pancreas_LN2</v>
      </c>
      <c r="AZ74" s="152" t="s">
        <v>505</v>
      </c>
      <c r="BA74" s="151" t="s">
        <v>416</v>
      </c>
      <c r="BB74" s="167" t="str">
        <f t="shared" si="91"/>
        <v>Adrenals_LN2</v>
      </c>
      <c r="BC74" s="152" t="s">
        <v>505</v>
      </c>
      <c r="BD74" s="151" t="s">
        <v>416</v>
      </c>
      <c r="BE74" s="167" t="str">
        <f t="shared" si="92"/>
        <v>L Kidney_LN2</v>
      </c>
      <c r="BF74" s="152" t="s">
        <v>505</v>
      </c>
      <c r="BG74" s="151" t="s">
        <v>416</v>
      </c>
      <c r="BH74" s="167" t="str">
        <f t="shared" si="66"/>
        <v>R Kidney_PFA</v>
      </c>
      <c r="BI74" s="167" t="s">
        <v>505</v>
      </c>
      <c r="BJ74" s="151" t="s">
        <v>416</v>
      </c>
      <c r="BK74" s="167" t="str">
        <f t="shared" si="1"/>
        <v>Joint_RNALater</v>
      </c>
      <c r="BL74" s="152" t="s">
        <v>505</v>
      </c>
      <c r="BM74" s="151" t="s">
        <v>416</v>
      </c>
      <c r="BN74" s="167" t="str">
        <f t="shared" si="2"/>
        <v>L Brain_LN2</v>
      </c>
      <c r="BO74" s="152" t="s">
        <v>505</v>
      </c>
      <c r="BP74" s="151" t="s">
        <v>416</v>
      </c>
      <c r="BQ74" s="167" t="str">
        <f t="shared" si="3"/>
        <v>R Brain_OCT</v>
      </c>
      <c r="BR74" s="152" t="s">
        <v>505</v>
      </c>
      <c r="BS74" s="151" t="s">
        <v>416</v>
      </c>
      <c r="BT74" s="167" t="str">
        <f t="shared" si="4"/>
        <v>L Eye_PFA</v>
      </c>
      <c r="BU74" s="152" t="s">
        <v>505</v>
      </c>
      <c r="BV74" s="151" t="s">
        <v>416</v>
      </c>
      <c r="BW74" s="167" t="str">
        <f t="shared" si="5"/>
        <v>R Eye_LN2</v>
      </c>
      <c r="BX74" s="152" t="s">
        <v>505</v>
      </c>
      <c r="BY74" s="151" t="s">
        <v>416</v>
      </c>
      <c r="BZ74" s="167" t="str">
        <f t="shared" si="6"/>
        <v>1/2 Heart_PFA</v>
      </c>
      <c r="CA74" s="152" t="s">
        <v>505</v>
      </c>
      <c r="CB74" s="151" t="s">
        <v>416</v>
      </c>
      <c r="CC74" s="167" t="str">
        <f t="shared" si="7"/>
        <v>1/2 Heart_LN2</v>
      </c>
      <c r="CD74" s="152" t="s">
        <v>505</v>
      </c>
      <c r="CE74" s="151" t="s">
        <v>416</v>
      </c>
      <c r="CF74" s="167" t="str">
        <f t="shared" si="8"/>
        <v>Intestines_LN2</v>
      </c>
      <c r="CG74" s="152" t="s">
        <v>505</v>
      </c>
      <c r="CH74" s="151" t="s">
        <v>416</v>
      </c>
      <c r="CI74" s="167" t="str">
        <f t="shared" si="9"/>
        <v>Vertebra_LN2</v>
      </c>
      <c r="CJ74" s="152" t="s">
        <v>505</v>
      </c>
      <c r="CK74" s="167" t="s">
        <v>416</v>
      </c>
      <c r="CL74" s="167" t="str">
        <f t="shared" si="80"/>
        <v>R Pelvis_PFA</v>
      </c>
      <c r="CM74" s="152" t="s">
        <v>505</v>
      </c>
      <c r="CN74" s="151" t="s">
        <v>416</v>
      </c>
      <c r="CO74" s="167" t="str">
        <f t="shared" si="93"/>
        <v>L Ilium_RNALater</v>
      </c>
      <c r="CP74" s="152" t="s">
        <v>505</v>
      </c>
      <c r="CQ74" s="151" t="s">
        <v>416</v>
      </c>
      <c r="CR74" s="167" t="str">
        <f t="shared" si="94"/>
        <v>R Hindquarter_PFA</v>
      </c>
      <c r="CS74" s="152" t="s">
        <v>505</v>
      </c>
      <c r="CT74" s="151" t="s">
        <v>416</v>
      </c>
      <c r="CU74" s="167" t="str">
        <f t="shared" si="83"/>
        <v>BM L Femur_Cryomedia</v>
      </c>
      <c r="CV74" s="152" t="s">
        <v>505</v>
      </c>
      <c r="CW74" s="151" t="s">
        <v>416</v>
      </c>
      <c r="CX74" s="167" t="str">
        <f t="shared" si="84"/>
        <v>L Tibia_PBS</v>
      </c>
      <c r="CY74" s="152" t="s">
        <v>505</v>
      </c>
      <c r="CZ74" s="151" t="s">
        <v>416</v>
      </c>
      <c r="DA74" s="167" t="str">
        <f t="shared" si="85"/>
        <v>R Humerus_PFA</v>
      </c>
      <c r="DB74" s="152" t="s">
        <v>505</v>
      </c>
      <c r="DC74" s="151" t="s">
        <v>416</v>
      </c>
      <c r="DD74" s="167" t="str">
        <f t="shared" si="95"/>
        <v>L Humerus_RNALater</v>
      </c>
      <c r="DE74" s="152" t="s">
        <v>505</v>
      </c>
      <c r="DF74" s="151" t="s">
        <v>416</v>
      </c>
      <c r="DG74" s="167" t="str">
        <f t="shared" si="96"/>
        <v>BM L Humerus_Cryomedia</v>
      </c>
      <c r="DH74" s="152" t="s">
        <v>505</v>
      </c>
    </row>
    <row r="75" spans="2:112" x14ac:dyDescent="0.35">
      <c r="B75" s="151" t="s">
        <v>416</v>
      </c>
      <c r="C75" s="167" t="str">
        <f t="shared" si="38"/>
        <v>L Quad_LN2</v>
      </c>
      <c r="D75" s="152" t="s">
        <v>506</v>
      </c>
      <c r="E75" s="151" t="s">
        <v>416</v>
      </c>
      <c r="F75" s="167" t="str">
        <f t="shared" si="11"/>
        <v>R Quad_PFA</v>
      </c>
      <c r="G75" s="152" t="s">
        <v>506</v>
      </c>
      <c r="H75" s="151" t="s">
        <v>416</v>
      </c>
      <c r="I75" s="167" t="str">
        <f t="shared" si="12"/>
        <v>L Soleus_LN2</v>
      </c>
      <c r="J75" s="152" t="s">
        <v>506</v>
      </c>
      <c r="K75" s="151" t="s">
        <v>416</v>
      </c>
      <c r="L75" s="167" t="str">
        <f t="shared" si="39"/>
        <v>R Soleus_PFA</v>
      </c>
      <c r="M75" s="152" t="s">
        <v>506</v>
      </c>
      <c r="N75" s="151" t="s">
        <v>416</v>
      </c>
      <c r="O75" s="167" t="str">
        <f t="shared" si="65"/>
        <v>L EDL_LN2</v>
      </c>
      <c r="P75" s="152" t="s">
        <v>506</v>
      </c>
      <c r="Q75" s="151" t="s">
        <v>416</v>
      </c>
      <c r="R75" s="167" t="str">
        <f t="shared" si="88"/>
        <v>R EDL_PFA</v>
      </c>
      <c r="S75" s="152" t="s">
        <v>506</v>
      </c>
      <c r="T75" s="151" t="s">
        <v>416</v>
      </c>
      <c r="U75" s="167" t="str">
        <f t="shared" si="64"/>
        <v>L Gast_LN2</v>
      </c>
      <c r="V75" s="152" t="s">
        <v>506</v>
      </c>
      <c r="W75" s="151" t="s">
        <v>416</v>
      </c>
      <c r="X75" s="167" t="str">
        <f t="shared" si="68"/>
        <v>R Gast_PFA</v>
      </c>
      <c r="Y75" s="152" t="s">
        <v>506</v>
      </c>
      <c r="Z75" s="151" t="s">
        <v>416</v>
      </c>
      <c r="AA75" s="167" t="str">
        <f t="shared" si="69"/>
        <v>L Bicep_LN2</v>
      </c>
      <c r="AB75" s="152" t="s">
        <v>506</v>
      </c>
      <c r="AC75" s="151" t="s">
        <v>416</v>
      </c>
      <c r="AD75" s="167" t="str">
        <f t="shared" si="70"/>
        <v>R Bicep_PFA</v>
      </c>
      <c r="AE75" s="152" t="s">
        <v>506</v>
      </c>
      <c r="AF75" s="151" t="s">
        <v>416</v>
      </c>
      <c r="AG75" s="167" t="str">
        <f t="shared" si="89"/>
        <v>L Thymus_LN2</v>
      </c>
      <c r="AH75" s="152" t="s">
        <v>506</v>
      </c>
      <c r="AI75" s="151" t="s">
        <v>416</v>
      </c>
      <c r="AJ75" s="167" t="str">
        <f t="shared" si="72"/>
        <v>R Thymus_PFA</v>
      </c>
      <c r="AK75" s="152" t="s">
        <v>506</v>
      </c>
      <c r="AL75" s="151" t="s">
        <v>416</v>
      </c>
      <c r="AM75" s="167" t="str">
        <f t="shared" si="73"/>
        <v>1/2 Spleen_PFA</v>
      </c>
      <c r="AN75" s="152" t="s">
        <v>506</v>
      </c>
      <c r="AO75" s="151" t="s">
        <v>416</v>
      </c>
      <c r="AP75" s="167" t="str">
        <f t="shared" si="74"/>
        <v>1/2 Spleen_LN2</v>
      </c>
      <c r="AQ75" s="152" t="s">
        <v>506</v>
      </c>
      <c r="AR75" s="151" t="s">
        <v>416</v>
      </c>
      <c r="AS75" s="167" t="str">
        <f t="shared" si="90"/>
        <v>1/2 Liver_PFA</v>
      </c>
      <c r="AT75" s="152" t="s">
        <v>506</v>
      </c>
      <c r="AU75" s="151" t="s">
        <v>416</v>
      </c>
      <c r="AV75" s="167" t="str">
        <f t="shared" si="76"/>
        <v>1/2 Liver_LN2</v>
      </c>
      <c r="AW75" s="152" t="s">
        <v>506</v>
      </c>
      <c r="AX75" s="151" t="s">
        <v>416</v>
      </c>
      <c r="AY75" s="167" t="str">
        <f t="shared" si="77"/>
        <v>Pancreas_LN2</v>
      </c>
      <c r="AZ75" s="152" t="s">
        <v>506</v>
      </c>
      <c r="BA75" s="151" t="s">
        <v>416</v>
      </c>
      <c r="BB75" s="167" t="str">
        <f t="shared" si="91"/>
        <v>Adrenals_LN2</v>
      </c>
      <c r="BC75" s="152" t="s">
        <v>506</v>
      </c>
      <c r="BD75" s="151" t="s">
        <v>416</v>
      </c>
      <c r="BE75" s="167" t="str">
        <f t="shared" si="92"/>
        <v>L Kidney_LN2</v>
      </c>
      <c r="BF75" s="152" t="s">
        <v>506</v>
      </c>
      <c r="BG75" s="151" t="s">
        <v>416</v>
      </c>
      <c r="BH75" s="167" t="str">
        <f t="shared" si="66"/>
        <v>R Kidney_PFA</v>
      </c>
      <c r="BI75" s="167" t="s">
        <v>506</v>
      </c>
      <c r="BJ75" s="151" t="s">
        <v>416</v>
      </c>
      <c r="BK75" s="167" t="str">
        <f t="shared" si="1"/>
        <v>Joint_RNALater</v>
      </c>
      <c r="BL75" s="152" t="s">
        <v>506</v>
      </c>
      <c r="BM75" s="151" t="s">
        <v>416</v>
      </c>
      <c r="BN75" s="167" t="str">
        <f t="shared" si="2"/>
        <v>L Brain_LN2</v>
      </c>
      <c r="BO75" s="152" t="s">
        <v>506</v>
      </c>
      <c r="BP75" s="151" t="s">
        <v>416</v>
      </c>
      <c r="BQ75" s="167" t="str">
        <f t="shared" si="3"/>
        <v>R Brain_OCT</v>
      </c>
      <c r="BR75" s="152" t="s">
        <v>506</v>
      </c>
      <c r="BS75" s="151" t="s">
        <v>416</v>
      </c>
      <c r="BT75" s="167" t="str">
        <f t="shared" si="4"/>
        <v>L Eye_PFA</v>
      </c>
      <c r="BU75" s="152" t="s">
        <v>506</v>
      </c>
      <c r="BV75" s="151" t="s">
        <v>416</v>
      </c>
      <c r="BW75" s="167" t="str">
        <f t="shared" si="5"/>
        <v>R Eye_LN2</v>
      </c>
      <c r="BX75" s="152" t="s">
        <v>506</v>
      </c>
      <c r="BY75" s="151" t="s">
        <v>416</v>
      </c>
      <c r="BZ75" s="167" t="str">
        <f t="shared" si="6"/>
        <v>1/2 Heart_PFA</v>
      </c>
      <c r="CA75" s="152" t="s">
        <v>506</v>
      </c>
      <c r="CB75" s="151" t="s">
        <v>416</v>
      </c>
      <c r="CC75" s="167" t="str">
        <f t="shared" si="7"/>
        <v>1/2 Heart_LN2</v>
      </c>
      <c r="CD75" s="152" t="s">
        <v>506</v>
      </c>
      <c r="CE75" s="151" t="s">
        <v>416</v>
      </c>
      <c r="CF75" s="167" t="str">
        <f t="shared" si="8"/>
        <v>Intestines_LN2</v>
      </c>
      <c r="CG75" s="152" t="s">
        <v>506</v>
      </c>
      <c r="CH75" s="151" t="s">
        <v>416</v>
      </c>
      <c r="CI75" s="167" t="str">
        <f t="shared" si="9"/>
        <v>Vertebra_LN2</v>
      </c>
      <c r="CJ75" s="152" t="s">
        <v>506</v>
      </c>
      <c r="CK75" s="167" t="s">
        <v>416</v>
      </c>
      <c r="CL75" s="167" t="str">
        <f t="shared" si="80"/>
        <v>R Pelvis_PFA</v>
      </c>
      <c r="CM75" s="152" t="s">
        <v>506</v>
      </c>
      <c r="CN75" s="151" t="s">
        <v>416</v>
      </c>
      <c r="CO75" s="167" t="str">
        <f t="shared" si="93"/>
        <v>L Ilium_RNALater</v>
      </c>
      <c r="CP75" s="152" t="s">
        <v>506</v>
      </c>
      <c r="CQ75" s="151" t="s">
        <v>416</v>
      </c>
      <c r="CR75" s="167" t="str">
        <f t="shared" si="94"/>
        <v>R Hindquarter_PFA</v>
      </c>
      <c r="CS75" s="152" t="s">
        <v>506</v>
      </c>
      <c r="CT75" s="151" t="s">
        <v>416</v>
      </c>
      <c r="CU75" s="167" t="str">
        <f t="shared" si="83"/>
        <v>BM L Femur_Cryomedia</v>
      </c>
      <c r="CV75" s="152" t="s">
        <v>506</v>
      </c>
      <c r="CW75" s="151" t="s">
        <v>416</v>
      </c>
      <c r="CX75" s="167" t="str">
        <f t="shared" si="84"/>
        <v>L Tibia_PBS</v>
      </c>
      <c r="CY75" s="152" t="s">
        <v>506</v>
      </c>
      <c r="CZ75" s="151" t="s">
        <v>416</v>
      </c>
      <c r="DA75" s="167" t="str">
        <f t="shared" si="85"/>
        <v>R Humerus_PFA</v>
      </c>
      <c r="DB75" s="152" t="s">
        <v>506</v>
      </c>
      <c r="DC75" s="151" t="s">
        <v>416</v>
      </c>
      <c r="DD75" s="167" t="str">
        <f t="shared" si="95"/>
        <v>L Humerus_RNALater</v>
      </c>
      <c r="DE75" s="152" t="s">
        <v>506</v>
      </c>
      <c r="DF75" s="151" t="s">
        <v>416</v>
      </c>
      <c r="DG75" s="167" t="str">
        <f t="shared" si="96"/>
        <v>BM L Humerus_Cryomedia</v>
      </c>
      <c r="DH75" s="152" t="s">
        <v>506</v>
      </c>
    </row>
    <row r="76" spans="2:112" x14ac:dyDescent="0.35">
      <c r="B76" s="151" t="s">
        <v>416</v>
      </c>
      <c r="C76" s="167" t="str">
        <f t="shared" si="38"/>
        <v>L Quad_LN2</v>
      </c>
      <c r="D76" s="152" t="s">
        <v>507</v>
      </c>
      <c r="E76" s="151" t="s">
        <v>416</v>
      </c>
      <c r="F76" s="167" t="str">
        <f t="shared" si="11"/>
        <v>R Quad_PFA</v>
      </c>
      <c r="G76" s="152" t="s">
        <v>507</v>
      </c>
      <c r="H76" s="151" t="s">
        <v>416</v>
      </c>
      <c r="I76" s="167" t="str">
        <f t="shared" si="12"/>
        <v>L Soleus_LN2</v>
      </c>
      <c r="J76" s="152" t="s">
        <v>507</v>
      </c>
      <c r="K76" s="151" t="s">
        <v>416</v>
      </c>
      <c r="L76" s="167" t="str">
        <f t="shared" si="39"/>
        <v>R Soleus_PFA</v>
      </c>
      <c r="M76" s="152" t="s">
        <v>507</v>
      </c>
      <c r="N76" s="151" t="s">
        <v>416</v>
      </c>
      <c r="O76" s="167" t="str">
        <f t="shared" si="65"/>
        <v>L EDL_LN2</v>
      </c>
      <c r="P76" s="152" t="s">
        <v>507</v>
      </c>
      <c r="Q76" s="151" t="s">
        <v>416</v>
      </c>
      <c r="R76" s="167" t="str">
        <f t="shared" si="88"/>
        <v>R EDL_PFA</v>
      </c>
      <c r="S76" s="152" t="s">
        <v>507</v>
      </c>
      <c r="T76" s="151" t="s">
        <v>416</v>
      </c>
      <c r="U76" s="167" t="str">
        <f t="shared" si="64"/>
        <v>L Gast_LN2</v>
      </c>
      <c r="V76" s="152" t="s">
        <v>507</v>
      </c>
      <c r="W76" s="151" t="s">
        <v>416</v>
      </c>
      <c r="X76" s="167" t="str">
        <f t="shared" si="68"/>
        <v>R Gast_PFA</v>
      </c>
      <c r="Y76" s="152" t="s">
        <v>507</v>
      </c>
      <c r="Z76" s="151" t="s">
        <v>416</v>
      </c>
      <c r="AA76" s="167" t="str">
        <f t="shared" si="69"/>
        <v>L Bicep_LN2</v>
      </c>
      <c r="AB76" s="152" t="s">
        <v>507</v>
      </c>
      <c r="AC76" s="151" t="s">
        <v>416</v>
      </c>
      <c r="AD76" s="167" t="str">
        <f t="shared" si="70"/>
        <v>R Bicep_PFA</v>
      </c>
      <c r="AE76" s="152" t="s">
        <v>507</v>
      </c>
      <c r="AF76" s="151" t="s">
        <v>416</v>
      </c>
      <c r="AG76" s="167" t="str">
        <f t="shared" si="89"/>
        <v>L Thymus_LN2</v>
      </c>
      <c r="AH76" s="152" t="s">
        <v>507</v>
      </c>
      <c r="AI76" s="151" t="s">
        <v>416</v>
      </c>
      <c r="AJ76" s="167" t="str">
        <f t="shared" si="72"/>
        <v>R Thymus_PFA</v>
      </c>
      <c r="AK76" s="152" t="s">
        <v>507</v>
      </c>
      <c r="AL76" s="151" t="s">
        <v>416</v>
      </c>
      <c r="AM76" s="167" t="str">
        <f t="shared" si="73"/>
        <v>1/2 Spleen_PFA</v>
      </c>
      <c r="AN76" s="152" t="s">
        <v>507</v>
      </c>
      <c r="AO76" s="151" t="s">
        <v>416</v>
      </c>
      <c r="AP76" s="167" t="str">
        <f t="shared" si="74"/>
        <v>1/2 Spleen_LN2</v>
      </c>
      <c r="AQ76" s="152" t="s">
        <v>507</v>
      </c>
      <c r="AR76" s="151" t="s">
        <v>416</v>
      </c>
      <c r="AS76" s="167" t="str">
        <f t="shared" si="90"/>
        <v>1/2 Liver_PFA</v>
      </c>
      <c r="AT76" s="152" t="s">
        <v>507</v>
      </c>
      <c r="AU76" s="151" t="s">
        <v>416</v>
      </c>
      <c r="AV76" s="167" t="str">
        <f t="shared" si="76"/>
        <v>1/2 Liver_LN2</v>
      </c>
      <c r="AW76" s="152" t="s">
        <v>507</v>
      </c>
      <c r="AX76" s="151" t="s">
        <v>416</v>
      </c>
      <c r="AY76" s="167" t="str">
        <f t="shared" si="77"/>
        <v>Pancreas_LN2</v>
      </c>
      <c r="AZ76" s="152" t="s">
        <v>507</v>
      </c>
      <c r="BA76" s="151" t="s">
        <v>416</v>
      </c>
      <c r="BB76" s="167" t="str">
        <f t="shared" si="91"/>
        <v>Adrenals_LN2</v>
      </c>
      <c r="BC76" s="152" t="s">
        <v>507</v>
      </c>
      <c r="BD76" s="151" t="s">
        <v>416</v>
      </c>
      <c r="BE76" s="167" t="str">
        <f t="shared" si="92"/>
        <v>L Kidney_LN2</v>
      </c>
      <c r="BF76" s="152" t="s">
        <v>507</v>
      </c>
      <c r="BG76" s="151" t="s">
        <v>416</v>
      </c>
      <c r="BH76" s="167" t="str">
        <f t="shared" si="66"/>
        <v>R Kidney_PFA</v>
      </c>
      <c r="BI76" s="167" t="s">
        <v>507</v>
      </c>
      <c r="BJ76" s="151" t="s">
        <v>416</v>
      </c>
      <c r="BK76" s="167" t="str">
        <f t="shared" si="1"/>
        <v>Joint_RNALater</v>
      </c>
      <c r="BL76" s="152" t="s">
        <v>507</v>
      </c>
      <c r="BM76" s="151" t="s">
        <v>416</v>
      </c>
      <c r="BN76" s="167" t="str">
        <f t="shared" si="2"/>
        <v>L Brain_LN2</v>
      </c>
      <c r="BO76" s="152" t="s">
        <v>507</v>
      </c>
      <c r="BP76" s="151" t="s">
        <v>416</v>
      </c>
      <c r="BQ76" s="167" t="str">
        <f t="shared" si="3"/>
        <v>R Brain_OCT</v>
      </c>
      <c r="BR76" s="152" t="s">
        <v>507</v>
      </c>
      <c r="BS76" s="151" t="s">
        <v>416</v>
      </c>
      <c r="BT76" s="167" t="str">
        <f t="shared" si="4"/>
        <v>L Eye_PFA</v>
      </c>
      <c r="BU76" s="152" t="s">
        <v>507</v>
      </c>
      <c r="BV76" s="151" t="s">
        <v>416</v>
      </c>
      <c r="BW76" s="167" t="str">
        <f t="shared" si="5"/>
        <v>R Eye_LN2</v>
      </c>
      <c r="BX76" s="152" t="s">
        <v>507</v>
      </c>
      <c r="BY76" s="151" t="s">
        <v>416</v>
      </c>
      <c r="BZ76" s="167" t="str">
        <f t="shared" si="6"/>
        <v>1/2 Heart_PFA</v>
      </c>
      <c r="CA76" s="152" t="s">
        <v>507</v>
      </c>
      <c r="CB76" s="151" t="s">
        <v>416</v>
      </c>
      <c r="CC76" s="167" t="str">
        <f t="shared" si="7"/>
        <v>1/2 Heart_LN2</v>
      </c>
      <c r="CD76" s="152" t="s">
        <v>507</v>
      </c>
      <c r="CE76" s="151" t="s">
        <v>416</v>
      </c>
      <c r="CF76" s="167" t="str">
        <f t="shared" si="8"/>
        <v>Intestines_LN2</v>
      </c>
      <c r="CG76" s="152" t="s">
        <v>507</v>
      </c>
      <c r="CH76" s="151" t="s">
        <v>416</v>
      </c>
      <c r="CI76" s="167" t="str">
        <f t="shared" si="9"/>
        <v>Vertebra_LN2</v>
      </c>
      <c r="CJ76" s="152" t="s">
        <v>507</v>
      </c>
      <c r="CK76" s="167" t="s">
        <v>416</v>
      </c>
      <c r="CL76" s="167" t="str">
        <f t="shared" si="80"/>
        <v>R Pelvis_PFA</v>
      </c>
      <c r="CM76" s="152" t="s">
        <v>507</v>
      </c>
      <c r="CN76" s="151" t="s">
        <v>416</v>
      </c>
      <c r="CO76" s="167" t="str">
        <f t="shared" si="93"/>
        <v>L Ilium_RNALater</v>
      </c>
      <c r="CP76" s="152" t="s">
        <v>507</v>
      </c>
      <c r="CQ76" s="151" t="s">
        <v>416</v>
      </c>
      <c r="CR76" s="167" t="str">
        <f t="shared" si="94"/>
        <v>R Hindquarter_PFA</v>
      </c>
      <c r="CS76" s="152" t="s">
        <v>507</v>
      </c>
      <c r="CT76" s="151" t="s">
        <v>416</v>
      </c>
      <c r="CU76" s="167" t="str">
        <f t="shared" si="83"/>
        <v>BM L Femur_Cryomedia</v>
      </c>
      <c r="CV76" s="152" t="s">
        <v>507</v>
      </c>
      <c r="CW76" s="151" t="s">
        <v>416</v>
      </c>
      <c r="CX76" s="167" t="str">
        <f t="shared" si="84"/>
        <v>L Tibia_PBS</v>
      </c>
      <c r="CY76" s="152" t="s">
        <v>507</v>
      </c>
      <c r="CZ76" s="151" t="s">
        <v>416</v>
      </c>
      <c r="DA76" s="167" t="str">
        <f t="shared" si="85"/>
        <v>R Humerus_PFA</v>
      </c>
      <c r="DB76" s="152" t="s">
        <v>507</v>
      </c>
      <c r="DC76" s="151" t="s">
        <v>416</v>
      </c>
      <c r="DD76" s="167" t="str">
        <f t="shared" si="95"/>
        <v>L Humerus_RNALater</v>
      </c>
      <c r="DE76" s="152" t="s">
        <v>507</v>
      </c>
      <c r="DF76" s="151" t="s">
        <v>416</v>
      </c>
      <c r="DG76" s="167" t="str">
        <f t="shared" si="96"/>
        <v>BM L Humerus_Cryomedia</v>
      </c>
      <c r="DH76" s="152" t="s">
        <v>507</v>
      </c>
    </row>
    <row r="77" spans="2:112" x14ac:dyDescent="0.35">
      <c r="B77" s="151" t="s">
        <v>416</v>
      </c>
      <c r="C77" s="167" t="str">
        <f t="shared" si="38"/>
        <v>L Quad_LN2</v>
      </c>
      <c r="D77" s="152" t="s">
        <v>508</v>
      </c>
      <c r="E77" s="151" t="s">
        <v>416</v>
      </c>
      <c r="F77" s="167" t="str">
        <f t="shared" si="11"/>
        <v>R Quad_PFA</v>
      </c>
      <c r="G77" s="152" t="s">
        <v>508</v>
      </c>
      <c r="H77" s="151" t="s">
        <v>416</v>
      </c>
      <c r="I77" s="167" t="str">
        <f t="shared" si="12"/>
        <v>L Soleus_LN2</v>
      </c>
      <c r="J77" s="152" t="s">
        <v>508</v>
      </c>
      <c r="K77" s="151" t="s">
        <v>416</v>
      </c>
      <c r="L77" s="167" t="str">
        <f t="shared" si="39"/>
        <v>R Soleus_PFA</v>
      </c>
      <c r="M77" s="152" t="s">
        <v>508</v>
      </c>
      <c r="N77" s="151" t="s">
        <v>416</v>
      </c>
      <c r="O77" s="167" t="str">
        <f t="shared" si="65"/>
        <v>L EDL_LN2</v>
      </c>
      <c r="P77" s="152" t="s">
        <v>508</v>
      </c>
      <c r="Q77" s="151" t="s">
        <v>416</v>
      </c>
      <c r="R77" s="167" t="str">
        <f t="shared" si="88"/>
        <v>R EDL_PFA</v>
      </c>
      <c r="S77" s="152" t="s">
        <v>508</v>
      </c>
      <c r="T77" s="151" t="s">
        <v>416</v>
      </c>
      <c r="U77" s="167" t="str">
        <f t="shared" si="64"/>
        <v>L Gast_LN2</v>
      </c>
      <c r="V77" s="152" t="s">
        <v>508</v>
      </c>
      <c r="W77" s="151" t="s">
        <v>416</v>
      </c>
      <c r="X77" s="167" t="str">
        <f t="shared" si="68"/>
        <v>R Gast_PFA</v>
      </c>
      <c r="Y77" s="152" t="s">
        <v>508</v>
      </c>
      <c r="Z77" s="151" t="s">
        <v>416</v>
      </c>
      <c r="AA77" s="167" t="str">
        <f t="shared" si="69"/>
        <v>L Bicep_LN2</v>
      </c>
      <c r="AB77" s="152" t="s">
        <v>508</v>
      </c>
      <c r="AC77" s="151" t="s">
        <v>416</v>
      </c>
      <c r="AD77" s="167" t="str">
        <f t="shared" si="70"/>
        <v>R Bicep_PFA</v>
      </c>
      <c r="AE77" s="152" t="s">
        <v>508</v>
      </c>
      <c r="AF77" s="151" t="s">
        <v>416</v>
      </c>
      <c r="AG77" s="167" t="str">
        <f t="shared" si="89"/>
        <v>L Thymus_LN2</v>
      </c>
      <c r="AH77" s="152" t="s">
        <v>508</v>
      </c>
      <c r="AI77" s="151" t="s">
        <v>416</v>
      </c>
      <c r="AJ77" s="167" t="str">
        <f t="shared" si="72"/>
        <v>R Thymus_PFA</v>
      </c>
      <c r="AK77" s="152" t="s">
        <v>508</v>
      </c>
      <c r="AL77" s="151" t="s">
        <v>416</v>
      </c>
      <c r="AM77" s="167" t="str">
        <f t="shared" si="73"/>
        <v>1/2 Spleen_PFA</v>
      </c>
      <c r="AN77" s="152" t="s">
        <v>508</v>
      </c>
      <c r="AO77" s="151" t="s">
        <v>416</v>
      </c>
      <c r="AP77" s="167" t="str">
        <f t="shared" si="74"/>
        <v>1/2 Spleen_LN2</v>
      </c>
      <c r="AQ77" s="152" t="s">
        <v>508</v>
      </c>
      <c r="AR77" s="151" t="s">
        <v>416</v>
      </c>
      <c r="AS77" s="167" t="str">
        <f t="shared" si="90"/>
        <v>1/2 Liver_PFA</v>
      </c>
      <c r="AT77" s="152" t="s">
        <v>508</v>
      </c>
      <c r="AU77" s="151" t="s">
        <v>416</v>
      </c>
      <c r="AV77" s="167" t="str">
        <f t="shared" si="76"/>
        <v>1/2 Liver_LN2</v>
      </c>
      <c r="AW77" s="152" t="s">
        <v>508</v>
      </c>
      <c r="AX77" s="151" t="s">
        <v>416</v>
      </c>
      <c r="AY77" s="167" t="str">
        <f t="shared" si="77"/>
        <v>Pancreas_LN2</v>
      </c>
      <c r="AZ77" s="152" t="s">
        <v>508</v>
      </c>
      <c r="BA77" s="151" t="s">
        <v>416</v>
      </c>
      <c r="BB77" s="167" t="str">
        <f t="shared" si="91"/>
        <v>Adrenals_LN2</v>
      </c>
      <c r="BC77" s="152" t="s">
        <v>508</v>
      </c>
      <c r="BD77" s="151" t="s">
        <v>416</v>
      </c>
      <c r="BE77" s="167" t="str">
        <f t="shared" si="92"/>
        <v>L Kidney_LN2</v>
      </c>
      <c r="BF77" s="152" t="s">
        <v>508</v>
      </c>
      <c r="BG77" s="151" t="s">
        <v>416</v>
      </c>
      <c r="BH77" s="167" t="str">
        <f t="shared" si="66"/>
        <v>R Kidney_PFA</v>
      </c>
      <c r="BI77" s="167" t="s">
        <v>508</v>
      </c>
      <c r="BJ77" s="151" t="s">
        <v>416</v>
      </c>
      <c r="BK77" s="167" t="str">
        <f t="shared" si="1"/>
        <v>Joint_RNALater</v>
      </c>
      <c r="BL77" s="152" t="s">
        <v>508</v>
      </c>
      <c r="BM77" s="151" t="s">
        <v>416</v>
      </c>
      <c r="BN77" s="167" t="str">
        <f t="shared" si="2"/>
        <v>L Brain_LN2</v>
      </c>
      <c r="BO77" s="152" t="s">
        <v>508</v>
      </c>
      <c r="BP77" s="151" t="s">
        <v>416</v>
      </c>
      <c r="BQ77" s="167" t="str">
        <f t="shared" si="3"/>
        <v>R Brain_OCT</v>
      </c>
      <c r="BR77" s="152" t="s">
        <v>508</v>
      </c>
      <c r="BS77" s="151" t="s">
        <v>416</v>
      </c>
      <c r="BT77" s="167" t="str">
        <f t="shared" si="4"/>
        <v>L Eye_PFA</v>
      </c>
      <c r="BU77" s="152" t="s">
        <v>508</v>
      </c>
      <c r="BV77" s="151" t="s">
        <v>416</v>
      </c>
      <c r="BW77" s="167" t="str">
        <f t="shared" si="5"/>
        <v>R Eye_LN2</v>
      </c>
      <c r="BX77" s="152" t="s">
        <v>508</v>
      </c>
      <c r="BY77" s="151" t="s">
        <v>416</v>
      </c>
      <c r="BZ77" s="167" t="str">
        <f t="shared" si="6"/>
        <v>1/2 Heart_PFA</v>
      </c>
      <c r="CA77" s="152" t="s">
        <v>508</v>
      </c>
      <c r="CB77" s="151" t="s">
        <v>416</v>
      </c>
      <c r="CC77" s="167" t="str">
        <f t="shared" si="7"/>
        <v>1/2 Heart_LN2</v>
      </c>
      <c r="CD77" s="152" t="s">
        <v>508</v>
      </c>
      <c r="CE77" s="151" t="s">
        <v>416</v>
      </c>
      <c r="CF77" s="167" t="str">
        <f t="shared" si="8"/>
        <v>Intestines_LN2</v>
      </c>
      <c r="CG77" s="152" t="s">
        <v>508</v>
      </c>
      <c r="CH77" s="151" t="s">
        <v>416</v>
      </c>
      <c r="CI77" s="167" t="str">
        <f t="shared" si="9"/>
        <v>Vertebra_LN2</v>
      </c>
      <c r="CJ77" s="152" t="s">
        <v>508</v>
      </c>
      <c r="CK77" s="167" t="s">
        <v>416</v>
      </c>
      <c r="CL77" s="167" t="str">
        <f t="shared" si="80"/>
        <v>R Pelvis_PFA</v>
      </c>
      <c r="CM77" s="152" t="s">
        <v>508</v>
      </c>
      <c r="CN77" s="151" t="s">
        <v>416</v>
      </c>
      <c r="CO77" s="167" t="str">
        <f t="shared" si="93"/>
        <v>L Ilium_RNALater</v>
      </c>
      <c r="CP77" s="152" t="s">
        <v>508</v>
      </c>
      <c r="CQ77" s="151" t="s">
        <v>416</v>
      </c>
      <c r="CR77" s="167" t="str">
        <f t="shared" si="94"/>
        <v>R Hindquarter_PFA</v>
      </c>
      <c r="CS77" s="152" t="s">
        <v>508</v>
      </c>
      <c r="CT77" s="151" t="s">
        <v>416</v>
      </c>
      <c r="CU77" s="167" t="str">
        <f t="shared" si="83"/>
        <v>BM L Femur_Cryomedia</v>
      </c>
      <c r="CV77" s="152" t="s">
        <v>508</v>
      </c>
      <c r="CW77" s="151" t="s">
        <v>416</v>
      </c>
      <c r="CX77" s="167" t="str">
        <f t="shared" si="84"/>
        <v>L Tibia_PBS</v>
      </c>
      <c r="CY77" s="152" t="s">
        <v>508</v>
      </c>
      <c r="CZ77" s="151" t="s">
        <v>416</v>
      </c>
      <c r="DA77" s="167" t="str">
        <f t="shared" si="85"/>
        <v>R Humerus_PFA</v>
      </c>
      <c r="DB77" s="152" t="s">
        <v>508</v>
      </c>
      <c r="DC77" s="151" t="s">
        <v>416</v>
      </c>
      <c r="DD77" s="167" t="str">
        <f t="shared" si="95"/>
        <v>L Humerus_RNALater</v>
      </c>
      <c r="DE77" s="152" t="s">
        <v>508</v>
      </c>
      <c r="DF77" s="151" t="s">
        <v>416</v>
      </c>
      <c r="DG77" s="167" t="str">
        <f t="shared" si="96"/>
        <v>BM L Humerus_Cryomedia</v>
      </c>
      <c r="DH77" s="152" t="s">
        <v>508</v>
      </c>
    </row>
    <row r="78" spans="2:112" x14ac:dyDescent="0.35">
      <c r="B78" s="151" t="s">
        <v>416</v>
      </c>
      <c r="C78" s="167" t="str">
        <f t="shared" si="38"/>
        <v>L Quad_LN2</v>
      </c>
      <c r="D78" s="152" t="s">
        <v>509</v>
      </c>
      <c r="E78" s="151" t="s">
        <v>416</v>
      </c>
      <c r="F78" s="167" t="str">
        <f t="shared" si="11"/>
        <v>R Quad_PFA</v>
      </c>
      <c r="G78" s="152" t="s">
        <v>509</v>
      </c>
      <c r="H78" s="151" t="s">
        <v>416</v>
      </c>
      <c r="I78" s="167" t="str">
        <f t="shared" si="12"/>
        <v>L Soleus_LN2</v>
      </c>
      <c r="J78" s="152" t="s">
        <v>509</v>
      </c>
      <c r="K78" s="151" t="s">
        <v>416</v>
      </c>
      <c r="L78" s="167" t="str">
        <f t="shared" si="39"/>
        <v>R Soleus_PFA</v>
      </c>
      <c r="M78" s="152" t="s">
        <v>509</v>
      </c>
      <c r="N78" s="151" t="s">
        <v>416</v>
      </c>
      <c r="O78" s="167" t="str">
        <f t="shared" si="65"/>
        <v>L EDL_LN2</v>
      </c>
      <c r="P78" s="152" t="s">
        <v>509</v>
      </c>
      <c r="Q78" s="151" t="s">
        <v>416</v>
      </c>
      <c r="R78" s="167" t="str">
        <f t="shared" si="88"/>
        <v>R EDL_PFA</v>
      </c>
      <c r="S78" s="152" t="s">
        <v>509</v>
      </c>
      <c r="T78" s="151" t="s">
        <v>416</v>
      </c>
      <c r="U78" s="167" t="str">
        <f t="shared" si="64"/>
        <v>L Gast_LN2</v>
      </c>
      <c r="V78" s="152" t="s">
        <v>509</v>
      </c>
      <c r="W78" s="151" t="s">
        <v>416</v>
      </c>
      <c r="X78" s="167" t="str">
        <f t="shared" si="68"/>
        <v>R Gast_PFA</v>
      </c>
      <c r="Y78" s="152" t="s">
        <v>509</v>
      </c>
      <c r="Z78" s="151" t="s">
        <v>416</v>
      </c>
      <c r="AA78" s="167" t="str">
        <f t="shared" si="69"/>
        <v>L Bicep_LN2</v>
      </c>
      <c r="AB78" s="152" t="s">
        <v>509</v>
      </c>
      <c r="AC78" s="151" t="s">
        <v>416</v>
      </c>
      <c r="AD78" s="167" t="str">
        <f t="shared" si="70"/>
        <v>R Bicep_PFA</v>
      </c>
      <c r="AE78" s="152" t="s">
        <v>509</v>
      </c>
      <c r="AF78" s="151" t="s">
        <v>416</v>
      </c>
      <c r="AG78" s="167" t="str">
        <f t="shared" si="89"/>
        <v>L Thymus_LN2</v>
      </c>
      <c r="AH78" s="152" t="s">
        <v>509</v>
      </c>
      <c r="AI78" s="151" t="s">
        <v>416</v>
      </c>
      <c r="AJ78" s="167" t="str">
        <f t="shared" si="72"/>
        <v>R Thymus_PFA</v>
      </c>
      <c r="AK78" s="152" t="s">
        <v>509</v>
      </c>
      <c r="AL78" s="151" t="s">
        <v>416</v>
      </c>
      <c r="AM78" s="167" t="str">
        <f t="shared" si="73"/>
        <v>1/2 Spleen_PFA</v>
      </c>
      <c r="AN78" s="152" t="s">
        <v>509</v>
      </c>
      <c r="AO78" s="151" t="s">
        <v>416</v>
      </c>
      <c r="AP78" s="167" t="str">
        <f t="shared" si="74"/>
        <v>1/2 Spleen_LN2</v>
      </c>
      <c r="AQ78" s="152" t="s">
        <v>509</v>
      </c>
      <c r="AR78" s="151" t="s">
        <v>416</v>
      </c>
      <c r="AS78" s="167" t="str">
        <f t="shared" si="90"/>
        <v>1/2 Liver_PFA</v>
      </c>
      <c r="AT78" s="152" t="s">
        <v>509</v>
      </c>
      <c r="AU78" s="151" t="s">
        <v>416</v>
      </c>
      <c r="AV78" s="167" t="str">
        <f t="shared" si="76"/>
        <v>1/2 Liver_LN2</v>
      </c>
      <c r="AW78" s="152" t="s">
        <v>509</v>
      </c>
      <c r="AX78" s="151" t="s">
        <v>416</v>
      </c>
      <c r="AY78" s="167" t="str">
        <f t="shared" si="77"/>
        <v>Pancreas_LN2</v>
      </c>
      <c r="AZ78" s="152" t="s">
        <v>509</v>
      </c>
      <c r="BA78" s="151" t="s">
        <v>416</v>
      </c>
      <c r="BB78" s="167" t="str">
        <f t="shared" si="91"/>
        <v>Adrenals_LN2</v>
      </c>
      <c r="BC78" s="152" t="s">
        <v>509</v>
      </c>
      <c r="BD78" s="151" t="s">
        <v>416</v>
      </c>
      <c r="BE78" s="167" t="str">
        <f t="shared" si="92"/>
        <v>L Kidney_LN2</v>
      </c>
      <c r="BF78" s="152" t="s">
        <v>509</v>
      </c>
      <c r="BG78" s="151" t="s">
        <v>416</v>
      </c>
      <c r="BH78" s="167" t="str">
        <f t="shared" si="66"/>
        <v>R Kidney_PFA</v>
      </c>
      <c r="BI78" s="167" t="s">
        <v>509</v>
      </c>
      <c r="BJ78" s="151" t="s">
        <v>416</v>
      </c>
      <c r="BK78" s="167" t="str">
        <f t="shared" si="1"/>
        <v>Joint_RNALater</v>
      </c>
      <c r="BL78" s="152" t="s">
        <v>509</v>
      </c>
      <c r="BM78" s="151" t="s">
        <v>416</v>
      </c>
      <c r="BN78" s="167" t="str">
        <f t="shared" si="2"/>
        <v>L Brain_LN2</v>
      </c>
      <c r="BO78" s="152" t="s">
        <v>509</v>
      </c>
      <c r="BP78" s="151" t="s">
        <v>416</v>
      </c>
      <c r="BQ78" s="167" t="str">
        <f t="shared" si="3"/>
        <v>R Brain_OCT</v>
      </c>
      <c r="BR78" s="152" t="s">
        <v>509</v>
      </c>
      <c r="BS78" s="151" t="s">
        <v>416</v>
      </c>
      <c r="BT78" s="167" t="str">
        <f t="shared" si="4"/>
        <v>L Eye_PFA</v>
      </c>
      <c r="BU78" s="152" t="s">
        <v>509</v>
      </c>
      <c r="BV78" s="151" t="s">
        <v>416</v>
      </c>
      <c r="BW78" s="167" t="str">
        <f t="shared" si="5"/>
        <v>R Eye_LN2</v>
      </c>
      <c r="BX78" s="152" t="s">
        <v>509</v>
      </c>
      <c r="BY78" s="151" t="s">
        <v>416</v>
      </c>
      <c r="BZ78" s="167" t="str">
        <f t="shared" si="6"/>
        <v>1/2 Heart_PFA</v>
      </c>
      <c r="CA78" s="152" t="s">
        <v>509</v>
      </c>
      <c r="CB78" s="151" t="s">
        <v>416</v>
      </c>
      <c r="CC78" s="167" t="str">
        <f t="shared" si="7"/>
        <v>1/2 Heart_LN2</v>
      </c>
      <c r="CD78" s="152" t="s">
        <v>509</v>
      </c>
      <c r="CE78" s="151" t="s">
        <v>416</v>
      </c>
      <c r="CF78" s="167" t="str">
        <f t="shared" si="8"/>
        <v>Intestines_LN2</v>
      </c>
      <c r="CG78" s="152" t="s">
        <v>509</v>
      </c>
      <c r="CH78" s="151" t="s">
        <v>416</v>
      </c>
      <c r="CI78" s="167" t="str">
        <f t="shared" si="9"/>
        <v>Vertebra_LN2</v>
      </c>
      <c r="CJ78" s="152" t="s">
        <v>509</v>
      </c>
      <c r="CK78" s="167" t="s">
        <v>416</v>
      </c>
      <c r="CL78" s="167" t="str">
        <f t="shared" si="80"/>
        <v>R Pelvis_PFA</v>
      </c>
      <c r="CM78" s="152" t="s">
        <v>509</v>
      </c>
      <c r="CN78" s="151" t="s">
        <v>416</v>
      </c>
      <c r="CO78" s="167" t="str">
        <f t="shared" si="93"/>
        <v>L Ilium_RNALater</v>
      </c>
      <c r="CP78" s="152" t="s">
        <v>509</v>
      </c>
      <c r="CQ78" s="151" t="s">
        <v>416</v>
      </c>
      <c r="CR78" s="167" t="str">
        <f t="shared" si="94"/>
        <v>R Hindquarter_PFA</v>
      </c>
      <c r="CS78" s="152" t="s">
        <v>509</v>
      </c>
      <c r="CT78" s="151" t="s">
        <v>416</v>
      </c>
      <c r="CU78" s="167" t="str">
        <f t="shared" si="83"/>
        <v>BM L Femur_Cryomedia</v>
      </c>
      <c r="CV78" s="152" t="s">
        <v>509</v>
      </c>
      <c r="CW78" s="151" t="s">
        <v>416</v>
      </c>
      <c r="CX78" s="167" t="str">
        <f t="shared" si="84"/>
        <v>L Tibia_PBS</v>
      </c>
      <c r="CY78" s="152" t="s">
        <v>509</v>
      </c>
      <c r="CZ78" s="151" t="s">
        <v>416</v>
      </c>
      <c r="DA78" s="167" t="str">
        <f t="shared" si="85"/>
        <v>R Humerus_PFA</v>
      </c>
      <c r="DB78" s="152" t="s">
        <v>509</v>
      </c>
      <c r="DC78" s="151" t="s">
        <v>416</v>
      </c>
      <c r="DD78" s="167" t="str">
        <f t="shared" si="95"/>
        <v>L Humerus_RNALater</v>
      </c>
      <c r="DE78" s="152" t="s">
        <v>509</v>
      </c>
      <c r="DF78" s="151" t="s">
        <v>416</v>
      </c>
      <c r="DG78" s="167" t="str">
        <f t="shared" si="96"/>
        <v>BM L Humerus_Cryomedia</v>
      </c>
      <c r="DH78" s="152" t="s">
        <v>509</v>
      </c>
    </row>
    <row r="79" spans="2:112" x14ac:dyDescent="0.35">
      <c r="B79" s="151" t="s">
        <v>416</v>
      </c>
      <c r="C79" s="167" t="str">
        <f t="shared" si="38"/>
        <v>L Quad_LN2</v>
      </c>
      <c r="D79" s="152" t="s">
        <v>510</v>
      </c>
      <c r="E79" s="151" t="s">
        <v>416</v>
      </c>
      <c r="F79" s="167" t="str">
        <f t="shared" si="11"/>
        <v>R Quad_PFA</v>
      </c>
      <c r="G79" s="152" t="s">
        <v>510</v>
      </c>
      <c r="H79" s="151" t="s">
        <v>416</v>
      </c>
      <c r="I79" s="167" t="str">
        <f t="shared" si="12"/>
        <v>L Soleus_LN2</v>
      </c>
      <c r="J79" s="152" t="s">
        <v>510</v>
      </c>
      <c r="K79" s="151" t="s">
        <v>416</v>
      </c>
      <c r="L79" s="167" t="str">
        <f t="shared" si="39"/>
        <v>R Soleus_PFA</v>
      </c>
      <c r="M79" s="152" t="s">
        <v>510</v>
      </c>
      <c r="N79" s="151" t="s">
        <v>416</v>
      </c>
      <c r="O79" s="167" t="str">
        <f t="shared" si="65"/>
        <v>L EDL_LN2</v>
      </c>
      <c r="P79" s="152" t="s">
        <v>510</v>
      </c>
      <c r="Q79" s="151" t="s">
        <v>416</v>
      </c>
      <c r="R79" s="167" t="str">
        <f t="shared" si="88"/>
        <v>R EDL_PFA</v>
      </c>
      <c r="S79" s="152" t="s">
        <v>510</v>
      </c>
      <c r="T79" s="151" t="s">
        <v>416</v>
      </c>
      <c r="U79" s="167" t="str">
        <f t="shared" si="64"/>
        <v>L Gast_LN2</v>
      </c>
      <c r="V79" s="152" t="s">
        <v>510</v>
      </c>
      <c r="W79" s="151" t="s">
        <v>416</v>
      </c>
      <c r="X79" s="167" t="str">
        <f t="shared" si="68"/>
        <v>R Gast_PFA</v>
      </c>
      <c r="Y79" s="152" t="s">
        <v>510</v>
      </c>
      <c r="Z79" s="151" t="s">
        <v>416</v>
      </c>
      <c r="AA79" s="167" t="str">
        <f t="shared" si="69"/>
        <v>L Bicep_LN2</v>
      </c>
      <c r="AB79" s="152" t="s">
        <v>510</v>
      </c>
      <c r="AC79" s="151" t="s">
        <v>416</v>
      </c>
      <c r="AD79" s="167" t="str">
        <f t="shared" si="70"/>
        <v>R Bicep_PFA</v>
      </c>
      <c r="AE79" s="152" t="s">
        <v>510</v>
      </c>
      <c r="AF79" s="151" t="s">
        <v>416</v>
      </c>
      <c r="AG79" s="167" t="str">
        <f t="shared" si="89"/>
        <v>L Thymus_LN2</v>
      </c>
      <c r="AH79" s="152" t="s">
        <v>510</v>
      </c>
      <c r="AI79" s="151" t="s">
        <v>416</v>
      </c>
      <c r="AJ79" s="167" t="str">
        <f t="shared" si="72"/>
        <v>R Thymus_PFA</v>
      </c>
      <c r="AK79" s="152" t="s">
        <v>510</v>
      </c>
      <c r="AL79" s="151" t="s">
        <v>416</v>
      </c>
      <c r="AM79" s="167" t="str">
        <f t="shared" si="73"/>
        <v>1/2 Spleen_PFA</v>
      </c>
      <c r="AN79" s="152" t="s">
        <v>510</v>
      </c>
      <c r="AO79" s="151" t="s">
        <v>416</v>
      </c>
      <c r="AP79" s="167" t="str">
        <f t="shared" si="74"/>
        <v>1/2 Spleen_LN2</v>
      </c>
      <c r="AQ79" s="152" t="s">
        <v>510</v>
      </c>
      <c r="AR79" s="151" t="s">
        <v>416</v>
      </c>
      <c r="AS79" s="167" t="str">
        <f t="shared" si="90"/>
        <v>1/2 Liver_PFA</v>
      </c>
      <c r="AT79" s="152" t="s">
        <v>510</v>
      </c>
      <c r="AU79" s="151" t="s">
        <v>416</v>
      </c>
      <c r="AV79" s="167" t="str">
        <f t="shared" si="76"/>
        <v>1/2 Liver_LN2</v>
      </c>
      <c r="AW79" s="152" t="s">
        <v>510</v>
      </c>
      <c r="AX79" s="151" t="s">
        <v>416</v>
      </c>
      <c r="AY79" s="167" t="str">
        <f t="shared" si="77"/>
        <v>Pancreas_LN2</v>
      </c>
      <c r="AZ79" s="152" t="s">
        <v>510</v>
      </c>
      <c r="BA79" s="151" t="s">
        <v>416</v>
      </c>
      <c r="BB79" s="167" t="str">
        <f t="shared" si="91"/>
        <v>Adrenals_LN2</v>
      </c>
      <c r="BC79" s="152" t="s">
        <v>510</v>
      </c>
      <c r="BD79" s="151" t="s">
        <v>416</v>
      </c>
      <c r="BE79" s="167" t="str">
        <f t="shared" si="92"/>
        <v>L Kidney_LN2</v>
      </c>
      <c r="BF79" s="152" t="s">
        <v>510</v>
      </c>
      <c r="BG79" s="151" t="s">
        <v>416</v>
      </c>
      <c r="BH79" s="167" t="str">
        <f t="shared" si="66"/>
        <v>R Kidney_PFA</v>
      </c>
      <c r="BI79" s="167" t="s">
        <v>510</v>
      </c>
      <c r="BJ79" s="151" t="s">
        <v>416</v>
      </c>
      <c r="BK79" s="167" t="str">
        <f t="shared" si="1"/>
        <v>Joint_RNALater</v>
      </c>
      <c r="BL79" s="152" t="s">
        <v>510</v>
      </c>
      <c r="BM79" s="151" t="s">
        <v>416</v>
      </c>
      <c r="BN79" s="167" t="str">
        <f t="shared" si="2"/>
        <v>L Brain_LN2</v>
      </c>
      <c r="BO79" s="152" t="s">
        <v>510</v>
      </c>
      <c r="BP79" s="151" t="s">
        <v>416</v>
      </c>
      <c r="BQ79" s="167" t="str">
        <f t="shared" si="3"/>
        <v>R Brain_OCT</v>
      </c>
      <c r="BR79" s="152" t="s">
        <v>510</v>
      </c>
      <c r="BS79" s="151" t="s">
        <v>416</v>
      </c>
      <c r="BT79" s="167" t="str">
        <f t="shared" si="4"/>
        <v>L Eye_PFA</v>
      </c>
      <c r="BU79" s="152" t="s">
        <v>510</v>
      </c>
      <c r="BV79" s="151" t="s">
        <v>416</v>
      </c>
      <c r="BW79" s="167" t="str">
        <f t="shared" si="5"/>
        <v>R Eye_LN2</v>
      </c>
      <c r="BX79" s="152" t="s">
        <v>510</v>
      </c>
      <c r="BY79" s="151" t="s">
        <v>416</v>
      </c>
      <c r="BZ79" s="167" t="str">
        <f t="shared" si="6"/>
        <v>1/2 Heart_PFA</v>
      </c>
      <c r="CA79" s="152" t="s">
        <v>510</v>
      </c>
      <c r="CB79" s="151" t="s">
        <v>416</v>
      </c>
      <c r="CC79" s="167" t="str">
        <f t="shared" si="7"/>
        <v>1/2 Heart_LN2</v>
      </c>
      <c r="CD79" s="152" t="s">
        <v>510</v>
      </c>
      <c r="CE79" s="151" t="s">
        <v>416</v>
      </c>
      <c r="CF79" s="167" t="str">
        <f t="shared" si="8"/>
        <v>Intestines_LN2</v>
      </c>
      <c r="CG79" s="152" t="s">
        <v>510</v>
      </c>
      <c r="CH79" s="151" t="s">
        <v>416</v>
      </c>
      <c r="CI79" s="167" t="str">
        <f t="shared" si="9"/>
        <v>Vertebra_LN2</v>
      </c>
      <c r="CJ79" s="152" t="s">
        <v>510</v>
      </c>
      <c r="CK79" s="167" t="s">
        <v>416</v>
      </c>
      <c r="CL79" s="167" t="str">
        <f t="shared" si="80"/>
        <v>R Pelvis_PFA</v>
      </c>
      <c r="CM79" s="152" t="s">
        <v>510</v>
      </c>
      <c r="CN79" s="151" t="s">
        <v>416</v>
      </c>
      <c r="CO79" s="167" t="str">
        <f t="shared" si="93"/>
        <v>L Ilium_RNALater</v>
      </c>
      <c r="CP79" s="152" t="s">
        <v>510</v>
      </c>
      <c r="CQ79" s="151" t="s">
        <v>416</v>
      </c>
      <c r="CR79" s="167" t="str">
        <f t="shared" si="94"/>
        <v>R Hindquarter_PFA</v>
      </c>
      <c r="CS79" s="152" t="s">
        <v>510</v>
      </c>
      <c r="CT79" s="151" t="s">
        <v>416</v>
      </c>
      <c r="CU79" s="167" t="str">
        <f t="shared" si="83"/>
        <v>BM L Femur_Cryomedia</v>
      </c>
      <c r="CV79" s="152" t="s">
        <v>510</v>
      </c>
      <c r="CW79" s="151" t="s">
        <v>416</v>
      </c>
      <c r="CX79" s="167" t="str">
        <f t="shared" si="84"/>
        <v>L Tibia_PBS</v>
      </c>
      <c r="CY79" s="152" t="s">
        <v>510</v>
      </c>
      <c r="CZ79" s="151" t="s">
        <v>416</v>
      </c>
      <c r="DA79" s="167" t="str">
        <f t="shared" si="85"/>
        <v>R Humerus_PFA</v>
      </c>
      <c r="DB79" s="152" t="s">
        <v>510</v>
      </c>
      <c r="DC79" s="151" t="s">
        <v>416</v>
      </c>
      <c r="DD79" s="167" t="str">
        <f t="shared" si="95"/>
        <v>L Humerus_RNALater</v>
      </c>
      <c r="DE79" s="152" t="s">
        <v>510</v>
      </c>
      <c r="DF79" s="151" t="s">
        <v>416</v>
      </c>
      <c r="DG79" s="167" t="str">
        <f t="shared" si="96"/>
        <v>BM L Humerus_Cryomedia</v>
      </c>
      <c r="DH79" s="152" t="s">
        <v>510</v>
      </c>
    </row>
    <row r="80" spans="2:112" x14ac:dyDescent="0.35">
      <c r="B80" s="151" t="s">
        <v>416</v>
      </c>
      <c r="C80" s="167" t="str">
        <f t="shared" si="38"/>
        <v>L Quad_LN2</v>
      </c>
      <c r="D80" s="152" t="s">
        <v>511</v>
      </c>
      <c r="E80" s="151" t="s">
        <v>416</v>
      </c>
      <c r="F80" s="167" t="str">
        <f t="shared" si="11"/>
        <v>R Quad_PFA</v>
      </c>
      <c r="G80" s="152" t="s">
        <v>511</v>
      </c>
      <c r="H80" s="151" t="s">
        <v>416</v>
      </c>
      <c r="I80" s="167" t="str">
        <f t="shared" si="12"/>
        <v>L Soleus_LN2</v>
      </c>
      <c r="J80" s="152" t="s">
        <v>511</v>
      </c>
      <c r="K80" s="151" t="s">
        <v>416</v>
      </c>
      <c r="L80" s="167" t="str">
        <f t="shared" si="39"/>
        <v>R Soleus_PFA</v>
      </c>
      <c r="M80" s="152" t="s">
        <v>511</v>
      </c>
      <c r="N80" s="151" t="s">
        <v>416</v>
      </c>
      <c r="O80" s="167" t="str">
        <f t="shared" si="65"/>
        <v>L EDL_LN2</v>
      </c>
      <c r="P80" s="152" t="s">
        <v>511</v>
      </c>
      <c r="Q80" s="151" t="s">
        <v>416</v>
      </c>
      <c r="R80" s="167" t="str">
        <f t="shared" si="88"/>
        <v>R EDL_PFA</v>
      </c>
      <c r="S80" s="152" t="s">
        <v>511</v>
      </c>
      <c r="T80" s="151" t="s">
        <v>416</v>
      </c>
      <c r="U80" s="167" t="str">
        <f t="shared" si="64"/>
        <v>L Gast_LN2</v>
      </c>
      <c r="V80" s="152" t="s">
        <v>511</v>
      </c>
      <c r="W80" s="151" t="s">
        <v>416</v>
      </c>
      <c r="X80" s="167" t="str">
        <f t="shared" si="68"/>
        <v>R Gast_PFA</v>
      </c>
      <c r="Y80" s="152" t="s">
        <v>511</v>
      </c>
      <c r="Z80" s="151" t="s">
        <v>416</v>
      </c>
      <c r="AA80" s="167" t="str">
        <f t="shared" si="69"/>
        <v>L Bicep_LN2</v>
      </c>
      <c r="AB80" s="152" t="s">
        <v>511</v>
      </c>
      <c r="AC80" s="151" t="s">
        <v>416</v>
      </c>
      <c r="AD80" s="167" t="str">
        <f t="shared" si="70"/>
        <v>R Bicep_PFA</v>
      </c>
      <c r="AE80" s="152" t="s">
        <v>511</v>
      </c>
      <c r="AF80" s="151" t="s">
        <v>416</v>
      </c>
      <c r="AG80" s="167" t="str">
        <f t="shared" si="89"/>
        <v>L Thymus_LN2</v>
      </c>
      <c r="AH80" s="152" t="s">
        <v>511</v>
      </c>
      <c r="AI80" s="151" t="s">
        <v>416</v>
      </c>
      <c r="AJ80" s="167" t="str">
        <f t="shared" si="72"/>
        <v>R Thymus_PFA</v>
      </c>
      <c r="AK80" s="152" t="s">
        <v>511</v>
      </c>
      <c r="AL80" s="151" t="s">
        <v>416</v>
      </c>
      <c r="AM80" s="167" t="str">
        <f t="shared" si="73"/>
        <v>1/2 Spleen_PFA</v>
      </c>
      <c r="AN80" s="152" t="s">
        <v>511</v>
      </c>
      <c r="AO80" s="151" t="s">
        <v>416</v>
      </c>
      <c r="AP80" s="167" t="str">
        <f t="shared" si="74"/>
        <v>1/2 Spleen_LN2</v>
      </c>
      <c r="AQ80" s="152" t="s">
        <v>511</v>
      </c>
      <c r="AR80" s="151" t="s">
        <v>416</v>
      </c>
      <c r="AS80" s="167" t="str">
        <f t="shared" si="90"/>
        <v>1/2 Liver_PFA</v>
      </c>
      <c r="AT80" s="152" t="s">
        <v>511</v>
      </c>
      <c r="AU80" s="151" t="s">
        <v>416</v>
      </c>
      <c r="AV80" s="167" t="str">
        <f t="shared" si="76"/>
        <v>1/2 Liver_LN2</v>
      </c>
      <c r="AW80" s="152" t="s">
        <v>511</v>
      </c>
      <c r="AX80" s="151" t="s">
        <v>416</v>
      </c>
      <c r="AY80" s="167" t="str">
        <f t="shared" si="77"/>
        <v>Pancreas_LN2</v>
      </c>
      <c r="AZ80" s="152" t="s">
        <v>511</v>
      </c>
      <c r="BA80" s="151" t="s">
        <v>416</v>
      </c>
      <c r="BB80" s="167" t="str">
        <f t="shared" si="91"/>
        <v>Adrenals_LN2</v>
      </c>
      <c r="BC80" s="152" t="s">
        <v>511</v>
      </c>
      <c r="BD80" s="151" t="s">
        <v>416</v>
      </c>
      <c r="BE80" s="167" t="str">
        <f t="shared" si="92"/>
        <v>L Kidney_LN2</v>
      </c>
      <c r="BF80" s="152" t="s">
        <v>511</v>
      </c>
      <c r="BG80" s="151" t="s">
        <v>416</v>
      </c>
      <c r="BH80" s="167" t="str">
        <f t="shared" si="66"/>
        <v>R Kidney_PFA</v>
      </c>
      <c r="BI80" s="167" t="s">
        <v>511</v>
      </c>
      <c r="BJ80" s="151" t="s">
        <v>416</v>
      </c>
      <c r="BK80" s="167" t="str">
        <f t="shared" si="1"/>
        <v>Joint_RNALater</v>
      </c>
      <c r="BL80" s="152" t="s">
        <v>511</v>
      </c>
      <c r="BM80" s="151" t="s">
        <v>416</v>
      </c>
      <c r="BN80" s="167" t="str">
        <f t="shared" si="2"/>
        <v>L Brain_LN2</v>
      </c>
      <c r="BO80" s="152" t="s">
        <v>511</v>
      </c>
      <c r="BP80" s="151" t="s">
        <v>416</v>
      </c>
      <c r="BQ80" s="167" t="str">
        <f t="shared" si="3"/>
        <v>R Brain_OCT</v>
      </c>
      <c r="BR80" s="152" t="s">
        <v>511</v>
      </c>
      <c r="BS80" s="151" t="s">
        <v>416</v>
      </c>
      <c r="BT80" s="167" t="str">
        <f t="shared" si="4"/>
        <v>L Eye_PFA</v>
      </c>
      <c r="BU80" s="152" t="s">
        <v>511</v>
      </c>
      <c r="BV80" s="151" t="s">
        <v>416</v>
      </c>
      <c r="BW80" s="167" t="str">
        <f t="shared" si="5"/>
        <v>R Eye_LN2</v>
      </c>
      <c r="BX80" s="152" t="s">
        <v>511</v>
      </c>
      <c r="BY80" s="151" t="s">
        <v>416</v>
      </c>
      <c r="BZ80" s="167" t="str">
        <f t="shared" si="6"/>
        <v>1/2 Heart_PFA</v>
      </c>
      <c r="CA80" s="152" t="s">
        <v>511</v>
      </c>
      <c r="CB80" s="151" t="s">
        <v>416</v>
      </c>
      <c r="CC80" s="167" t="str">
        <f t="shared" si="7"/>
        <v>1/2 Heart_LN2</v>
      </c>
      <c r="CD80" s="152" t="s">
        <v>511</v>
      </c>
      <c r="CE80" s="151" t="s">
        <v>416</v>
      </c>
      <c r="CF80" s="167" t="str">
        <f t="shared" si="8"/>
        <v>Intestines_LN2</v>
      </c>
      <c r="CG80" s="152" t="s">
        <v>511</v>
      </c>
      <c r="CH80" s="151" t="s">
        <v>416</v>
      </c>
      <c r="CI80" s="167" t="str">
        <f t="shared" si="9"/>
        <v>Vertebra_LN2</v>
      </c>
      <c r="CJ80" s="152" t="s">
        <v>511</v>
      </c>
      <c r="CK80" s="167" t="s">
        <v>416</v>
      </c>
      <c r="CL80" s="167" t="str">
        <f t="shared" si="80"/>
        <v>R Pelvis_PFA</v>
      </c>
      <c r="CM80" s="152" t="s">
        <v>511</v>
      </c>
      <c r="CN80" s="151" t="s">
        <v>416</v>
      </c>
      <c r="CO80" s="167" t="str">
        <f t="shared" si="93"/>
        <v>L Ilium_RNALater</v>
      </c>
      <c r="CP80" s="152" t="s">
        <v>511</v>
      </c>
      <c r="CQ80" s="151" t="s">
        <v>416</v>
      </c>
      <c r="CR80" s="167" t="str">
        <f t="shared" si="94"/>
        <v>R Hindquarter_PFA</v>
      </c>
      <c r="CS80" s="152" t="s">
        <v>511</v>
      </c>
      <c r="CT80" s="151" t="s">
        <v>416</v>
      </c>
      <c r="CU80" s="167" t="str">
        <f t="shared" si="83"/>
        <v>BM L Femur_Cryomedia</v>
      </c>
      <c r="CV80" s="152" t="s">
        <v>511</v>
      </c>
      <c r="CW80" s="151" t="s">
        <v>416</v>
      </c>
      <c r="CX80" s="167" t="str">
        <f t="shared" si="84"/>
        <v>L Tibia_PBS</v>
      </c>
      <c r="CY80" s="152" t="s">
        <v>511</v>
      </c>
      <c r="CZ80" s="151" t="s">
        <v>416</v>
      </c>
      <c r="DA80" s="167" t="str">
        <f t="shared" si="85"/>
        <v>R Humerus_PFA</v>
      </c>
      <c r="DB80" s="152" t="s">
        <v>511</v>
      </c>
      <c r="DC80" s="151" t="s">
        <v>416</v>
      </c>
      <c r="DD80" s="167" t="str">
        <f t="shared" si="95"/>
        <v>L Humerus_RNALater</v>
      </c>
      <c r="DE80" s="152" t="s">
        <v>511</v>
      </c>
      <c r="DF80" s="151" t="s">
        <v>416</v>
      </c>
      <c r="DG80" s="167" t="str">
        <f t="shared" si="96"/>
        <v>BM L Humerus_Cryomedia</v>
      </c>
      <c r="DH80" s="152" t="s">
        <v>511</v>
      </c>
    </row>
    <row r="81" spans="2:112" x14ac:dyDescent="0.35">
      <c r="B81" s="151" t="s">
        <v>416</v>
      </c>
      <c r="C81" s="167" t="str">
        <f t="shared" si="38"/>
        <v>L Quad_LN2</v>
      </c>
      <c r="D81" s="152" t="s">
        <v>512</v>
      </c>
      <c r="E81" s="151" t="s">
        <v>416</v>
      </c>
      <c r="F81" s="167" t="str">
        <f t="shared" si="11"/>
        <v>R Quad_PFA</v>
      </c>
      <c r="G81" s="152" t="s">
        <v>512</v>
      </c>
      <c r="H81" s="151" t="s">
        <v>416</v>
      </c>
      <c r="I81" s="167" t="str">
        <f t="shared" si="12"/>
        <v>L Soleus_LN2</v>
      </c>
      <c r="J81" s="152" t="s">
        <v>512</v>
      </c>
      <c r="K81" s="151" t="s">
        <v>416</v>
      </c>
      <c r="L81" s="167" t="str">
        <f t="shared" si="39"/>
        <v>R Soleus_PFA</v>
      </c>
      <c r="M81" s="152" t="s">
        <v>512</v>
      </c>
      <c r="N81" s="151" t="s">
        <v>416</v>
      </c>
      <c r="O81" s="167" t="str">
        <f t="shared" si="65"/>
        <v>L EDL_LN2</v>
      </c>
      <c r="P81" s="152" t="s">
        <v>512</v>
      </c>
      <c r="Q81" s="151" t="s">
        <v>416</v>
      </c>
      <c r="R81" s="167" t="str">
        <f t="shared" si="88"/>
        <v>R EDL_PFA</v>
      </c>
      <c r="S81" s="152" t="s">
        <v>512</v>
      </c>
      <c r="T81" s="151" t="s">
        <v>416</v>
      </c>
      <c r="U81" s="167" t="str">
        <f t="shared" si="64"/>
        <v>L Gast_LN2</v>
      </c>
      <c r="V81" s="152" t="s">
        <v>512</v>
      </c>
      <c r="W81" s="151" t="s">
        <v>416</v>
      </c>
      <c r="X81" s="167" t="str">
        <f t="shared" si="68"/>
        <v>R Gast_PFA</v>
      </c>
      <c r="Y81" s="152" t="s">
        <v>512</v>
      </c>
      <c r="Z81" s="151" t="s">
        <v>416</v>
      </c>
      <c r="AA81" s="167" t="str">
        <f t="shared" si="69"/>
        <v>L Bicep_LN2</v>
      </c>
      <c r="AB81" s="152" t="s">
        <v>512</v>
      </c>
      <c r="AC81" s="151" t="s">
        <v>416</v>
      </c>
      <c r="AD81" s="167" t="str">
        <f t="shared" si="70"/>
        <v>R Bicep_PFA</v>
      </c>
      <c r="AE81" s="152" t="s">
        <v>512</v>
      </c>
      <c r="AF81" s="151" t="s">
        <v>416</v>
      </c>
      <c r="AG81" s="167" t="str">
        <f t="shared" si="89"/>
        <v>L Thymus_LN2</v>
      </c>
      <c r="AH81" s="152" t="s">
        <v>512</v>
      </c>
      <c r="AI81" s="151" t="s">
        <v>416</v>
      </c>
      <c r="AJ81" s="167" t="str">
        <f t="shared" si="72"/>
        <v>R Thymus_PFA</v>
      </c>
      <c r="AK81" s="152" t="s">
        <v>512</v>
      </c>
      <c r="AL81" s="151" t="s">
        <v>416</v>
      </c>
      <c r="AM81" s="167" t="str">
        <f t="shared" si="73"/>
        <v>1/2 Spleen_PFA</v>
      </c>
      <c r="AN81" s="152" t="s">
        <v>512</v>
      </c>
      <c r="AO81" s="151" t="s">
        <v>416</v>
      </c>
      <c r="AP81" s="167" t="str">
        <f t="shared" si="74"/>
        <v>1/2 Spleen_LN2</v>
      </c>
      <c r="AQ81" s="152" t="s">
        <v>512</v>
      </c>
      <c r="AR81" s="151" t="s">
        <v>416</v>
      </c>
      <c r="AS81" s="167" t="str">
        <f t="shared" si="90"/>
        <v>1/2 Liver_PFA</v>
      </c>
      <c r="AT81" s="152" t="s">
        <v>512</v>
      </c>
      <c r="AU81" s="151" t="s">
        <v>416</v>
      </c>
      <c r="AV81" s="167" t="str">
        <f t="shared" si="76"/>
        <v>1/2 Liver_LN2</v>
      </c>
      <c r="AW81" s="152" t="s">
        <v>512</v>
      </c>
      <c r="AX81" s="151" t="s">
        <v>416</v>
      </c>
      <c r="AY81" s="167" t="str">
        <f t="shared" si="77"/>
        <v>Pancreas_LN2</v>
      </c>
      <c r="AZ81" s="152" t="s">
        <v>512</v>
      </c>
      <c r="BA81" s="151" t="s">
        <v>416</v>
      </c>
      <c r="BB81" s="167" t="str">
        <f t="shared" si="91"/>
        <v>Adrenals_LN2</v>
      </c>
      <c r="BC81" s="152" t="s">
        <v>512</v>
      </c>
      <c r="BD81" s="151" t="s">
        <v>416</v>
      </c>
      <c r="BE81" s="167" t="str">
        <f t="shared" si="92"/>
        <v>L Kidney_LN2</v>
      </c>
      <c r="BF81" s="152" t="s">
        <v>512</v>
      </c>
      <c r="BG81" s="151" t="s">
        <v>416</v>
      </c>
      <c r="BH81" s="167" t="str">
        <f t="shared" si="66"/>
        <v>R Kidney_PFA</v>
      </c>
      <c r="BI81" s="167" t="s">
        <v>512</v>
      </c>
      <c r="BJ81" s="151" t="s">
        <v>416</v>
      </c>
      <c r="BK81" s="167" t="str">
        <f t="shared" si="1"/>
        <v>Joint_RNALater</v>
      </c>
      <c r="BL81" s="152" t="s">
        <v>512</v>
      </c>
      <c r="BM81" s="151" t="s">
        <v>416</v>
      </c>
      <c r="BN81" s="167" t="str">
        <f t="shared" si="2"/>
        <v>L Brain_LN2</v>
      </c>
      <c r="BO81" s="152" t="s">
        <v>512</v>
      </c>
      <c r="BP81" s="151" t="s">
        <v>416</v>
      </c>
      <c r="BQ81" s="167" t="str">
        <f t="shared" si="3"/>
        <v>R Brain_OCT</v>
      </c>
      <c r="BR81" s="152" t="s">
        <v>512</v>
      </c>
      <c r="BS81" s="151" t="s">
        <v>416</v>
      </c>
      <c r="BT81" s="167" t="str">
        <f t="shared" si="4"/>
        <v>L Eye_PFA</v>
      </c>
      <c r="BU81" s="152" t="s">
        <v>512</v>
      </c>
      <c r="BV81" s="151" t="s">
        <v>416</v>
      </c>
      <c r="BW81" s="167" t="str">
        <f t="shared" si="5"/>
        <v>R Eye_LN2</v>
      </c>
      <c r="BX81" s="152" t="s">
        <v>512</v>
      </c>
      <c r="BY81" s="151" t="s">
        <v>416</v>
      </c>
      <c r="BZ81" s="167" t="str">
        <f t="shared" si="6"/>
        <v>1/2 Heart_PFA</v>
      </c>
      <c r="CA81" s="152" t="s">
        <v>512</v>
      </c>
      <c r="CB81" s="151" t="s">
        <v>416</v>
      </c>
      <c r="CC81" s="167" t="str">
        <f t="shared" si="7"/>
        <v>1/2 Heart_LN2</v>
      </c>
      <c r="CD81" s="152" t="s">
        <v>512</v>
      </c>
      <c r="CE81" s="151" t="s">
        <v>416</v>
      </c>
      <c r="CF81" s="167" t="str">
        <f t="shared" si="8"/>
        <v>Intestines_LN2</v>
      </c>
      <c r="CG81" s="152" t="s">
        <v>512</v>
      </c>
      <c r="CH81" s="151" t="s">
        <v>416</v>
      </c>
      <c r="CI81" s="167" t="str">
        <f t="shared" si="9"/>
        <v>Vertebra_LN2</v>
      </c>
      <c r="CJ81" s="152" t="s">
        <v>512</v>
      </c>
      <c r="CK81" s="167" t="s">
        <v>416</v>
      </c>
      <c r="CL81" s="167" t="str">
        <f t="shared" si="80"/>
        <v>R Pelvis_PFA</v>
      </c>
      <c r="CM81" s="152" t="s">
        <v>512</v>
      </c>
      <c r="CN81" s="151" t="s">
        <v>416</v>
      </c>
      <c r="CO81" s="167" t="str">
        <f t="shared" si="93"/>
        <v>L Ilium_RNALater</v>
      </c>
      <c r="CP81" s="152" t="s">
        <v>512</v>
      </c>
      <c r="CQ81" s="151" t="s">
        <v>416</v>
      </c>
      <c r="CR81" s="167" t="str">
        <f t="shared" si="94"/>
        <v>R Hindquarter_PFA</v>
      </c>
      <c r="CS81" s="152" t="s">
        <v>512</v>
      </c>
      <c r="CT81" s="151" t="s">
        <v>416</v>
      </c>
      <c r="CU81" s="167" t="str">
        <f t="shared" si="83"/>
        <v>BM L Femur_Cryomedia</v>
      </c>
      <c r="CV81" s="152" t="s">
        <v>512</v>
      </c>
      <c r="CW81" s="151" t="s">
        <v>416</v>
      </c>
      <c r="CX81" s="167" t="str">
        <f t="shared" si="84"/>
        <v>L Tibia_PBS</v>
      </c>
      <c r="CY81" s="152" t="s">
        <v>512</v>
      </c>
      <c r="CZ81" s="151" t="s">
        <v>416</v>
      </c>
      <c r="DA81" s="167" t="str">
        <f t="shared" si="85"/>
        <v>R Humerus_PFA</v>
      </c>
      <c r="DB81" s="152" t="s">
        <v>512</v>
      </c>
      <c r="DC81" s="151" t="s">
        <v>416</v>
      </c>
      <c r="DD81" s="167" t="str">
        <f t="shared" si="95"/>
        <v>L Humerus_RNALater</v>
      </c>
      <c r="DE81" s="152" t="s">
        <v>512</v>
      </c>
      <c r="DF81" s="151" t="s">
        <v>416</v>
      </c>
      <c r="DG81" s="167" t="str">
        <f t="shared" si="96"/>
        <v>BM L Humerus_Cryomedia</v>
      </c>
      <c r="DH81" s="152" t="s">
        <v>512</v>
      </c>
    </row>
    <row r="82" spans="2:112" x14ac:dyDescent="0.35">
      <c r="B82" s="151" t="s">
        <v>416</v>
      </c>
      <c r="C82" s="167" t="str">
        <f t="shared" si="38"/>
        <v>L Quad_LN2</v>
      </c>
      <c r="D82" s="152" t="s">
        <v>513</v>
      </c>
      <c r="E82" s="151" t="s">
        <v>416</v>
      </c>
      <c r="F82" s="167" t="str">
        <f t="shared" si="11"/>
        <v>R Quad_PFA</v>
      </c>
      <c r="G82" s="152" t="s">
        <v>513</v>
      </c>
      <c r="H82" s="151" t="s">
        <v>416</v>
      </c>
      <c r="I82" s="167" t="str">
        <f t="shared" si="12"/>
        <v>L Soleus_LN2</v>
      </c>
      <c r="J82" s="152" t="s">
        <v>513</v>
      </c>
      <c r="K82" s="151" t="s">
        <v>416</v>
      </c>
      <c r="L82" s="167" t="str">
        <f t="shared" si="39"/>
        <v>R Soleus_PFA</v>
      </c>
      <c r="M82" s="152" t="s">
        <v>513</v>
      </c>
      <c r="N82" s="151" t="s">
        <v>416</v>
      </c>
      <c r="O82" s="167" t="str">
        <f t="shared" si="65"/>
        <v>L EDL_LN2</v>
      </c>
      <c r="P82" s="152" t="s">
        <v>513</v>
      </c>
      <c r="Q82" s="151" t="s">
        <v>416</v>
      </c>
      <c r="R82" s="167" t="str">
        <f t="shared" si="88"/>
        <v>R EDL_PFA</v>
      </c>
      <c r="S82" s="152" t="s">
        <v>513</v>
      </c>
      <c r="T82" s="151" t="s">
        <v>416</v>
      </c>
      <c r="U82" s="167" t="str">
        <f t="shared" si="64"/>
        <v>L Gast_LN2</v>
      </c>
      <c r="V82" s="152" t="s">
        <v>513</v>
      </c>
      <c r="W82" s="151" t="s">
        <v>416</v>
      </c>
      <c r="X82" s="167" t="str">
        <f t="shared" si="68"/>
        <v>R Gast_PFA</v>
      </c>
      <c r="Y82" s="152" t="s">
        <v>513</v>
      </c>
      <c r="Z82" s="151" t="s">
        <v>416</v>
      </c>
      <c r="AA82" s="167" t="str">
        <f t="shared" si="69"/>
        <v>L Bicep_LN2</v>
      </c>
      <c r="AB82" s="152" t="s">
        <v>513</v>
      </c>
      <c r="AC82" s="151" t="s">
        <v>416</v>
      </c>
      <c r="AD82" s="167" t="str">
        <f t="shared" si="70"/>
        <v>R Bicep_PFA</v>
      </c>
      <c r="AE82" s="152" t="s">
        <v>513</v>
      </c>
      <c r="AF82" s="151" t="s">
        <v>416</v>
      </c>
      <c r="AG82" s="167" t="str">
        <f t="shared" si="89"/>
        <v>L Thymus_LN2</v>
      </c>
      <c r="AH82" s="152" t="s">
        <v>513</v>
      </c>
      <c r="AI82" s="151" t="s">
        <v>416</v>
      </c>
      <c r="AJ82" s="167" t="str">
        <f t="shared" si="72"/>
        <v>R Thymus_PFA</v>
      </c>
      <c r="AK82" s="152" t="s">
        <v>513</v>
      </c>
      <c r="AL82" s="151" t="s">
        <v>416</v>
      </c>
      <c r="AM82" s="167" t="str">
        <f t="shared" si="73"/>
        <v>1/2 Spleen_PFA</v>
      </c>
      <c r="AN82" s="152" t="s">
        <v>513</v>
      </c>
      <c r="AO82" s="151" t="s">
        <v>416</v>
      </c>
      <c r="AP82" s="167" t="str">
        <f t="shared" si="74"/>
        <v>1/2 Spleen_LN2</v>
      </c>
      <c r="AQ82" s="152" t="s">
        <v>513</v>
      </c>
      <c r="AR82" s="151" t="s">
        <v>416</v>
      </c>
      <c r="AS82" s="167" t="str">
        <f t="shared" si="90"/>
        <v>1/2 Liver_PFA</v>
      </c>
      <c r="AT82" s="152" t="s">
        <v>513</v>
      </c>
      <c r="AU82" s="151" t="s">
        <v>416</v>
      </c>
      <c r="AV82" s="167" t="str">
        <f t="shared" si="76"/>
        <v>1/2 Liver_LN2</v>
      </c>
      <c r="AW82" s="152" t="s">
        <v>513</v>
      </c>
      <c r="AX82" s="151" t="s">
        <v>416</v>
      </c>
      <c r="AY82" s="167" t="str">
        <f t="shared" si="77"/>
        <v>Pancreas_LN2</v>
      </c>
      <c r="AZ82" s="152" t="s">
        <v>513</v>
      </c>
      <c r="BA82" s="151" t="s">
        <v>416</v>
      </c>
      <c r="BB82" s="167" t="str">
        <f t="shared" si="91"/>
        <v>Adrenals_LN2</v>
      </c>
      <c r="BC82" s="152" t="s">
        <v>513</v>
      </c>
      <c r="BD82" s="151" t="s">
        <v>416</v>
      </c>
      <c r="BE82" s="167" t="str">
        <f t="shared" si="92"/>
        <v>L Kidney_LN2</v>
      </c>
      <c r="BF82" s="152" t="s">
        <v>513</v>
      </c>
      <c r="BG82" s="151" t="s">
        <v>416</v>
      </c>
      <c r="BH82" s="167" t="str">
        <f t="shared" si="66"/>
        <v>R Kidney_PFA</v>
      </c>
      <c r="BI82" s="167" t="s">
        <v>513</v>
      </c>
      <c r="BJ82" s="151" t="s">
        <v>416</v>
      </c>
      <c r="BK82" s="167" t="str">
        <f t="shared" si="1"/>
        <v>Joint_RNALater</v>
      </c>
      <c r="BL82" s="152" t="s">
        <v>513</v>
      </c>
      <c r="BM82" s="151" t="s">
        <v>416</v>
      </c>
      <c r="BN82" s="167" t="str">
        <f t="shared" si="2"/>
        <v>L Brain_LN2</v>
      </c>
      <c r="BO82" s="152" t="s">
        <v>513</v>
      </c>
      <c r="BP82" s="151" t="s">
        <v>416</v>
      </c>
      <c r="BQ82" s="167" t="str">
        <f t="shared" si="3"/>
        <v>R Brain_OCT</v>
      </c>
      <c r="BR82" s="152" t="s">
        <v>513</v>
      </c>
      <c r="BS82" s="151" t="s">
        <v>416</v>
      </c>
      <c r="BT82" s="167" t="str">
        <f t="shared" si="4"/>
        <v>L Eye_PFA</v>
      </c>
      <c r="BU82" s="152" t="s">
        <v>513</v>
      </c>
      <c r="BV82" s="151" t="s">
        <v>416</v>
      </c>
      <c r="BW82" s="167" t="str">
        <f t="shared" si="5"/>
        <v>R Eye_LN2</v>
      </c>
      <c r="BX82" s="152" t="s">
        <v>513</v>
      </c>
      <c r="BY82" s="151" t="s">
        <v>416</v>
      </c>
      <c r="BZ82" s="167" t="str">
        <f t="shared" si="6"/>
        <v>1/2 Heart_PFA</v>
      </c>
      <c r="CA82" s="152" t="s">
        <v>513</v>
      </c>
      <c r="CB82" s="151" t="s">
        <v>416</v>
      </c>
      <c r="CC82" s="167" t="str">
        <f t="shared" si="7"/>
        <v>1/2 Heart_LN2</v>
      </c>
      <c r="CD82" s="152" t="s">
        <v>513</v>
      </c>
      <c r="CE82" s="151" t="s">
        <v>416</v>
      </c>
      <c r="CF82" s="167" t="str">
        <f t="shared" si="8"/>
        <v>Intestines_LN2</v>
      </c>
      <c r="CG82" s="152" t="s">
        <v>513</v>
      </c>
      <c r="CH82" s="151" t="s">
        <v>416</v>
      </c>
      <c r="CI82" s="167" t="str">
        <f t="shared" si="9"/>
        <v>Vertebra_LN2</v>
      </c>
      <c r="CJ82" s="152" t="s">
        <v>513</v>
      </c>
      <c r="CK82" s="167" t="s">
        <v>416</v>
      </c>
      <c r="CL82" s="167" t="str">
        <f t="shared" si="80"/>
        <v>R Pelvis_PFA</v>
      </c>
      <c r="CM82" s="152" t="s">
        <v>513</v>
      </c>
      <c r="CN82" s="151" t="s">
        <v>416</v>
      </c>
      <c r="CO82" s="167" t="str">
        <f t="shared" si="93"/>
        <v>L Ilium_RNALater</v>
      </c>
      <c r="CP82" s="152" t="s">
        <v>513</v>
      </c>
      <c r="CQ82" s="151" t="s">
        <v>416</v>
      </c>
      <c r="CR82" s="167" t="str">
        <f t="shared" si="94"/>
        <v>R Hindquarter_PFA</v>
      </c>
      <c r="CS82" s="152" t="s">
        <v>513</v>
      </c>
      <c r="CT82" s="151" t="s">
        <v>416</v>
      </c>
      <c r="CU82" s="167" t="str">
        <f t="shared" si="83"/>
        <v>BM L Femur_Cryomedia</v>
      </c>
      <c r="CV82" s="152" t="s">
        <v>513</v>
      </c>
      <c r="CW82" s="151" t="s">
        <v>416</v>
      </c>
      <c r="CX82" s="167" t="str">
        <f t="shared" si="84"/>
        <v>L Tibia_PBS</v>
      </c>
      <c r="CY82" s="152" t="s">
        <v>513</v>
      </c>
      <c r="CZ82" s="151" t="s">
        <v>416</v>
      </c>
      <c r="DA82" s="167" t="str">
        <f t="shared" si="85"/>
        <v>R Humerus_PFA</v>
      </c>
      <c r="DB82" s="152" t="s">
        <v>513</v>
      </c>
      <c r="DC82" s="151" t="s">
        <v>416</v>
      </c>
      <c r="DD82" s="167" t="str">
        <f t="shared" si="95"/>
        <v>L Humerus_RNALater</v>
      </c>
      <c r="DE82" s="152" t="s">
        <v>513</v>
      </c>
      <c r="DF82" s="151" t="s">
        <v>416</v>
      </c>
      <c r="DG82" s="167" t="str">
        <f t="shared" si="96"/>
        <v>BM L Humerus_Cryomedia</v>
      </c>
      <c r="DH82" s="152" t="s">
        <v>513</v>
      </c>
    </row>
    <row r="83" spans="2:112" x14ac:dyDescent="0.35">
      <c r="B83" s="151" t="s">
        <v>416</v>
      </c>
      <c r="C83" s="167" t="str">
        <f t="shared" si="38"/>
        <v>L Quad_LN2</v>
      </c>
      <c r="D83" s="152" t="s">
        <v>514</v>
      </c>
      <c r="E83" s="151" t="s">
        <v>416</v>
      </c>
      <c r="F83" s="167" t="str">
        <f t="shared" si="11"/>
        <v>R Quad_PFA</v>
      </c>
      <c r="G83" s="152" t="s">
        <v>514</v>
      </c>
      <c r="H83" s="151" t="s">
        <v>416</v>
      </c>
      <c r="I83" s="167" t="str">
        <f t="shared" si="12"/>
        <v>L Soleus_LN2</v>
      </c>
      <c r="J83" s="152" t="s">
        <v>514</v>
      </c>
      <c r="K83" s="151" t="s">
        <v>416</v>
      </c>
      <c r="L83" s="167" t="str">
        <f t="shared" si="39"/>
        <v>R Soleus_PFA</v>
      </c>
      <c r="M83" s="152" t="s">
        <v>514</v>
      </c>
      <c r="N83" s="151" t="s">
        <v>416</v>
      </c>
      <c r="O83" s="167" t="str">
        <f t="shared" si="65"/>
        <v>L EDL_LN2</v>
      </c>
      <c r="P83" s="152" t="s">
        <v>514</v>
      </c>
      <c r="Q83" s="151" t="s">
        <v>416</v>
      </c>
      <c r="R83" s="167" t="str">
        <f t="shared" si="88"/>
        <v>R EDL_PFA</v>
      </c>
      <c r="S83" s="152" t="s">
        <v>514</v>
      </c>
      <c r="T83" s="151" t="s">
        <v>416</v>
      </c>
      <c r="U83" s="167" t="str">
        <f t="shared" si="64"/>
        <v>L Gast_LN2</v>
      </c>
      <c r="V83" s="152" t="s">
        <v>514</v>
      </c>
      <c r="W83" s="151" t="s">
        <v>416</v>
      </c>
      <c r="X83" s="167" t="str">
        <f t="shared" si="68"/>
        <v>R Gast_PFA</v>
      </c>
      <c r="Y83" s="152" t="s">
        <v>514</v>
      </c>
      <c r="Z83" s="151" t="s">
        <v>416</v>
      </c>
      <c r="AA83" s="167" t="str">
        <f t="shared" si="69"/>
        <v>L Bicep_LN2</v>
      </c>
      <c r="AB83" s="152" t="s">
        <v>514</v>
      </c>
      <c r="AC83" s="151" t="s">
        <v>416</v>
      </c>
      <c r="AD83" s="167" t="str">
        <f t="shared" si="70"/>
        <v>R Bicep_PFA</v>
      </c>
      <c r="AE83" s="152" t="s">
        <v>514</v>
      </c>
      <c r="AF83" s="151" t="s">
        <v>416</v>
      </c>
      <c r="AG83" s="167" t="str">
        <f t="shared" si="89"/>
        <v>L Thymus_LN2</v>
      </c>
      <c r="AH83" s="152" t="s">
        <v>514</v>
      </c>
      <c r="AI83" s="151" t="s">
        <v>416</v>
      </c>
      <c r="AJ83" s="167" t="str">
        <f t="shared" si="72"/>
        <v>R Thymus_PFA</v>
      </c>
      <c r="AK83" s="152" t="s">
        <v>514</v>
      </c>
      <c r="AL83" s="151" t="s">
        <v>416</v>
      </c>
      <c r="AM83" s="167" t="str">
        <f t="shared" si="73"/>
        <v>1/2 Spleen_PFA</v>
      </c>
      <c r="AN83" s="152" t="s">
        <v>514</v>
      </c>
      <c r="AO83" s="151" t="s">
        <v>416</v>
      </c>
      <c r="AP83" s="167" t="str">
        <f t="shared" si="74"/>
        <v>1/2 Spleen_LN2</v>
      </c>
      <c r="AQ83" s="152" t="s">
        <v>514</v>
      </c>
      <c r="AR83" s="151" t="s">
        <v>416</v>
      </c>
      <c r="AS83" s="167" t="str">
        <f t="shared" si="90"/>
        <v>1/2 Liver_PFA</v>
      </c>
      <c r="AT83" s="152" t="s">
        <v>514</v>
      </c>
      <c r="AU83" s="151" t="s">
        <v>416</v>
      </c>
      <c r="AV83" s="167" t="str">
        <f t="shared" si="76"/>
        <v>1/2 Liver_LN2</v>
      </c>
      <c r="AW83" s="152" t="s">
        <v>514</v>
      </c>
      <c r="AX83" s="151" t="s">
        <v>416</v>
      </c>
      <c r="AY83" s="167" t="str">
        <f t="shared" si="77"/>
        <v>Pancreas_LN2</v>
      </c>
      <c r="AZ83" s="152" t="s">
        <v>514</v>
      </c>
      <c r="BA83" s="151" t="s">
        <v>416</v>
      </c>
      <c r="BB83" s="167" t="str">
        <f t="shared" si="91"/>
        <v>Adrenals_LN2</v>
      </c>
      <c r="BC83" s="152" t="s">
        <v>514</v>
      </c>
      <c r="BD83" s="151" t="s">
        <v>416</v>
      </c>
      <c r="BE83" s="167" t="str">
        <f t="shared" si="92"/>
        <v>L Kidney_LN2</v>
      </c>
      <c r="BF83" s="152" t="s">
        <v>514</v>
      </c>
      <c r="BG83" s="151" t="s">
        <v>416</v>
      </c>
      <c r="BH83" s="167" t="str">
        <f t="shared" si="66"/>
        <v>R Kidney_PFA</v>
      </c>
      <c r="BI83" s="167" t="s">
        <v>514</v>
      </c>
      <c r="BJ83" s="151" t="s">
        <v>416</v>
      </c>
      <c r="BK83" s="167" t="str">
        <f t="shared" si="1"/>
        <v>Joint_RNALater</v>
      </c>
      <c r="BL83" s="152" t="s">
        <v>514</v>
      </c>
      <c r="BM83" s="151" t="s">
        <v>416</v>
      </c>
      <c r="BN83" s="167" t="str">
        <f t="shared" si="2"/>
        <v>L Brain_LN2</v>
      </c>
      <c r="BO83" s="152" t="s">
        <v>514</v>
      </c>
      <c r="BP83" s="151" t="s">
        <v>416</v>
      </c>
      <c r="BQ83" s="167" t="str">
        <f t="shared" si="3"/>
        <v>R Brain_OCT</v>
      </c>
      <c r="BR83" s="152" t="s">
        <v>514</v>
      </c>
      <c r="BS83" s="151" t="s">
        <v>416</v>
      </c>
      <c r="BT83" s="167" t="str">
        <f t="shared" si="4"/>
        <v>L Eye_PFA</v>
      </c>
      <c r="BU83" s="152" t="s">
        <v>514</v>
      </c>
      <c r="BV83" s="151" t="s">
        <v>416</v>
      </c>
      <c r="BW83" s="167" t="str">
        <f t="shared" si="5"/>
        <v>R Eye_LN2</v>
      </c>
      <c r="BX83" s="152" t="s">
        <v>514</v>
      </c>
      <c r="BY83" s="151" t="s">
        <v>416</v>
      </c>
      <c r="BZ83" s="167" t="str">
        <f t="shared" si="6"/>
        <v>1/2 Heart_PFA</v>
      </c>
      <c r="CA83" s="152" t="s">
        <v>514</v>
      </c>
      <c r="CB83" s="151" t="s">
        <v>416</v>
      </c>
      <c r="CC83" s="167" t="str">
        <f t="shared" si="7"/>
        <v>1/2 Heart_LN2</v>
      </c>
      <c r="CD83" s="152" t="s">
        <v>514</v>
      </c>
      <c r="CE83" s="151" t="s">
        <v>416</v>
      </c>
      <c r="CF83" s="167" t="str">
        <f t="shared" si="8"/>
        <v>Intestines_LN2</v>
      </c>
      <c r="CG83" s="152" t="s">
        <v>514</v>
      </c>
      <c r="CH83" s="151" t="s">
        <v>416</v>
      </c>
      <c r="CI83" s="167" t="str">
        <f t="shared" si="9"/>
        <v>Vertebra_LN2</v>
      </c>
      <c r="CJ83" s="152" t="s">
        <v>514</v>
      </c>
      <c r="CK83" s="167" t="s">
        <v>416</v>
      </c>
      <c r="CL83" s="167" t="str">
        <f t="shared" si="80"/>
        <v>R Pelvis_PFA</v>
      </c>
      <c r="CM83" s="152" t="s">
        <v>514</v>
      </c>
      <c r="CN83" s="151" t="s">
        <v>416</v>
      </c>
      <c r="CO83" s="167" t="str">
        <f t="shared" si="93"/>
        <v>L Ilium_RNALater</v>
      </c>
      <c r="CP83" s="152" t="s">
        <v>514</v>
      </c>
      <c r="CQ83" s="151" t="s">
        <v>416</v>
      </c>
      <c r="CR83" s="167" t="str">
        <f t="shared" si="94"/>
        <v>R Hindquarter_PFA</v>
      </c>
      <c r="CS83" s="152" t="s">
        <v>514</v>
      </c>
      <c r="CT83" s="151" t="s">
        <v>416</v>
      </c>
      <c r="CU83" s="167" t="str">
        <f t="shared" si="83"/>
        <v>BM L Femur_Cryomedia</v>
      </c>
      <c r="CV83" s="152" t="s">
        <v>514</v>
      </c>
      <c r="CW83" s="151" t="s">
        <v>416</v>
      </c>
      <c r="CX83" s="167" t="str">
        <f t="shared" si="84"/>
        <v>L Tibia_PBS</v>
      </c>
      <c r="CY83" s="152" t="s">
        <v>514</v>
      </c>
      <c r="CZ83" s="151" t="s">
        <v>416</v>
      </c>
      <c r="DA83" s="167" t="str">
        <f t="shared" si="85"/>
        <v>R Humerus_PFA</v>
      </c>
      <c r="DB83" s="152" t="s">
        <v>514</v>
      </c>
      <c r="DC83" s="151" t="s">
        <v>416</v>
      </c>
      <c r="DD83" s="167" t="str">
        <f t="shared" si="95"/>
        <v>L Humerus_RNALater</v>
      </c>
      <c r="DE83" s="152" t="s">
        <v>514</v>
      </c>
      <c r="DF83" s="151" t="s">
        <v>416</v>
      </c>
      <c r="DG83" s="167" t="str">
        <f t="shared" si="96"/>
        <v>BM L Humerus_Cryomedia</v>
      </c>
      <c r="DH83" s="152" t="s">
        <v>514</v>
      </c>
    </row>
    <row r="84" spans="2:112" x14ac:dyDescent="0.35">
      <c r="B84" s="151" t="s">
        <v>416</v>
      </c>
      <c r="C84" s="167" t="str">
        <f t="shared" si="38"/>
        <v>L Quad_LN2</v>
      </c>
      <c r="D84" s="152" t="s">
        <v>515</v>
      </c>
      <c r="E84" s="151" t="s">
        <v>416</v>
      </c>
      <c r="F84" s="167" t="str">
        <f t="shared" si="11"/>
        <v>R Quad_PFA</v>
      </c>
      <c r="G84" s="152" t="s">
        <v>515</v>
      </c>
      <c r="H84" s="151" t="s">
        <v>416</v>
      </c>
      <c r="I84" s="167" t="str">
        <f t="shared" si="12"/>
        <v>L Soleus_LN2</v>
      </c>
      <c r="J84" s="152" t="s">
        <v>515</v>
      </c>
      <c r="K84" s="151" t="s">
        <v>416</v>
      </c>
      <c r="L84" s="167" t="str">
        <f t="shared" si="39"/>
        <v>R Soleus_PFA</v>
      </c>
      <c r="M84" s="152" t="s">
        <v>515</v>
      </c>
      <c r="N84" s="151" t="s">
        <v>416</v>
      </c>
      <c r="O84" s="167" t="str">
        <f t="shared" si="65"/>
        <v>L EDL_LN2</v>
      </c>
      <c r="P84" s="152" t="s">
        <v>515</v>
      </c>
      <c r="Q84" s="151" t="s">
        <v>416</v>
      </c>
      <c r="R84" s="167" t="str">
        <f t="shared" si="88"/>
        <v>R EDL_PFA</v>
      </c>
      <c r="S84" s="152" t="s">
        <v>515</v>
      </c>
      <c r="T84" s="151" t="s">
        <v>416</v>
      </c>
      <c r="U84" s="167" t="str">
        <f t="shared" si="64"/>
        <v>L Gast_LN2</v>
      </c>
      <c r="V84" s="152" t="s">
        <v>515</v>
      </c>
      <c r="W84" s="151" t="s">
        <v>416</v>
      </c>
      <c r="X84" s="167" t="str">
        <f t="shared" si="68"/>
        <v>R Gast_PFA</v>
      </c>
      <c r="Y84" s="152" t="s">
        <v>515</v>
      </c>
      <c r="Z84" s="151" t="s">
        <v>416</v>
      </c>
      <c r="AA84" s="167" t="str">
        <f t="shared" si="69"/>
        <v>L Bicep_LN2</v>
      </c>
      <c r="AB84" s="152" t="s">
        <v>515</v>
      </c>
      <c r="AC84" s="151" t="s">
        <v>416</v>
      </c>
      <c r="AD84" s="167" t="str">
        <f t="shared" si="70"/>
        <v>R Bicep_PFA</v>
      </c>
      <c r="AE84" s="152" t="s">
        <v>515</v>
      </c>
      <c r="AF84" s="151" t="s">
        <v>416</v>
      </c>
      <c r="AG84" s="167" t="str">
        <f t="shared" si="89"/>
        <v>L Thymus_LN2</v>
      </c>
      <c r="AH84" s="152" t="s">
        <v>515</v>
      </c>
      <c r="AI84" s="151" t="s">
        <v>416</v>
      </c>
      <c r="AJ84" s="167" t="str">
        <f t="shared" si="72"/>
        <v>R Thymus_PFA</v>
      </c>
      <c r="AK84" s="152" t="s">
        <v>515</v>
      </c>
      <c r="AL84" s="151" t="s">
        <v>416</v>
      </c>
      <c r="AM84" s="167" t="str">
        <f t="shared" si="73"/>
        <v>1/2 Spleen_PFA</v>
      </c>
      <c r="AN84" s="152" t="s">
        <v>515</v>
      </c>
      <c r="AO84" s="151" t="s">
        <v>416</v>
      </c>
      <c r="AP84" s="167" t="str">
        <f t="shared" si="74"/>
        <v>1/2 Spleen_LN2</v>
      </c>
      <c r="AQ84" s="152" t="s">
        <v>515</v>
      </c>
      <c r="AR84" s="151" t="s">
        <v>416</v>
      </c>
      <c r="AS84" s="167" t="str">
        <f t="shared" si="90"/>
        <v>1/2 Liver_PFA</v>
      </c>
      <c r="AT84" s="152" t="s">
        <v>515</v>
      </c>
      <c r="AU84" s="151" t="s">
        <v>416</v>
      </c>
      <c r="AV84" s="167" t="str">
        <f t="shared" si="76"/>
        <v>1/2 Liver_LN2</v>
      </c>
      <c r="AW84" s="152" t="s">
        <v>515</v>
      </c>
      <c r="AX84" s="151" t="s">
        <v>416</v>
      </c>
      <c r="AY84" s="167" t="str">
        <f t="shared" si="77"/>
        <v>Pancreas_LN2</v>
      </c>
      <c r="AZ84" s="152" t="s">
        <v>515</v>
      </c>
      <c r="BA84" s="151" t="s">
        <v>416</v>
      </c>
      <c r="BB84" s="167" t="str">
        <f t="shared" si="91"/>
        <v>Adrenals_LN2</v>
      </c>
      <c r="BC84" s="152" t="s">
        <v>515</v>
      </c>
      <c r="BD84" s="151" t="s">
        <v>416</v>
      </c>
      <c r="BE84" s="167" t="str">
        <f t="shared" si="92"/>
        <v>L Kidney_LN2</v>
      </c>
      <c r="BF84" s="152" t="s">
        <v>515</v>
      </c>
      <c r="BG84" s="151" t="s">
        <v>416</v>
      </c>
      <c r="BH84" s="167" t="str">
        <f t="shared" si="66"/>
        <v>R Kidney_PFA</v>
      </c>
      <c r="BI84" s="167" t="s">
        <v>515</v>
      </c>
      <c r="BJ84" s="151" t="s">
        <v>416</v>
      </c>
      <c r="BK84" s="167" t="str">
        <f t="shared" si="1"/>
        <v>Joint_RNALater</v>
      </c>
      <c r="BL84" s="152" t="s">
        <v>515</v>
      </c>
      <c r="BM84" s="151" t="s">
        <v>416</v>
      </c>
      <c r="BN84" s="167" t="str">
        <f t="shared" si="2"/>
        <v>L Brain_LN2</v>
      </c>
      <c r="BO84" s="152" t="s">
        <v>515</v>
      </c>
      <c r="BP84" s="151" t="s">
        <v>416</v>
      </c>
      <c r="BQ84" s="167" t="str">
        <f t="shared" si="3"/>
        <v>R Brain_OCT</v>
      </c>
      <c r="BR84" s="152" t="s">
        <v>515</v>
      </c>
      <c r="BS84" s="151" t="s">
        <v>416</v>
      </c>
      <c r="BT84" s="167" t="str">
        <f t="shared" si="4"/>
        <v>L Eye_PFA</v>
      </c>
      <c r="BU84" s="152" t="s">
        <v>515</v>
      </c>
      <c r="BV84" s="151" t="s">
        <v>416</v>
      </c>
      <c r="BW84" s="167" t="str">
        <f t="shared" si="5"/>
        <v>R Eye_LN2</v>
      </c>
      <c r="BX84" s="152" t="s">
        <v>515</v>
      </c>
      <c r="BY84" s="151" t="s">
        <v>416</v>
      </c>
      <c r="BZ84" s="167" t="str">
        <f t="shared" si="6"/>
        <v>1/2 Heart_PFA</v>
      </c>
      <c r="CA84" s="152" t="s">
        <v>515</v>
      </c>
      <c r="CB84" s="151" t="s">
        <v>416</v>
      </c>
      <c r="CC84" s="167" t="str">
        <f t="shared" si="7"/>
        <v>1/2 Heart_LN2</v>
      </c>
      <c r="CD84" s="152" t="s">
        <v>515</v>
      </c>
      <c r="CE84" s="151" t="s">
        <v>416</v>
      </c>
      <c r="CF84" s="167" t="str">
        <f t="shared" si="8"/>
        <v>Intestines_LN2</v>
      </c>
      <c r="CG84" s="152" t="s">
        <v>515</v>
      </c>
      <c r="CH84" s="151" t="s">
        <v>416</v>
      </c>
      <c r="CI84" s="167" t="str">
        <f t="shared" si="9"/>
        <v>Vertebra_LN2</v>
      </c>
      <c r="CJ84" s="152" t="s">
        <v>515</v>
      </c>
      <c r="CK84" s="167" t="s">
        <v>416</v>
      </c>
      <c r="CL84" s="167" t="str">
        <f t="shared" si="80"/>
        <v>R Pelvis_PFA</v>
      </c>
      <c r="CM84" s="152" t="s">
        <v>515</v>
      </c>
      <c r="CN84" s="151" t="s">
        <v>416</v>
      </c>
      <c r="CO84" s="167" t="str">
        <f t="shared" si="93"/>
        <v>L Ilium_RNALater</v>
      </c>
      <c r="CP84" s="152" t="s">
        <v>515</v>
      </c>
      <c r="CQ84" s="151" t="s">
        <v>416</v>
      </c>
      <c r="CR84" s="167" t="str">
        <f t="shared" si="94"/>
        <v>R Hindquarter_PFA</v>
      </c>
      <c r="CS84" s="152" t="s">
        <v>515</v>
      </c>
      <c r="CT84" s="151" t="s">
        <v>416</v>
      </c>
      <c r="CU84" s="167" t="str">
        <f t="shared" si="83"/>
        <v>BM L Femur_Cryomedia</v>
      </c>
      <c r="CV84" s="152" t="s">
        <v>515</v>
      </c>
      <c r="CW84" s="151" t="s">
        <v>416</v>
      </c>
      <c r="CX84" s="167" t="str">
        <f t="shared" si="84"/>
        <v>L Tibia_PBS</v>
      </c>
      <c r="CY84" s="152" t="s">
        <v>515</v>
      </c>
      <c r="CZ84" s="151" t="s">
        <v>416</v>
      </c>
      <c r="DA84" s="167" t="str">
        <f t="shared" si="85"/>
        <v>R Humerus_PFA</v>
      </c>
      <c r="DB84" s="152" t="s">
        <v>515</v>
      </c>
      <c r="DC84" s="151" t="s">
        <v>416</v>
      </c>
      <c r="DD84" s="167" t="str">
        <f t="shared" si="95"/>
        <v>L Humerus_RNALater</v>
      </c>
      <c r="DE84" s="152" t="s">
        <v>515</v>
      </c>
      <c r="DF84" s="151" t="s">
        <v>416</v>
      </c>
      <c r="DG84" s="167" t="str">
        <f t="shared" si="96"/>
        <v>BM L Humerus_Cryomedia</v>
      </c>
      <c r="DH84" s="152" t="s">
        <v>515</v>
      </c>
    </row>
    <row r="85" spans="2:112" x14ac:dyDescent="0.35">
      <c r="B85" s="151" t="s">
        <v>416</v>
      </c>
      <c r="C85" s="167" t="str">
        <f t="shared" si="38"/>
        <v>L Quad_LN2</v>
      </c>
      <c r="D85" s="152" t="s">
        <v>516</v>
      </c>
      <c r="E85" s="151" t="s">
        <v>416</v>
      </c>
      <c r="F85" s="167" t="str">
        <f t="shared" si="11"/>
        <v>R Quad_PFA</v>
      </c>
      <c r="G85" s="152" t="s">
        <v>516</v>
      </c>
      <c r="H85" s="151" t="s">
        <v>416</v>
      </c>
      <c r="I85" s="167" t="str">
        <f t="shared" si="12"/>
        <v>L Soleus_LN2</v>
      </c>
      <c r="J85" s="152" t="s">
        <v>516</v>
      </c>
      <c r="K85" s="151" t="s">
        <v>416</v>
      </c>
      <c r="L85" s="167" t="str">
        <f t="shared" si="39"/>
        <v>R Soleus_PFA</v>
      </c>
      <c r="M85" s="152" t="s">
        <v>516</v>
      </c>
      <c r="N85" s="151" t="s">
        <v>416</v>
      </c>
      <c r="O85" s="167" t="str">
        <f t="shared" si="65"/>
        <v>L EDL_LN2</v>
      </c>
      <c r="P85" s="152" t="s">
        <v>516</v>
      </c>
      <c r="Q85" s="151" t="s">
        <v>416</v>
      </c>
      <c r="R85" s="167" t="str">
        <f t="shared" si="88"/>
        <v>R EDL_PFA</v>
      </c>
      <c r="S85" s="152" t="s">
        <v>516</v>
      </c>
      <c r="T85" s="151" t="s">
        <v>416</v>
      </c>
      <c r="U85" s="167" t="str">
        <f t="shared" si="64"/>
        <v>L Gast_LN2</v>
      </c>
      <c r="V85" s="152" t="s">
        <v>516</v>
      </c>
      <c r="W85" s="151" t="s">
        <v>416</v>
      </c>
      <c r="X85" s="167" t="str">
        <f t="shared" si="68"/>
        <v>R Gast_PFA</v>
      </c>
      <c r="Y85" s="152" t="s">
        <v>516</v>
      </c>
      <c r="Z85" s="151" t="s">
        <v>416</v>
      </c>
      <c r="AA85" s="167" t="str">
        <f t="shared" si="69"/>
        <v>L Bicep_LN2</v>
      </c>
      <c r="AB85" s="152" t="s">
        <v>516</v>
      </c>
      <c r="AC85" s="151" t="s">
        <v>416</v>
      </c>
      <c r="AD85" s="167" t="str">
        <f t="shared" si="70"/>
        <v>R Bicep_PFA</v>
      </c>
      <c r="AE85" s="152" t="s">
        <v>516</v>
      </c>
      <c r="AF85" s="151" t="s">
        <v>416</v>
      </c>
      <c r="AG85" s="167" t="str">
        <f t="shared" si="89"/>
        <v>L Thymus_LN2</v>
      </c>
      <c r="AH85" s="152" t="s">
        <v>516</v>
      </c>
      <c r="AI85" s="151" t="s">
        <v>416</v>
      </c>
      <c r="AJ85" s="167" t="str">
        <f t="shared" si="72"/>
        <v>R Thymus_PFA</v>
      </c>
      <c r="AK85" s="152" t="s">
        <v>516</v>
      </c>
      <c r="AL85" s="151" t="s">
        <v>416</v>
      </c>
      <c r="AM85" s="167" t="str">
        <f t="shared" si="73"/>
        <v>1/2 Spleen_PFA</v>
      </c>
      <c r="AN85" s="152" t="s">
        <v>516</v>
      </c>
      <c r="AO85" s="151" t="s">
        <v>416</v>
      </c>
      <c r="AP85" s="167" t="str">
        <f t="shared" si="74"/>
        <v>1/2 Spleen_LN2</v>
      </c>
      <c r="AQ85" s="152" t="s">
        <v>516</v>
      </c>
      <c r="AR85" s="151" t="s">
        <v>416</v>
      </c>
      <c r="AS85" s="167" t="str">
        <f t="shared" si="90"/>
        <v>1/2 Liver_PFA</v>
      </c>
      <c r="AT85" s="152" t="s">
        <v>516</v>
      </c>
      <c r="AU85" s="151" t="s">
        <v>416</v>
      </c>
      <c r="AV85" s="167" t="str">
        <f t="shared" si="76"/>
        <v>1/2 Liver_LN2</v>
      </c>
      <c r="AW85" s="152" t="s">
        <v>516</v>
      </c>
      <c r="AX85" s="151" t="s">
        <v>416</v>
      </c>
      <c r="AY85" s="167" t="str">
        <f t="shared" si="77"/>
        <v>Pancreas_LN2</v>
      </c>
      <c r="AZ85" s="152" t="s">
        <v>516</v>
      </c>
      <c r="BA85" s="151" t="s">
        <v>416</v>
      </c>
      <c r="BB85" s="167" t="str">
        <f t="shared" si="91"/>
        <v>Adrenals_LN2</v>
      </c>
      <c r="BC85" s="152" t="s">
        <v>516</v>
      </c>
      <c r="BD85" s="151" t="s">
        <v>416</v>
      </c>
      <c r="BE85" s="167" t="str">
        <f t="shared" si="92"/>
        <v>L Kidney_LN2</v>
      </c>
      <c r="BF85" s="152" t="s">
        <v>516</v>
      </c>
      <c r="BG85" s="151" t="s">
        <v>416</v>
      </c>
      <c r="BH85" s="167" t="str">
        <f t="shared" si="66"/>
        <v>R Kidney_PFA</v>
      </c>
      <c r="BI85" s="167" t="s">
        <v>516</v>
      </c>
      <c r="BJ85" s="151" t="s">
        <v>416</v>
      </c>
      <c r="BK85" s="167" t="str">
        <f t="shared" si="1"/>
        <v>Joint_RNALater</v>
      </c>
      <c r="BL85" s="152" t="s">
        <v>516</v>
      </c>
      <c r="BM85" s="151" t="s">
        <v>416</v>
      </c>
      <c r="BN85" s="167" t="str">
        <f t="shared" si="2"/>
        <v>L Brain_LN2</v>
      </c>
      <c r="BO85" s="152" t="s">
        <v>516</v>
      </c>
      <c r="BP85" s="151" t="s">
        <v>416</v>
      </c>
      <c r="BQ85" s="167" t="str">
        <f t="shared" si="3"/>
        <v>R Brain_OCT</v>
      </c>
      <c r="BR85" s="152" t="s">
        <v>516</v>
      </c>
      <c r="BS85" s="151" t="s">
        <v>416</v>
      </c>
      <c r="BT85" s="167" t="str">
        <f t="shared" si="4"/>
        <v>L Eye_PFA</v>
      </c>
      <c r="BU85" s="152" t="s">
        <v>516</v>
      </c>
      <c r="BV85" s="151" t="s">
        <v>416</v>
      </c>
      <c r="BW85" s="167" t="str">
        <f t="shared" si="5"/>
        <v>R Eye_LN2</v>
      </c>
      <c r="BX85" s="152" t="s">
        <v>516</v>
      </c>
      <c r="BY85" s="151" t="s">
        <v>416</v>
      </c>
      <c r="BZ85" s="167" t="str">
        <f t="shared" si="6"/>
        <v>1/2 Heart_PFA</v>
      </c>
      <c r="CA85" s="152" t="s">
        <v>516</v>
      </c>
      <c r="CB85" s="151" t="s">
        <v>416</v>
      </c>
      <c r="CC85" s="167" t="str">
        <f t="shared" si="7"/>
        <v>1/2 Heart_LN2</v>
      </c>
      <c r="CD85" s="152" t="s">
        <v>516</v>
      </c>
      <c r="CE85" s="151" t="s">
        <v>416</v>
      </c>
      <c r="CF85" s="167" t="str">
        <f t="shared" si="8"/>
        <v>Intestines_LN2</v>
      </c>
      <c r="CG85" s="152" t="s">
        <v>516</v>
      </c>
      <c r="CH85" s="151" t="s">
        <v>416</v>
      </c>
      <c r="CI85" s="167" t="str">
        <f t="shared" si="9"/>
        <v>Vertebra_LN2</v>
      </c>
      <c r="CJ85" s="152" t="s">
        <v>516</v>
      </c>
      <c r="CK85" s="167" t="s">
        <v>416</v>
      </c>
      <c r="CL85" s="167" t="str">
        <f t="shared" si="80"/>
        <v>R Pelvis_PFA</v>
      </c>
      <c r="CM85" s="152" t="s">
        <v>516</v>
      </c>
      <c r="CN85" s="151" t="s">
        <v>416</v>
      </c>
      <c r="CO85" s="167" t="str">
        <f t="shared" si="93"/>
        <v>L Ilium_RNALater</v>
      </c>
      <c r="CP85" s="152" t="s">
        <v>516</v>
      </c>
      <c r="CQ85" s="151" t="s">
        <v>416</v>
      </c>
      <c r="CR85" s="167" t="str">
        <f t="shared" si="94"/>
        <v>R Hindquarter_PFA</v>
      </c>
      <c r="CS85" s="152" t="s">
        <v>516</v>
      </c>
      <c r="CT85" s="151" t="s">
        <v>416</v>
      </c>
      <c r="CU85" s="167" t="str">
        <f t="shared" si="83"/>
        <v>BM L Femur_Cryomedia</v>
      </c>
      <c r="CV85" s="152" t="s">
        <v>516</v>
      </c>
      <c r="CW85" s="151" t="s">
        <v>416</v>
      </c>
      <c r="CX85" s="167" t="str">
        <f t="shared" si="84"/>
        <v>L Tibia_PBS</v>
      </c>
      <c r="CY85" s="152" t="s">
        <v>516</v>
      </c>
      <c r="CZ85" s="151" t="s">
        <v>416</v>
      </c>
      <c r="DA85" s="167" t="str">
        <f t="shared" si="85"/>
        <v>R Humerus_PFA</v>
      </c>
      <c r="DB85" s="152" t="s">
        <v>516</v>
      </c>
      <c r="DC85" s="151" t="s">
        <v>416</v>
      </c>
      <c r="DD85" s="167" t="str">
        <f t="shared" si="95"/>
        <v>L Humerus_RNALater</v>
      </c>
      <c r="DE85" s="152" t="s">
        <v>516</v>
      </c>
      <c r="DF85" s="151" t="s">
        <v>416</v>
      </c>
      <c r="DG85" s="167" t="str">
        <f t="shared" si="96"/>
        <v>BM L Humerus_Cryomedia</v>
      </c>
      <c r="DH85" s="152" t="s">
        <v>516</v>
      </c>
    </row>
    <row r="86" spans="2:112" x14ac:dyDescent="0.35">
      <c r="B86" s="151" t="s">
        <v>416</v>
      </c>
      <c r="C86" s="167" t="str">
        <f t="shared" si="38"/>
        <v>L Quad_LN2</v>
      </c>
      <c r="D86" s="152" t="s">
        <v>517</v>
      </c>
      <c r="E86" s="151" t="s">
        <v>416</v>
      </c>
      <c r="F86" s="167" t="str">
        <f t="shared" si="11"/>
        <v>R Quad_PFA</v>
      </c>
      <c r="G86" s="152" t="s">
        <v>517</v>
      </c>
      <c r="H86" s="151" t="s">
        <v>416</v>
      </c>
      <c r="I86" s="167" t="str">
        <f t="shared" si="12"/>
        <v>L Soleus_LN2</v>
      </c>
      <c r="J86" s="152" t="s">
        <v>517</v>
      </c>
      <c r="K86" s="151" t="s">
        <v>416</v>
      </c>
      <c r="L86" s="167" t="str">
        <f t="shared" si="39"/>
        <v>R Soleus_PFA</v>
      </c>
      <c r="M86" s="152" t="s">
        <v>517</v>
      </c>
      <c r="N86" s="151" t="s">
        <v>416</v>
      </c>
      <c r="O86" s="167" t="str">
        <f t="shared" si="65"/>
        <v>L EDL_LN2</v>
      </c>
      <c r="P86" s="152" t="s">
        <v>517</v>
      </c>
      <c r="Q86" s="151" t="s">
        <v>416</v>
      </c>
      <c r="R86" s="167" t="str">
        <f t="shared" si="88"/>
        <v>R EDL_PFA</v>
      </c>
      <c r="S86" s="152" t="s">
        <v>517</v>
      </c>
      <c r="T86" s="151" t="s">
        <v>416</v>
      </c>
      <c r="U86" s="167" t="str">
        <f t="shared" si="64"/>
        <v>L Gast_LN2</v>
      </c>
      <c r="V86" s="152" t="s">
        <v>517</v>
      </c>
      <c r="W86" s="151" t="s">
        <v>416</v>
      </c>
      <c r="X86" s="167" t="str">
        <f t="shared" si="68"/>
        <v>R Gast_PFA</v>
      </c>
      <c r="Y86" s="152" t="s">
        <v>517</v>
      </c>
      <c r="Z86" s="151" t="s">
        <v>416</v>
      </c>
      <c r="AA86" s="167" t="str">
        <f t="shared" si="69"/>
        <v>L Bicep_LN2</v>
      </c>
      <c r="AB86" s="152" t="s">
        <v>517</v>
      </c>
      <c r="AC86" s="151" t="s">
        <v>416</v>
      </c>
      <c r="AD86" s="167" t="str">
        <f t="shared" si="70"/>
        <v>R Bicep_PFA</v>
      </c>
      <c r="AE86" s="152" t="s">
        <v>517</v>
      </c>
      <c r="AF86" s="151" t="s">
        <v>416</v>
      </c>
      <c r="AG86" s="167" t="str">
        <f t="shared" si="89"/>
        <v>L Thymus_LN2</v>
      </c>
      <c r="AH86" s="152" t="s">
        <v>517</v>
      </c>
      <c r="AI86" s="151" t="s">
        <v>416</v>
      </c>
      <c r="AJ86" s="167" t="str">
        <f t="shared" si="72"/>
        <v>R Thymus_PFA</v>
      </c>
      <c r="AK86" s="152" t="s">
        <v>517</v>
      </c>
      <c r="AL86" s="151" t="s">
        <v>416</v>
      </c>
      <c r="AM86" s="167" t="str">
        <f t="shared" si="73"/>
        <v>1/2 Spleen_PFA</v>
      </c>
      <c r="AN86" s="152" t="s">
        <v>517</v>
      </c>
      <c r="AO86" s="151" t="s">
        <v>416</v>
      </c>
      <c r="AP86" s="167" t="str">
        <f t="shared" si="74"/>
        <v>1/2 Spleen_LN2</v>
      </c>
      <c r="AQ86" s="152" t="s">
        <v>517</v>
      </c>
      <c r="AR86" s="151" t="s">
        <v>416</v>
      </c>
      <c r="AS86" s="167" t="str">
        <f t="shared" si="90"/>
        <v>1/2 Liver_PFA</v>
      </c>
      <c r="AT86" s="152" t="s">
        <v>517</v>
      </c>
      <c r="AU86" s="151" t="s">
        <v>416</v>
      </c>
      <c r="AV86" s="167" t="str">
        <f t="shared" si="76"/>
        <v>1/2 Liver_LN2</v>
      </c>
      <c r="AW86" s="152" t="s">
        <v>517</v>
      </c>
      <c r="AX86" s="151" t="s">
        <v>416</v>
      </c>
      <c r="AY86" s="167" t="str">
        <f t="shared" si="77"/>
        <v>Pancreas_LN2</v>
      </c>
      <c r="AZ86" s="152" t="s">
        <v>517</v>
      </c>
      <c r="BA86" s="151" t="s">
        <v>416</v>
      </c>
      <c r="BB86" s="167" t="str">
        <f t="shared" si="91"/>
        <v>Adrenals_LN2</v>
      </c>
      <c r="BC86" s="152" t="s">
        <v>517</v>
      </c>
      <c r="BD86" s="151" t="s">
        <v>416</v>
      </c>
      <c r="BE86" s="167" t="str">
        <f t="shared" si="92"/>
        <v>L Kidney_LN2</v>
      </c>
      <c r="BF86" s="152" t="s">
        <v>517</v>
      </c>
      <c r="BG86" s="151" t="s">
        <v>416</v>
      </c>
      <c r="BH86" s="167" t="str">
        <f t="shared" si="66"/>
        <v>R Kidney_PFA</v>
      </c>
      <c r="BI86" s="167" t="s">
        <v>517</v>
      </c>
      <c r="BJ86" s="151" t="s">
        <v>416</v>
      </c>
      <c r="BK86" s="167" t="str">
        <f t="shared" si="1"/>
        <v>Joint_RNALater</v>
      </c>
      <c r="BL86" s="152" t="s">
        <v>517</v>
      </c>
      <c r="BM86" s="151" t="s">
        <v>416</v>
      </c>
      <c r="BN86" s="167" t="str">
        <f t="shared" si="2"/>
        <v>L Brain_LN2</v>
      </c>
      <c r="BO86" s="152" t="s">
        <v>517</v>
      </c>
      <c r="BP86" s="151" t="s">
        <v>416</v>
      </c>
      <c r="BQ86" s="167" t="str">
        <f t="shared" si="3"/>
        <v>R Brain_OCT</v>
      </c>
      <c r="BR86" s="152" t="s">
        <v>517</v>
      </c>
      <c r="BS86" s="151" t="s">
        <v>416</v>
      </c>
      <c r="BT86" s="167" t="str">
        <f t="shared" si="4"/>
        <v>L Eye_PFA</v>
      </c>
      <c r="BU86" s="152" t="s">
        <v>517</v>
      </c>
      <c r="BV86" s="151" t="s">
        <v>416</v>
      </c>
      <c r="BW86" s="167" t="str">
        <f t="shared" si="5"/>
        <v>R Eye_LN2</v>
      </c>
      <c r="BX86" s="152" t="s">
        <v>517</v>
      </c>
      <c r="BY86" s="151" t="s">
        <v>416</v>
      </c>
      <c r="BZ86" s="167" t="str">
        <f t="shared" si="6"/>
        <v>1/2 Heart_PFA</v>
      </c>
      <c r="CA86" s="152" t="s">
        <v>517</v>
      </c>
      <c r="CB86" s="151" t="s">
        <v>416</v>
      </c>
      <c r="CC86" s="167" t="str">
        <f t="shared" si="7"/>
        <v>1/2 Heart_LN2</v>
      </c>
      <c r="CD86" s="152" t="s">
        <v>517</v>
      </c>
      <c r="CE86" s="151" t="s">
        <v>416</v>
      </c>
      <c r="CF86" s="167" t="str">
        <f t="shared" si="8"/>
        <v>Intestines_LN2</v>
      </c>
      <c r="CG86" s="152" t="s">
        <v>517</v>
      </c>
      <c r="CH86" s="151" t="s">
        <v>416</v>
      </c>
      <c r="CI86" s="167" t="str">
        <f t="shared" si="9"/>
        <v>Vertebra_LN2</v>
      </c>
      <c r="CJ86" s="152" t="s">
        <v>517</v>
      </c>
      <c r="CK86" s="167" t="s">
        <v>416</v>
      </c>
      <c r="CL86" s="167" t="str">
        <f t="shared" si="80"/>
        <v>R Pelvis_PFA</v>
      </c>
      <c r="CM86" s="152" t="s">
        <v>517</v>
      </c>
      <c r="CN86" s="151" t="s">
        <v>416</v>
      </c>
      <c r="CO86" s="167" t="str">
        <f t="shared" si="93"/>
        <v>L Ilium_RNALater</v>
      </c>
      <c r="CP86" s="152" t="s">
        <v>517</v>
      </c>
      <c r="CQ86" s="151" t="s">
        <v>416</v>
      </c>
      <c r="CR86" s="167" t="str">
        <f t="shared" si="94"/>
        <v>R Hindquarter_PFA</v>
      </c>
      <c r="CS86" s="152" t="s">
        <v>517</v>
      </c>
      <c r="CT86" s="151" t="s">
        <v>416</v>
      </c>
      <c r="CU86" s="167" t="str">
        <f t="shared" si="83"/>
        <v>BM L Femur_Cryomedia</v>
      </c>
      <c r="CV86" s="152" t="s">
        <v>517</v>
      </c>
      <c r="CW86" s="151" t="s">
        <v>416</v>
      </c>
      <c r="CX86" s="167" t="str">
        <f t="shared" si="84"/>
        <v>L Tibia_PBS</v>
      </c>
      <c r="CY86" s="152" t="s">
        <v>517</v>
      </c>
      <c r="CZ86" s="151" t="s">
        <v>416</v>
      </c>
      <c r="DA86" s="167" t="str">
        <f t="shared" si="85"/>
        <v>R Humerus_PFA</v>
      </c>
      <c r="DB86" s="152" t="s">
        <v>517</v>
      </c>
      <c r="DC86" s="151" t="s">
        <v>416</v>
      </c>
      <c r="DD86" s="167" t="str">
        <f t="shared" si="95"/>
        <v>L Humerus_RNALater</v>
      </c>
      <c r="DE86" s="152" t="s">
        <v>517</v>
      </c>
      <c r="DF86" s="151" t="s">
        <v>416</v>
      </c>
      <c r="DG86" s="167" t="str">
        <f t="shared" si="96"/>
        <v>BM L Humerus_Cryomedia</v>
      </c>
      <c r="DH86" s="152" t="s">
        <v>517</v>
      </c>
    </row>
    <row r="87" spans="2:112" x14ac:dyDescent="0.35">
      <c r="B87" s="151" t="s">
        <v>416</v>
      </c>
      <c r="C87" s="167" t="str">
        <f t="shared" si="38"/>
        <v>L Quad_LN2</v>
      </c>
      <c r="D87" s="152" t="s">
        <v>518</v>
      </c>
      <c r="E87" s="151" t="s">
        <v>416</v>
      </c>
      <c r="F87" s="167" t="str">
        <f t="shared" si="11"/>
        <v>R Quad_PFA</v>
      </c>
      <c r="G87" s="152" t="s">
        <v>518</v>
      </c>
      <c r="H87" s="151" t="s">
        <v>416</v>
      </c>
      <c r="I87" s="167" t="str">
        <f t="shared" si="12"/>
        <v>L Soleus_LN2</v>
      </c>
      <c r="J87" s="152" t="s">
        <v>518</v>
      </c>
      <c r="K87" s="151" t="s">
        <v>416</v>
      </c>
      <c r="L87" s="167" t="str">
        <f t="shared" si="39"/>
        <v>R Soleus_PFA</v>
      </c>
      <c r="M87" s="152" t="s">
        <v>518</v>
      </c>
      <c r="N87" s="151" t="s">
        <v>416</v>
      </c>
      <c r="O87" s="167" t="str">
        <f t="shared" si="65"/>
        <v>L EDL_LN2</v>
      </c>
      <c r="P87" s="152" t="s">
        <v>518</v>
      </c>
      <c r="Q87" s="151" t="s">
        <v>416</v>
      </c>
      <c r="R87" s="167" t="str">
        <f t="shared" si="88"/>
        <v>R EDL_PFA</v>
      </c>
      <c r="S87" s="152" t="s">
        <v>518</v>
      </c>
      <c r="T87" s="151" t="s">
        <v>416</v>
      </c>
      <c r="U87" s="167" t="str">
        <f t="shared" si="64"/>
        <v>L Gast_LN2</v>
      </c>
      <c r="V87" s="152" t="s">
        <v>518</v>
      </c>
      <c r="W87" s="151" t="s">
        <v>416</v>
      </c>
      <c r="X87" s="167" t="str">
        <f t="shared" si="68"/>
        <v>R Gast_PFA</v>
      </c>
      <c r="Y87" s="152" t="s">
        <v>518</v>
      </c>
      <c r="Z87" s="151" t="s">
        <v>416</v>
      </c>
      <c r="AA87" s="167" t="str">
        <f t="shared" si="69"/>
        <v>L Bicep_LN2</v>
      </c>
      <c r="AB87" s="152" t="s">
        <v>518</v>
      </c>
      <c r="AC87" s="151" t="s">
        <v>416</v>
      </c>
      <c r="AD87" s="167" t="str">
        <f t="shared" si="70"/>
        <v>R Bicep_PFA</v>
      </c>
      <c r="AE87" s="152" t="s">
        <v>518</v>
      </c>
      <c r="AF87" s="151" t="s">
        <v>416</v>
      </c>
      <c r="AG87" s="167" t="str">
        <f t="shared" si="89"/>
        <v>L Thymus_LN2</v>
      </c>
      <c r="AH87" s="152" t="s">
        <v>518</v>
      </c>
      <c r="AI87" s="151" t="s">
        <v>416</v>
      </c>
      <c r="AJ87" s="167" t="str">
        <f t="shared" si="72"/>
        <v>R Thymus_PFA</v>
      </c>
      <c r="AK87" s="152" t="s">
        <v>518</v>
      </c>
      <c r="AL87" s="151" t="s">
        <v>416</v>
      </c>
      <c r="AM87" s="167" t="str">
        <f t="shared" si="73"/>
        <v>1/2 Spleen_PFA</v>
      </c>
      <c r="AN87" s="152" t="s">
        <v>518</v>
      </c>
      <c r="AO87" s="151" t="s">
        <v>416</v>
      </c>
      <c r="AP87" s="167" t="str">
        <f t="shared" si="74"/>
        <v>1/2 Spleen_LN2</v>
      </c>
      <c r="AQ87" s="152" t="s">
        <v>518</v>
      </c>
      <c r="AR87" s="151" t="s">
        <v>416</v>
      </c>
      <c r="AS87" s="167" t="str">
        <f t="shared" si="90"/>
        <v>1/2 Liver_PFA</v>
      </c>
      <c r="AT87" s="152" t="s">
        <v>518</v>
      </c>
      <c r="AU87" s="151" t="s">
        <v>416</v>
      </c>
      <c r="AV87" s="167" t="str">
        <f t="shared" si="76"/>
        <v>1/2 Liver_LN2</v>
      </c>
      <c r="AW87" s="152" t="s">
        <v>518</v>
      </c>
      <c r="AX87" s="151" t="s">
        <v>416</v>
      </c>
      <c r="AY87" s="167" t="str">
        <f t="shared" si="77"/>
        <v>Pancreas_LN2</v>
      </c>
      <c r="AZ87" s="152" t="s">
        <v>518</v>
      </c>
      <c r="BA87" s="151" t="s">
        <v>416</v>
      </c>
      <c r="BB87" s="167" t="str">
        <f t="shared" si="91"/>
        <v>Adrenals_LN2</v>
      </c>
      <c r="BC87" s="152" t="s">
        <v>518</v>
      </c>
      <c r="BD87" s="151" t="s">
        <v>416</v>
      </c>
      <c r="BE87" s="167" t="str">
        <f t="shared" si="92"/>
        <v>L Kidney_LN2</v>
      </c>
      <c r="BF87" s="152" t="s">
        <v>518</v>
      </c>
      <c r="BG87" s="151" t="s">
        <v>416</v>
      </c>
      <c r="BH87" s="167" t="str">
        <f t="shared" si="66"/>
        <v>R Kidney_PFA</v>
      </c>
      <c r="BI87" s="167" t="s">
        <v>518</v>
      </c>
      <c r="BJ87" s="151" t="s">
        <v>416</v>
      </c>
      <c r="BK87" s="167" t="str">
        <f t="shared" si="1"/>
        <v>Joint_RNALater</v>
      </c>
      <c r="BL87" s="152" t="s">
        <v>518</v>
      </c>
      <c r="BM87" s="151" t="s">
        <v>416</v>
      </c>
      <c r="BN87" s="167" t="str">
        <f t="shared" si="2"/>
        <v>L Brain_LN2</v>
      </c>
      <c r="BO87" s="152" t="s">
        <v>518</v>
      </c>
      <c r="BP87" s="151" t="s">
        <v>416</v>
      </c>
      <c r="BQ87" s="167" t="str">
        <f t="shared" si="3"/>
        <v>R Brain_OCT</v>
      </c>
      <c r="BR87" s="152" t="s">
        <v>518</v>
      </c>
      <c r="BS87" s="151" t="s">
        <v>416</v>
      </c>
      <c r="BT87" s="167" t="str">
        <f t="shared" si="4"/>
        <v>L Eye_PFA</v>
      </c>
      <c r="BU87" s="152" t="s">
        <v>518</v>
      </c>
      <c r="BV87" s="151" t="s">
        <v>416</v>
      </c>
      <c r="BW87" s="167" t="str">
        <f t="shared" si="5"/>
        <v>R Eye_LN2</v>
      </c>
      <c r="BX87" s="152" t="s">
        <v>518</v>
      </c>
      <c r="BY87" s="151" t="s">
        <v>416</v>
      </c>
      <c r="BZ87" s="167" t="str">
        <f t="shared" si="6"/>
        <v>1/2 Heart_PFA</v>
      </c>
      <c r="CA87" s="152" t="s">
        <v>518</v>
      </c>
      <c r="CB87" s="151" t="s">
        <v>416</v>
      </c>
      <c r="CC87" s="167" t="str">
        <f t="shared" si="7"/>
        <v>1/2 Heart_LN2</v>
      </c>
      <c r="CD87" s="152" t="s">
        <v>518</v>
      </c>
      <c r="CE87" s="151" t="s">
        <v>416</v>
      </c>
      <c r="CF87" s="167" t="str">
        <f t="shared" si="8"/>
        <v>Intestines_LN2</v>
      </c>
      <c r="CG87" s="152" t="s">
        <v>518</v>
      </c>
      <c r="CH87" s="151" t="s">
        <v>416</v>
      </c>
      <c r="CI87" s="167" t="str">
        <f t="shared" si="9"/>
        <v>Vertebra_LN2</v>
      </c>
      <c r="CJ87" s="152" t="s">
        <v>518</v>
      </c>
      <c r="CK87" s="167" t="s">
        <v>416</v>
      </c>
      <c r="CL87" s="167" t="str">
        <f t="shared" si="80"/>
        <v>R Pelvis_PFA</v>
      </c>
      <c r="CM87" s="152" t="s">
        <v>518</v>
      </c>
      <c r="CN87" s="151" t="s">
        <v>416</v>
      </c>
      <c r="CO87" s="167" t="str">
        <f t="shared" si="93"/>
        <v>L Ilium_RNALater</v>
      </c>
      <c r="CP87" s="152" t="s">
        <v>518</v>
      </c>
      <c r="CQ87" s="151" t="s">
        <v>416</v>
      </c>
      <c r="CR87" s="167" t="str">
        <f t="shared" si="94"/>
        <v>R Hindquarter_PFA</v>
      </c>
      <c r="CS87" s="152" t="s">
        <v>518</v>
      </c>
      <c r="CT87" s="151" t="s">
        <v>416</v>
      </c>
      <c r="CU87" s="167" t="str">
        <f t="shared" si="83"/>
        <v>BM L Femur_Cryomedia</v>
      </c>
      <c r="CV87" s="152" t="s">
        <v>518</v>
      </c>
      <c r="CW87" s="151" t="s">
        <v>416</v>
      </c>
      <c r="CX87" s="167" t="str">
        <f t="shared" si="84"/>
        <v>L Tibia_PBS</v>
      </c>
      <c r="CY87" s="152" t="s">
        <v>518</v>
      </c>
      <c r="CZ87" s="151" t="s">
        <v>416</v>
      </c>
      <c r="DA87" s="167" t="str">
        <f t="shared" si="85"/>
        <v>R Humerus_PFA</v>
      </c>
      <c r="DB87" s="152" t="s">
        <v>518</v>
      </c>
      <c r="DC87" s="151" t="s">
        <v>416</v>
      </c>
      <c r="DD87" s="167" t="str">
        <f t="shared" si="95"/>
        <v>L Humerus_RNALater</v>
      </c>
      <c r="DE87" s="152" t="s">
        <v>518</v>
      </c>
      <c r="DF87" s="151" t="s">
        <v>416</v>
      </c>
      <c r="DG87" s="167" t="str">
        <f t="shared" si="96"/>
        <v>BM L Humerus_Cryomedia</v>
      </c>
      <c r="DH87" s="152" t="s">
        <v>518</v>
      </c>
    </row>
    <row r="88" spans="2:112" x14ac:dyDescent="0.35">
      <c r="B88" s="151" t="s">
        <v>416</v>
      </c>
      <c r="C88" s="167" t="str">
        <f t="shared" si="38"/>
        <v>L Quad_LN2</v>
      </c>
      <c r="D88" s="152" t="s">
        <v>519</v>
      </c>
      <c r="E88" s="151" t="s">
        <v>416</v>
      </c>
      <c r="F88" s="167" t="str">
        <f t="shared" si="11"/>
        <v>R Quad_PFA</v>
      </c>
      <c r="G88" s="152" t="s">
        <v>519</v>
      </c>
      <c r="H88" s="151" t="s">
        <v>416</v>
      </c>
      <c r="I88" s="167" t="str">
        <f t="shared" si="12"/>
        <v>L Soleus_LN2</v>
      </c>
      <c r="J88" s="152" t="s">
        <v>519</v>
      </c>
      <c r="K88" s="151" t="s">
        <v>416</v>
      </c>
      <c r="L88" s="167" t="str">
        <f t="shared" si="39"/>
        <v>R Soleus_PFA</v>
      </c>
      <c r="M88" s="152" t="s">
        <v>519</v>
      </c>
      <c r="N88" s="151" t="s">
        <v>416</v>
      </c>
      <c r="O88" s="167" t="str">
        <f t="shared" si="65"/>
        <v>L EDL_LN2</v>
      </c>
      <c r="P88" s="152" t="s">
        <v>519</v>
      </c>
      <c r="Q88" s="151" t="s">
        <v>416</v>
      </c>
      <c r="R88" s="167" t="str">
        <f t="shared" si="88"/>
        <v>R EDL_PFA</v>
      </c>
      <c r="S88" s="152" t="s">
        <v>519</v>
      </c>
      <c r="T88" s="151" t="s">
        <v>416</v>
      </c>
      <c r="U88" s="167" t="str">
        <f t="shared" si="64"/>
        <v>L Gast_LN2</v>
      </c>
      <c r="V88" s="152" t="s">
        <v>519</v>
      </c>
      <c r="W88" s="151" t="s">
        <v>416</v>
      </c>
      <c r="X88" s="167" t="str">
        <f t="shared" si="68"/>
        <v>R Gast_PFA</v>
      </c>
      <c r="Y88" s="152" t="s">
        <v>519</v>
      </c>
      <c r="Z88" s="151" t="s">
        <v>416</v>
      </c>
      <c r="AA88" s="167" t="str">
        <f t="shared" si="69"/>
        <v>L Bicep_LN2</v>
      </c>
      <c r="AB88" s="152" t="s">
        <v>519</v>
      </c>
      <c r="AC88" s="151" t="s">
        <v>416</v>
      </c>
      <c r="AD88" s="167" t="str">
        <f t="shared" si="70"/>
        <v>R Bicep_PFA</v>
      </c>
      <c r="AE88" s="152" t="s">
        <v>519</v>
      </c>
      <c r="AF88" s="151" t="s">
        <v>416</v>
      </c>
      <c r="AG88" s="167" t="str">
        <f t="shared" si="89"/>
        <v>L Thymus_LN2</v>
      </c>
      <c r="AH88" s="152" t="s">
        <v>519</v>
      </c>
      <c r="AI88" s="151" t="s">
        <v>416</v>
      </c>
      <c r="AJ88" s="167" t="str">
        <f t="shared" si="72"/>
        <v>R Thymus_PFA</v>
      </c>
      <c r="AK88" s="152" t="s">
        <v>519</v>
      </c>
      <c r="AL88" s="151" t="s">
        <v>416</v>
      </c>
      <c r="AM88" s="167" t="str">
        <f t="shared" si="73"/>
        <v>1/2 Spleen_PFA</v>
      </c>
      <c r="AN88" s="152" t="s">
        <v>519</v>
      </c>
      <c r="AO88" s="151" t="s">
        <v>416</v>
      </c>
      <c r="AP88" s="167" t="str">
        <f t="shared" si="74"/>
        <v>1/2 Spleen_LN2</v>
      </c>
      <c r="AQ88" s="152" t="s">
        <v>519</v>
      </c>
      <c r="AR88" s="151" t="s">
        <v>416</v>
      </c>
      <c r="AS88" s="167" t="str">
        <f t="shared" si="90"/>
        <v>1/2 Liver_PFA</v>
      </c>
      <c r="AT88" s="152" t="s">
        <v>519</v>
      </c>
      <c r="AU88" s="151" t="s">
        <v>416</v>
      </c>
      <c r="AV88" s="167" t="str">
        <f t="shared" si="76"/>
        <v>1/2 Liver_LN2</v>
      </c>
      <c r="AW88" s="152" t="s">
        <v>519</v>
      </c>
      <c r="AX88" s="151" t="s">
        <v>416</v>
      </c>
      <c r="AY88" s="167" t="str">
        <f t="shared" si="77"/>
        <v>Pancreas_LN2</v>
      </c>
      <c r="AZ88" s="152" t="s">
        <v>519</v>
      </c>
      <c r="BA88" s="151" t="s">
        <v>416</v>
      </c>
      <c r="BB88" s="167" t="str">
        <f t="shared" si="91"/>
        <v>Adrenals_LN2</v>
      </c>
      <c r="BC88" s="152" t="s">
        <v>519</v>
      </c>
      <c r="BD88" s="151" t="s">
        <v>416</v>
      </c>
      <c r="BE88" s="167" t="str">
        <f t="shared" si="92"/>
        <v>L Kidney_LN2</v>
      </c>
      <c r="BF88" s="152" t="s">
        <v>519</v>
      </c>
      <c r="BG88" s="151" t="s">
        <v>416</v>
      </c>
      <c r="BH88" s="167" t="str">
        <f t="shared" si="66"/>
        <v>R Kidney_PFA</v>
      </c>
      <c r="BI88" s="167" t="s">
        <v>519</v>
      </c>
      <c r="BJ88" s="151" t="s">
        <v>416</v>
      </c>
      <c r="BK88" s="167" t="str">
        <f t="shared" si="1"/>
        <v>Joint_RNALater</v>
      </c>
      <c r="BL88" s="152" t="s">
        <v>519</v>
      </c>
      <c r="BM88" s="151" t="s">
        <v>416</v>
      </c>
      <c r="BN88" s="167" t="str">
        <f t="shared" si="2"/>
        <v>L Brain_LN2</v>
      </c>
      <c r="BO88" s="152" t="s">
        <v>519</v>
      </c>
      <c r="BP88" s="151" t="s">
        <v>416</v>
      </c>
      <c r="BQ88" s="167" t="str">
        <f t="shared" si="3"/>
        <v>R Brain_OCT</v>
      </c>
      <c r="BR88" s="152" t="s">
        <v>519</v>
      </c>
      <c r="BS88" s="151" t="s">
        <v>416</v>
      </c>
      <c r="BT88" s="167" t="str">
        <f t="shared" si="4"/>
        <v>L Eye_PFA</v>
      </c>
      <c r="BU88" s="152" t="s">
        <v>519</v>
      </c>
      <c r="BV88" s="151" t="s">
        <v>416</v>
      </c>
      <c r="BW88" s="167" t="str">
        <f t="shared" si="5"/>
        <v>R Eye_LN2</v>
      </c>
      <c r="BX88" s="152" t="s">
        <v>519</v>
      </c>
      <c r="BY88" s="151" t="s">
        <v>416</v>
      </c>
      <c r="BZ88" s="167" t="str">
        <f t="shared" si="6"/>
        <v>1/2 Heart_PFA</v>
      </c>
      <c r="CA88" s="152" t="s">
        <v>519</v>
      </c>
      <c r="CB88" s="151" t="s">
        <v>416</v>
      </c>
      <c r="CC88" s="167" t="str">
        <f t="shared" si="7"/>
        <v>1/2 Heart_LN2</v>
      </c>
      <c r="CD88" s="152" t="s">
        <v>519</v>
      </c>
      <c r="CE88" s="151" t="s">
        <v>416</v>
      </c>
      <c r="CF88" s="167" t="str">
        <f t="shared" si="8"/>
        <v>Intestines_LN2</v>
      </c>
      <c r="CG88" s="152" t="s">
        <v>519</v>
      </c>
      <c r="CH88" s="151" t="s">
        <v>416</v>
      </c>
      <c r="CI88" s="167" t="str">
        <f t="shared" si="9"/>
        <v>Vertebra_LN2</v>
      </c>
      <c r="CJ88" s="152" t="s">
        <v>519</v>
      </c>
      <c r="CK88" s="167" t="s">
        <v>416</v>
      </c>
      <c r="CL88" s="167" t="str">
        <f t="shared" si="80"/>
        <v>R Pelvis_PFA</v>
      </c>
      <c r="CM88" s="152" t="s">
        <v>519</v>
      </c>
      <c r="CN88" s="151" t="s">
        <v>416</v>
      </c>
      <c r="CO88" s="167" t="str">
        <f t="shared" si="93"/>
        <v>L Ilium_RNALater</v>
      </c>
      <c r="CP88" s="152" t="s">
        <v>519</v>
      </c>
      <c r="CQ88" s="151" t="s">
        <v>416</v>
      </c>
      <c r="CR88" s="167" t="str">
        <f t="shared" si="94"/>
        <v>R Hindquarter_PFA</v>
      </c>
      <c r="CS88" s="152" t="s">
        <v>519</v>
      </c>
      <c r="CT88" s="151" t="s">
        <v>416</v>
      </c>
      <c r="CU88" s="167" t="str">
        <f t="shared" si="83"/>
        <v>BM L Femur_Cryomedia</v>
      </c>
      <c r="CV88" s="152" t="s">
        <v>519</v>
      </c>
      <c r="CW88" s="151" t="s">
        <v>416</v>
      </c>
      <c r="CX88" s="167" t="str">
        <f t="shared" si="84"/>
        <v>L Tibia_PBS</v>
      </c>
      <c r="CY88" s="152" t="s">
        <v>519</v>
      </c>
      <c r="CZ88" s="151" t="s">
        <v>416</v>
      </c>
      <c r="DA88" s="167" t="str">
        <f t="shared" si="85"/>
        <v>R Humerus_PFA</v>
      </c>
      <c r="DB88" s="152" t="s">
        <v>519</v>
      </c>
      <c r="DC88" s="151" t="s">
        <v>416</v>
      </c>
      <c r="DD88" s="167" t="str">
        <f t="shared" si="95"/>
        <v>L Humerus_RNALater</v>
      </c>
      <c r="DE88" s="152" t="s">
        <v>519</v>
      </c>
      <c r="DF88" s="151" t="s">
        <v>416</v>
      </c>
      <c r="DG88" s="167" t="str">
        <f t="shared" si="96"/>
        <v>BM L Humerus_Cryomedia</v>
      </c>
      <c r="DH88" s="152" t="s">
        <v>519</v>
      </c>
    </row>
    <row r="89" spans="2:112" x14ac:dyDescent="0.35">
      <c r="B89" s="151" t="s">
        <v>416</v>
      </c>
      <c r="C89" s="167" t="str">
        <f t="shared" si="38"/>
        <v>L Quad_LN2</v>
      </c>
      <c r="D89" s="152" t="s">
        <v>520</v>
      </c>
      <c r="E89" s="151" t="s">
        <v>416</v>
      </c>
      <c r="F89" s="167" t="str">
        <f t="shared" si="11"/>
        <v>R Quad_PFA</v>
      </c>
      <c r="G89" s="152" t="s">
        <v>520</v>
      </c>
      <c r="H89" s="151" t="s">
        <v>416</v>
      </c>
      <c r="I89" s="167" t="str">
        <f t="shared" si="12"/>
        <v>L Soleus_LN2</v>
      </c>
      <c r="J89" s="152" t="s">
        <v>520</v>
      </c>
      <c r="K89" s="151" t="s">
        <v>416</v>
      </c>
      <c r="L89" s="167" t="str">
        <f t="shared" si="39"/>
        <v>R Soleus_PFA</v>
      </c>
      <c r="M89" s="152" t="s">
        <v>520</v>
      </c>
      <c r="N89" s="151" t="s">
        <v>416</v>
      </c>
      <c r="O89" s="167" t="str">
        <f t="shared" si="65"/>
        <v>L EDL_LN2</v>
      </c>
      <c r="P89" s="152" t="s">
        <v>520</v>
      </c>
      <c r="Q89" s="151" t="s">
        <v>416</v>
      </c>
      <c r="R89" s="167" t="str">
        <f t="shared" si="88"/>
        <v>R EDL_PFA</v>
      </c>
      <c r="S89" s="152" t="s">
        <v>520</v>
      </c>
      <c r="T89" s="151" t="s">
        <v>416</v>
      </c>
      <c r="U89" s="167" t="str">
        <f t="shared" si="64"/>
        <v>L Gast_LN2</v>
      </c>
      <c r="V89" s="152" t="s">
        <v>520</v>
      </c>
      <c r="W89" s="151" t="s">
        <v>416</v>
      </c>
      <c r="X89" s="167" t="str">
        <f t="shared" si="68"/>
        <v>R Gast_PFA</v>
      </c>
      <c r="Y89" s="152" t="s">
        <v>520</v>
      </c>
      <c r="Z89" s="151" t="s">
        <v>416</v>
      </c>
      <c r="AA89" s="167" t="str">
        <f t="shared" si="69"/>
        <v>L Bicep_LN2</v>
      </c>
      <c r="AB89" s="152" t="s">
        <v>520</v>
      </c>
      <c r="AC89" s="151" t="s">
        <v>416</v>
      </c>
      <c r="AD89" s="167" t="str">
        <f t="shared" si="70"/>
        <v>R Bicep_PFA</v>
      </c>
      <c r="AE89" s="152" t="s">
        <v>520</v>
      </c>
      <c r="AF89" s="151" t="s">
        <v>416</v>
      </c>
      <c r="AG89" s="167" t="str">
        <f t="shared" si="89"/>
        <v>L Thymus_LN2</v>
      </c>
      <c r="AH89" s="152" t="s">
        <v>520</v>
      </c>
      <c r="AI89" s="151" t="s">
        <v>416</v>
      </c>
      <c r="AJ89" s="167" t="str">
        <f t="shared" si="72"/>
        <v>R Thymus_PFA</v>
      </c>
      <c r="AK89" s="152" t="s">
        <v>520</v>
      </c>
      <c r="AL89" s="151" t="s">
        <v>416</v>
      </c>
      <c r="AM89" s="167" t="str">
        <f t="shared" si="73"/>
        <v>1/2 Spleen_PFA</v>
      </c>
      <c r="AN89" s="152" t="s">
        <v>520</v>
      </c>
      <c r="AO89" s="151" t="s">
        <v>416</v>
      </c>
      <c r="AP89" s="167" t="str">
        <f t="shared" si="74"/>
        <v>1/2 Spleen_LN2</v>
      </c>
      <c r="AQ89" s="152" t="s">
        <v>520</v>
      </c>
      <c r="AR89" s="151" t="s">
        <v>416</v>
      </c>
      <c r="AS89" s="167" t="str">
        <f t="shared" si="90"/>
        <v>1/2 Liver_PFA</v>
      </c>
      <c r="AT89" s="152" t="s">
        <v>520</v>
      </c>
      <c r="AU89" s="151" t="s">
        <v>416</v>
      </c>
      <c r="AV89" s="167" t="str">
        <f t="shared" si="76"/>
        <v>1/2 Liver_LN2</v>
      </c>
      <c r="AW89" s="152" t="s">
        <v>520</v>
      </c>
      <c r="AX89" s="151" t="s">
        <v>416</v>
      </c>
      <c r="AY89" s="167" t="str">
        <f t="shared" si="77"/>
        <v>Pancreas_LN2</v>
      </c>
      <c r="AZ89" s="152" t="s">
        <v>520</v>
      </c>
      <c r="BA89" s="151" t="s">
        <v>416</v>
      </c>
      <c r="BB89" s="167" t="str">
        <f t="shared" si="91"/>
        <v>Adrenals_LN2</v>
      </c>
      <c r="BC89" s="152" t="s">
        <v>520</v>
      </c>
      <c r="BD89" s="151" t="s">
        <v>416</v>
      </c>
      <c r="BE89" s="167" t="str">
        <f t="shared" si="92"/>
        <v>L Kidney_LN2</v>
      </c>
      <c r="BF89" s="152" t="s">
        <v>520</v>
      </c>
      <c r="BG89" s="151" t="s">
        <v>416</v>
      </c>
      <c r="BH89" s="167" t="str">
        <f t="shared" si="66"/>
        <v>R Kidney_PFA</v>
      </c>
      <c r="BI89" s="167" t="s">
        <v>520</v>
      </c>
      <c r="BJ89" s="151" t="s">
        <v>416</v>
      </c>
      <c r="BK89" s="167" t="str">
        <f t="shared" si="1"/>
        <v>Joint_RNALater</v>
      </c>
      <c r="BL89" s="152" t="s">
        <v>520</v>
      </c>
      <c r="BM89" s="151" t="s">
        <v>416</v>
      </c>
      <c r="BN89" s="167" t="str">
        <f t="shared" si="2"/>
        <v>L Brain_LN2</v>
      </c>
      <c r="BO89" s="152" t="s">
        <v>520</v>
      </c>
      <c r="BP89" s="151" t="s">
        <v>416</v>
      </c>
      <c r="BQ89" s="167" t="str">
        <f t="shared" si="3"/>
        <v>R Brain_OCT</v>
      </c>
      <c r="BR89" s="152" t="s">
        <v>520</v>
      </c>
      <c r="BS89" s="151" t="s">
        <v>416</v>
      </c>
      <c r="BT89" s="167" t="str">
        <f t="shared" si="4"/>
        <v>L Eye_PFA</v>
      </c>
      <c r="BU89" s="152" t="s">
        <v>520</v>
      </c>
      <c r="BV89" s="151" t="s">
        <v>416</v>
      </c>
      <c r="BW89" s="167" t="str">
        <f t="shared" si="5"/>
        <v>R Eye_LN2</v>
      </c>
      <c r="BX89" s="152" t="s">
        <v>520</v>
      </c>
      <c r="BY89" s="151" t="s">
        <v>416</v>
      </c>
      <c r="BZ89" s="167" t="str">
        <f t="shared" si="6"/>
        <v>1/2 Heart_PFA</v>
      </c>
      <c r="CA89" s="152" t="s">
        <v>520</v>
      </c>
      <c r="CB89" s="151" t="s">
        <v>416</v>
      </c>
      <c r="CC89" s="167" t="str">
        <f t="shared" si="7"/>
        <v>1/2 Heart_LN2</v>
      </c>
      <c r="CD89" s="152" t="s">
        <v>520</v>
      </c>
      <c r="CE89" s="151" t="s">
        <v>416</v>
      </c>
      <c r="CF89" s="167" t="str">
        <f t="shared" si="8"/>
        <v>Intestines_LN2</v>
      </c>
      <c r="CG89" s="152" t="s">
        <v>520</v>
      </c>
      <c r="CH89" s="151" t="s">
        <v>416</v>
      </c>
      <c r="CI89" s="167" t="str">
        <f t="shared" si="9"/>
        <v>Vertebra_LN2</v>
      </c>
      <c r="CJ89" s="152" t="s">
        <v>520</v>
      </c>
      <c r="CK89" s="167" t="s">
        <v>416</v>
      </c>
      <c r="CL89" s="167" t="str">
        <f t="shared" si="80"/>
        <v>R Pelvis_PFA</v>
      </c>
      <c r="CM89" s="152" t="s">
        <v>520</v>
      </c>
      <c r="CN89" s="151" t="s">
        <v>416</v>
      </c>
      <c r="CO89" s="167" t="str">
        <f t="shared" si="93"/>
        <v>L Ilium_RNALater</v>
      </c>
      <c r="CP89" s="152" t="s">
        <v>520</v>
      </c>
      <c r="CQ89" s="151" t="s">
        <v>416</v>
      </c>
      <c r="CR89" s="167" t="str">
        <f t="shared" si="94"/>
        <v>R Hindquarter_PFA</v>
      </c>
      <c r="CS89" s="152" t="s">
        <v>520</v>
      </c>
      <c r="CT89" s="151" t="s">
        <v>416</v>
      </c>
      <c r="CU89" s="167" t="str">
        <f t="shared" si="83"/>
        <v>BM L Femur_Cryomedia</v>
      </c>
      <c r="CV89" s="152" t="s">
        <v>520</v>
      </c>
      <c r="CW89" s="151" t="s">
        <v>416</v>
      </c>
      <c r="CX89" s="167" t="str">
        <f t="shared" si="84"/>
        <v>L Tibia_PBS</v>
      </c>
      <c r="CY89" s="152" t="s">
        <v>520</v>
      </c>
      <c r="CZ89" s="151" t="s">
        <v>416</v>
      </c>
      <c r="DA89" s="167" t="str">
        <f t="shared" si="85"/>
        <v>R Humerus_PFA</v>
      </c>
      <c r="DB89" s="152" t="s">
        <v>520</v>
      </c>
      <c r="DC89" s="151" t="s">
        <v>416</v>
      </c>
      <c r="DD89" s="167" t="str">
        <f t="shared" si="95"/>
        <v>L Humerus_RNALater</v>
      </c>
      <c r="DE89" s="152" t="s">
        <v>520</v>
      </c>
      <c r="DF89" s="151" t="s">
        <v>416</v>
      </c>
      <c r="DG89" s="167" t="str">
        <f t="shared" si="96"/>
        <v>BM L Humerus_Cryomedia</v>
      </c>
      <c r="DH89" s="152" t="s">
        <v>520</v>
      </c>
    </row>
    <row r="90" spans="2:112" x14ac:dyDescent="0.35">
      <c r="B90" s="151" t="s">
        <v>416</v>
      </c>
      <c r="C90" s="167" t="str">
        <f t="shared" si="38"/>
        <v>L Quad_LN2</v>
      </c>
      <c r="D90" s="152" t="s">
        <v>521</v>
      </c>
      <c r="E90" s="151" t="s">
        <v>416</v>
      </c>
      <c r="F90" s="167" t="str">
        <f t="shared" si="11"/>
        <v>R Quad_PFA</v>
      </c>
      <c r="G90" s="152" t="s">
        <v>521</v>
      </c>
      <c r="H90" s="151" t="s">
        <v>416</v>
      </c>
      <c r="I90" s="167" t="str">
        <f t="shared" si="12"/>
        <v>L Soleus_LN2</v>
      </c>
      <c r="J90" s="152" t="s">
        <v>521</v>
      </c>
      <c r="K90" s="151" t="s">
        <v>416</v>
      </c>
      <c r="L90" s="167" t="str">
        <f t="shared" si="39"/>
        <v>R Soleus_PFA</v>
      </c>
      <c r="M90" s="152" t="s">
        <v>521</v>
      </c>
      <c r="N90" s="151" t="s">
        <v>416</v>
      </c>
      <c r="O90" s="167" t="str">
        <f t="shared" si="65"/>
        <v>L EDL_LN2</v>
      </c>
      <c r="P90" s="152" t="s">
        <v>521</v>
      </c>
      <c r="Q90" s="151" t="s">
        <v>416</v>
      </c>
      <c r="R90" s="167" t="str">
        <f t="shared" si="88"/>
        <v>R EDL_PFA</v>
      </c>
      <c r="S90" s="152" t="s">
        <v>521</v>
      </c>
      <c r="T90" s="151" t="s">
        <v>416</v>
      </c>
      <c r="U90" s="167" t="str">
        <f t="shared" si="64"/>
        <v>L Gast_LN2</v>
      </c>
      <c r="V90" s="152" t="s">
        <v>521</v>
      </c>
      <c r="W90" s="151" t="s">
        <v>416</v>
      </c>
      <c r="X90" s="167" t="str">
        <f t="shared" si="68"/>
        <v>R Gast_PFA</v>
      </c>
      <c r="Y90" s="152" t="s">
        <v>521</v>
      </c>
      <c r="Z90" s="151" t="s">
        <v>416</v>
      </c>
      <c r="AA90" s="167" t="str">
        <f t="shared" si="69"/>
        <v>L Bicep_LN2</v>
      </c>
      <c r="AB90" s="152" t="s">
        <v>521</v>
      </c>
      <c r="AC90" s="151" t="s">
        <v>416</v>
      </c>
      <c r="AD90" s="167" t="str">
        <f t="shared" si="70"/>
        <v>R Bicep_PFA</v>
      </c>
      <c r="AE90" s="152" t="s">
        <v>521</v>
      </c>
      <c r="AF90" s="151" t="s">
        <v>416</v>
      </c>
      <c r="AG90" s="167" t="str">
        <f t="shared" si="89"/>
        <v>L Thymus_LN2</v>
      </c>
      <c r="AH90" s="152" t="s">
        <v>521</v>
      </c>
      <c r="AI90" s="151" t="s">
        <v>416</v>
      </c>
      <c r="AJ90" s="167" t="str">
        <f t="shared" si="72"/>
        <v>R Thymus_PFA</v>
      </c>
      <c r="AK90" s="152" t="s">
        <v>521</v>
      </c>
      <c r="AL90" s="151" t="s">
        <v>416</v>
      </c>
      <c r="AM90" s="167" t="str">
        <f t="shared" si="73"/>
        <v>1/2 Spleen_PFA</v>
      </c>
      <c r="AN90" s="152" t="s">
        <v>521</v>
      </c>
      <c r="AO90" s="151" t="s">
        <v>416</v>
      </c>
      <c r="AP90" s="167" t="str">
        <f t="shared" si="74"/>
        <v>1/2 Spleen_LN2</v>
      </c>
      <c r="AQ90" s="152" t="s">
        <v>521</v>
      </c>
      <c r="AR90" s="151" t="s">
        <v>416</v>
      </c>
      <c r="AS90" s="167" t="str">
        <f t="shared" si="90"/>
        <v>1/2 Liver_PFA</v>
      </c>
      <c r="AT90" s="152" t="s">
        <v>521</v>
      </c>
      <c r="AU90" s="151" t="s">
        <v>416</v>
      </c>
      <c r="AV90" s="167" t="str">
        <f t="shared" si="76"/>
        <v>1/2 Liver_LN2</v>
      </c>
      <c r="AW90" s="152" t="s">
        <v>521</v>
      </c>
      <c r="AX90" s="151" t="s">
        <v>416</v>
      </c>
      <c r="AY90" s="167" t="str">
        <f t="shared" si="77"/>
        <v>Pancreas_LN2</v>
      </c>
      <c r="AZ90" s="152" t="s">
        <v>521</v>
      </c>
      <c r="BA90" s="151" t="s">
        <v>416</v>
      </c>
      <c r="BB90" s="167" t="str">
        <f t="shared" si="91"/>
        <v>Adrenals_LN2</v>
      </c>
      <c r="BC90" s="152" t="s">
        <v>521</v>
      </c>
      <c r="BD90" s="151" t="s">
        <v>416</v>
      </c>
      <c r="BE90" s="167" t="str">
        <f t="shared" si="92"/>
        <v>L Kidney_LN2</v>
      </c>
      <c r="BF90" s="152" t="s">
        <v>521</v>
      </c>
      <c r="BG90" s="151" t="s">
        <v>416</v>
      </c>
      <c r="BH90" s="167" t="str">
        <f t="shared" si="66"/>
        <v>R Kidney_PFA</v>
      </c>
      <c r="BI90" s="167" t="s">
        <v>521</v>
      </c>
      <c r="BJ90" s="151" t="s">
        <v>416</v>
      </c>
      <c r="BK90" s="167" t="str">
        <f t="shared" si="1"/>
        <v>Joint_RNALater</v>
      </c>
      <c r="BL90" s="152" t="s">
        <v>521</v>
      </c>
      <c r="BM90" s="151" t="s">
        <v>416</v>
      </c>
      <c r="BN90" s="167" t="str">
        <f t="shared" si="2"/>
        <v>L Brain_LN2</v>
      </c>
      <c r="BO90" s="152" t="s">
        <v>521</v>
      </c>
      <c r="BP90" s="151" t="s">
        <v>416</v>
      </c>
      <c r="BQ90" s="167" t="str">
        <f t="shared" si="3"/>
        <v>R Brain_OCT</v>
      </c>
      <c r="BR90" s="152" t="s">
        <v>521</v>
      </c>
      <c r="BS90" s="151" t="s">
        <v>416</v>
      </c>
      <c r="BT90" s="167" t="str">
        <f t="shared" si="4"/>
        <v>L Eye_PFA</v>
      </c>
      <c r="BU90" s="152" t="s">
        <v>521</v>
      </c>
      <c r="BV90" s="151" t="s">
        <v>416</v>
      </c>
      <c r="BW90" s="167" t="str">
        <f t="shared" si="5"/>
        <v>R Eye_LN2</v>
      </c>
      <c r="BX90" s="152" t="s">
        <v>521</v>
      </c>
      <c r="BY90" s="151" t="s">
        <v>416</v>
      </c>
      <c r="BZ90" s="167" t="str">
        <f t="shared" si="6"/>
        <v>1/2 Heart_PFA</v>
      </c>
      <c r="CA90" s="152" t="s">
        <v>521</v>
      </c>
      <c r="CB90" s="151" t="s">
        <v>416</v>
      </c>
      <c r="CC90" s="167" t="str">
        <f t="shared" si="7"/>
        <v>1/2 Heart_LN2</v>
      </c>
      <c r="CD90" s="152" t="s">
        <v>521</v>
      </c>
      <c r="CE90" s="151" t="s">
        <v>416</v>
      </c>
      <c r="CF90" s="167" t="str">
        <f t="shared" si="8"/>
        <v>Intestines_LN2</v>
      </c>
      <c r="CG90" s="152" t="s">
        <v>521</v>
      </c>
      <c r="CH90" s="151" t="s">
        <v>416</v>
      </c>
      <c r="CI90" s="167" t="str">
        <f t="shared" si="9"/>
        <v>Vertebra_LN2</v>
      </c>
      <c r="CJ90" s="152" t="s">
        <v>521</v>
      </c>
      <c r="CK90" s="167" t="s">
        <v>416</v>
      </c>
      <c r="CL90" s="167" t="str">
        <f t="shared" si="80"/>
        <v>R Pelvis_PFA</v>
      </c>
      <c r="CM90" s="152" t="s">
        <v>521</v>
      </c>
      <c r="CN90" s="151" t="s">
        <v>416</v>
      </c>
      <c r="CO90" s="167" t="str">
        <f t="shared" si="93"/>
        <v>L Ilium_RNALater</v>
      </c>
      <c r="CP90" s="152" t="s">
        <v>521</v>
      </c>
      <c r="CQ90" s="151" t="s">
        <v>416</v>
      </c>
      <c r="CR90" s="167" t="str">
        <f t="shared" si="94"/>
        <v>R Hindquarter_PFA</v>
      </c>
      <c r="CS90" s="152" t="s">
        <v>521</v>
      </c>
      <c r="CT90" s="151" t="s">
        <v>416</v>
      </c>
      <c r="CU90" s="167" t="str">
        <f t="shared" si="83"/>
        <v>BM L Femur_Cryomedia</v>
      </c>
      <c r="CV90" s="152" t="s">
        <v>521</v>
      </c>
      <c r="CW90" s="151" t="s">
        <v>416</v>
      </c>
      <c r="CX90" s="167" t="str">
        <f t="shared" si="84"/>
        <v>L Tibia_PBS</v>
      </c>
      <c r="CY90" s="152" t="s">
        <v>521</v>
      </c>
      <c r="CZ90" s="151" t="s">
        <v>416</v>
      </c>
      <c r="DA90" s="167" t="str">
        <f t="shared" si="85"/>
        <v>R Humerus_PFA</v>
      </c>
      <c r="DB90" s="152" t="s">
        <v>521</v>
      </c>
      <c r="DC90" s="151" t="s">
        <v>416</v>
      </c>
      <c r="DD90" s="167" t="str">
        <f t="shared" si="95"/>
        <v>L Humerus_RNALater</v>
      </c>
      <c r="DE90" s="152" t="s">
        <v>521</v>
      </c>
      <c r="DF90" s="151" t="s">
        <v>416</v>
      </c>
      <c r="DG90" s="167" t="str">
        <f t="shared" si="96"/>
        <v>BM L Humerus_Cryomedia</v>
      </c>
      <c r="DH90" s="152" t="s">
        <v>521</v>
      </c>
    </row>
    <row r="91" spans="2:112" x14ac:dyDescent="0.35">
      <c r="B91" s="151" t="s">
        <v>416</v>
      </c>
      <c r="C91" s="167" t="str">
        <f t="shared" si="38"/>
        <v>L Quad_LN2</v>
      </c>
      <c r="D91" s="152" t="s">
        <v>522</v>
      </c>
      <c r="E91" s="151" t="s">
        <v>416</v>
      </c>
      <c r="F91" s="167" t="str">
        <f t="shared" si="11"/>
        <v>R Quad_PFA</v>
      </c>
      <c r="G91" s="152" t="s">
        <v>522</v>
      </c>
      <c r="H91" s="151" t="s">
        <v>416</v>
      </c>
      <c r="I91" s="167" t="str">
        <f t="shared" si="12"/>
        <v>L Soleus_LN2</v>
      </c>
      <c r="J91" s="152" t="s">
        <v>522</v>
      </c>
      <c r="K91" s="151" t="s">
        <v>416</v>
      </c>
      <c r="L91" s="167" t="str">
        <f t="shared" si="39"/>
        <v>R Soleus_PFA</v>
      </c>
      <c r="M91" s="152" t="s">
        <v>522</v>
      </c>
      <c r="N91" s="151" t="s">
        <v>416</v>
      </c>
      <c r="O91" s="167" t="str">
        <f t="shared" si="65"/>
        <v>L EDL_LN2</v>
      </c>
      <c r="P91" s="152" t="s">
        <v>522</v>
      </c>
      <c r="Q91" s="151" t="s">
        <v>416</v>
      </c>
      <c r="R91" s="167" t="str">
        <f t="shared" si="88"/>
        <v>R EDL_PFA</v>
      </c>
      <c r="S91" s="152" t="s">
        <v>522</v>
      </c>
      <c r="T91" s="151" t="s">
        <v>416</v>
      </c>
      <c r="U91" s="167" t="str">
        <f t="shared" si="64"/>
        <v>L Gast_LN2</v>
      </c>
      <c r="V91" s="152" t="s">
        <v>522</v>
      </c>
      <c r="W91" s="151" t="s">
        <v>416</v>
      </c>
      <c r="X91" s="167" t="str">
        <f t="shared" si="68"/>
        <v>R Gast_PFA</v>
      </c>
      <c r="Y91" s="152" t="s">
        <v>522</v>
      </c>
      <c r="Z91" s="151" t="s">
        <v>416</v>
      </c>
      <c r="AA91" s="167" t="str">
        <f t="shared" si="69"/>
        <v>L Bicep_LN2</v>
      </c>
      <c r="AB91" s="152" t="s">
        <v>522</v>
      </c>
      <c r="AC91" s="151" t="s">
        <v>416</v>
      </c>
      <c r="AD91" s="167" t="str">
        <f t="shared" si="70"/>
        <v>R Bicep_PFA</v>
      </c>
      <c r="AE91" s="152" t="s">
        <v>522</v>
      </c>
      <c r="AF91" s="151" t="s">
        <v>416</v>
      </c>
      <c r="AG91" s="167" t="str">
        <f t="shared" si="89"/>
        <v>L Thymus_LN2</v>
      </c>
      <c r="AH91" s="152" t="s">
        <v>522</v>
      </c>
      <c r="AI91" s="151" t="s">
        <v>416</v>
      </c>
      <c r="AJ91" s="167" t="str">
        <f t="shared" si="72"/>
        <v>R Thymus_PFA</v>
      </c>
      <c r="AK91" s="152" t="s">
        <v>522</v>
      </c>
      <c r="AL91" s="151" t="s">
        <v>416</v>
      </c>
      <c r="AM91" s="167" t="str">
        <f t="shared" si="73"/>
        <v>1/2 Spleen_PFA</v>
      </c>
      <c r="AN91" s="152" t="s">
        <v>522</v>
      </c>
      <c r="AO91" s="151" t="s">
        <v>416</v>
      </c>
      <c r="AP91" s="167" t="str">
        <f t="shared" si="74"/>
        <v>1/2 Spleen_LN2</v>
      </c>
      <c r="AQ91" s="152" t="s">
        <v>522</v>
      </c>
      <c r="AR91" s="151" t="s">
        <v>416</v>
      </c>
      <c r="AS91" s="167" t="str">
        <f t="shared" si="90"/>
        <v>1/2 Liver_PFA</v>
      </c>
      <c r="AT91" s="152" t="s">
        <v>522</v>
      </c>
      <c r="AU91" s="151" t="s">
        <v>416</v>
      </c>
      <c r="AV91" s="167" t="str">
        <f t="shared" si="76"/>
        <v>1/2 Liver_LN2</v>
      </c>
      <c r="AW91" s="152" t="s">
        <v>522</v>
      </c>
      <c r="AX91" s="151" t="s">
        <v>416</v>
      </c>
      <c r="AY91" s="167" t="str">
        <f t="shared" si="77"/>
        <v>Pancreas_LN2</v>
      </c>
      <c r="AZ91" s="152" t="s">
        <v>522</v>
      </c>
      <c r="BA91" s="151" t="s">
        <v>416</v>
      </c>
      <c r="BB91" s="167" t="str">
        <f t="shared" si="91"/>
        <v>Adrenals_LN2</v>
      </c>
      <c r="BC91" s="152" t="s">
        <v>522</v>
      </c>
      <c r="BD91" s="151" t="s">
        <v>416</v>
      </c>
      <c r="BE91" s="167" t="str">
        <f t="shared" si="92"/>
        <v>L Kidney_LN2</v>
      </c>
      <c r="BF91" s="152" t="s">
        <v>522</v>
      </c>
      <c r="BG91" s="151" t="s">
        <v>416</v>
      </c>
      <c r="BH91" s="167" t="str">
        <f t="shared" si="66"/>
        <v>R Kidney_PFA</v>
      </c>
      <c r="BI91" s="167" t="s">
        <v>522</v>
      </c>
      <c r="BJ91" s="151" t="s">
        <v>416</v>
      </c>
      <c r="BK91" s="167" t="str">
        <f t="shared" si="1"/>
        <v>Joint_RNALater</v>
      </c>
      <c r="BL91" s="152" t="s">
        <v>522</v>
      </c>
      <c r="BM91" s="151" t="s">
        <v>416</v>
      </c>
      <c r="BN91" s="167" t="str">
        <f t="shared" si="2"/>
        <v>L Brain_LN2</v>
      </c>
      <c r="BO91" s="152" t="s">
        <v>522</v>
      </c>
      <c r="BP91" s="151" t="s">
        <v>416</v>
      </c>
      <c r="BQ91" s="167" t="str">
        <f t="shared" si="3"/>
        <v>R Brain_OCT</v>
      </c>
      <c r="BR91" s="152" t="s">
        <v>522</v>
      </c>
      <c r="BS91" s="151" t="s">
        <v>416</v>
      </c>
      <c r="BT91" s="167" t="str">
        <f t="shared" si="4"/>
        <v>L Eye_PFA</v>
      </c>
      <c r="BU91" s="152" t="s">
        <v>522</v>
      </c>
      <c r="BV91" s="151" t="s">
        <v>416</v>
      </c>
      <c r="BW91" s="167" t="str">
        <f t="shared" si="5"/>
        <v>R Eye_LN2</v>
      </c>
      <c r="BX91" s="152" t="s">
        <v>522</v>
      </c>
      <c r="BY91" s="151" t="s">
        <v>416</v>
      </c>
      <c r="BZ91" s="167" t="str">
        <f t="shared" si="6"/>
        <v>1/2 Heart_PFA</v>
      </c>
      <c r="CA91" s="152" t="s">
        <v>522</v>
      </c>
      <c r="CB91" s="151" t="s">
        <v>416</v>
      </c>
      <c r="CC91" s="167" t="str">
        <f t="shared" si="7"/>
        <v>1/2 Heart_LN2</v>
      </c>
      <c r="CD91" s="152" t="s">
        <v>522</v>
      </c>
      <c r="CE91" s="151" t="s">
        <v>416</v>
      </c>
      <c r="CF91" s="167" t="str">
        <f t="shared" si="8"/>
        <v>Intestines_LN2</v>
      </c>
      <c r="CG91" s="152" t="s">
        <v>522</v>
      </c>
      <c r="CH91" s="151" t="s">
        <v>416</v>
      </c>
      <c r="CI91" s="167" t="str">
        <f t="shared" si="9"/>
        <v>Vertebra_LN2</v>
      </c>
      <c r="CJ91" s="152" t="s">
        <v>522</v>
      </c>
      <c r="CK91" s="167" t="s">
        <v>416</v>
      </c>
      <c r="CL91" s="167" t="str">
        <f t="shared" si="80"/>
        <v>R Pelvis_PFA</v>
      </c>
      <c r="CM91" s="152" t="s">
        <v>522</v>
      </c>
      <c r="CN91" s="151" t="s">
        <v>416</v>
      </c>
      <c r="CO91" s="167" t="str">
        <f t="shared" si="93"/>
        <v>L Ilium_RNALater</v>
      </c>
      <c r="CP91" s="152" t="s">
        <v>522</v>
      </c>
      <c r="CQ91" s="151" t="s">
        <v>416</v>
      </c>
      <c r="CR91" s="167" t="str">
        <f t="shared" si="94"/>
        <v>R Hindquarter_PFA</v>
      </c>
      <c r="CS91" s="152" t="s">
        <v>522</v>
      </c>
      <c r="CT91" s="151" t="s">
        <v>416</v>
      </c>
      <c r="CU91" s="167" t="str">
        <f t="shared" si="83"/>
        <v>BM L Femur_Cryomedia</v>
      </c>
      <c r="CV91" s="152" t="s">
        <v>522</v>
      </c>
      <c r="CW91" s="151" t="s">
        <v>416</v>
      </c>
      <c r="CX91" s="167" t="str">
        <f t="shared" si="84"/>
        <v>L Tibia_PBS</v>
      </c>
      <c r="CY91" s="152" t="s">
        <v>522</v>
      </c>
      <c r="CZ91" s="151" t="s">
        <v>416</v>
      </c>
      <c r="DA91" s="167" t="str">
        <f t="shared" si="85"/>
        <v>R Humerus_PFA</v>
      </c>
      <c r="DB91" s="152" t="s">
        <v>522</v>
      </c>
      <c r="DC91" s="151" t="s">
        <v>416</v>
      </c>
      <c r="DD91" s="167" t="str">
        <f t="shared" si="95"/>
        <v>L Humerus_RNALater</v>
      </c>
      <c r="DE91" s="152" t="s">
        <v>522</v>
      </c>
      <c r="DF91" s="151" t="s">
        <v>416</v>
      </c>
      <c r="DG91" s="167" t="str">
        <f t="shared" si="96"/>
        <v>BM L Humerus_Cryomedia</v>
      </c>
      <c r="DH91" s="152" t="s">
        <v>522</v>
      </c>
    </row>
    <row r="92" spans="2:112" x14ac:dyDescent="0.35">
      <c r="B92" s="151" t="s">
        <v>416</v>
      </c>
      <c r="C92" s="167" t="str">
        <f t="shared" si="38"/>
        <v>L Quad_LN2</v>
      </c>
      <c r="D92" s="152" t="s">
        <v>523</v>
      </c>
      <c r="E92" s="151" t="s">
        <v>416</v>
      </c>
      <c r="F92" s="167" t="str">
        <f t="shared" si="11"/>
        <v>R Quad_PFA</v>
      </c>
      <c r="G92" s="152" t="s">
        <v>523</v>
      </c>
      <c r="H92" s="151" t="s">
        <v>416</v>
      </c>
      <c r="I92" s="167" t="str">
        <f t="shared" si="12"/>
        <v>L Soleus_LN2</v>
      </c>
      <c r="J92" s="152" t="s">
        <v>523</v>
      </c>
      <c r="K92" s="151" t="s">
        <v>416</v>
      </c>
      <c r="L92" s="167" t="str">
        <f t="shared" si="39"/>
        <v>R Soleus_PFA</v>
      </c>
      <c r="M92" s="152" t="s">
        <v>523</v>
      </c>
      <c r="N92" s="151" t="s">
        <v>416</v>
      </c>
      <c r="O92" s="167" t="str">
        <f t="shared" si="65"/>
        <v>L EDL_LN2</v>
      </c>
      <c r="P92" s="152" t="s">
        <v>523</v>
      </c>
      <c r="Q92" s="151" t="s">
        <v>416</v>
      </c>
      <c r="R92" s="167" t="str">
        <f t="shared" si="88"/>
        <v>R EDL_PFA</v>
      </c>
      <c r="S92" s="152" t="s">
        <v>523</v>
      </c>
      <c r="T92" s="151" t="s">
        <v>416</v>
      </c>
      <c r="U92" s="167" t="str">
        <f t="shared" si="64"/>
        <v>L Gast_LN2</v>
      </c>
      <c r="V92" s="152" t="s">
        <v>523</v>
      </c>
      <c r="W92" s="151" t="s">
        <v>416</v>
      </c>
      <c r="X92" s="167" t="str">
        <f t="shared" si="68"/>
        <v>R Gast_PFA</v>
      </c>
      <c r="Y92" s="152" t="s">
        <v>523</v>
      </c>
      <c r="Z92" s="151" t="s">
        <v>416</v>
      </c>
      <c r="AA92" s="167" t="str">
        <f t="shared" si="69"/>
        <v>L Bicep_LN2</v>
      </c>
      <c r="AB92" s="152" t="s">
        <v>523</v>
      </c>
      <c r="AC92" s="151" t="s">
        <v>416</v>
      </c>
      <c r="AD92" s="167" t="str">
        <f t="shared" si="70"/>
        <v>R Bicep_PFA</v>
      </c>
      <c r="AE92" s="152" t="s">
        <v>523</v>
      </c>
      <c r="AF92" s="151" t="s">
        <v>416</v>
      </c>
      <c r="AG92" s="167" t="str">
        <f t="shared" si="89"/>
        <v>L Thymus_LN2</v>
      </c>
      <c r="AH92" s="152" t="s">
        <v>523</v>
      </c>
      <c r="AI92" s="151" t="s">
        <v>416</v>
      </c>
      <c r="AJ92" s="167" t="str">
        <f t="shared" si="72"/>
        <v>R Thymus_PFA</v>
      </c>
      <c r="AK92" s="152" t="s">
        <v>523</v>
      </c>
      <c r="AL92" s="151" t="s">
        <v>416</v>
      </c>
      <c r="AM92" s="167" t="str">
        <f t="shared" si="73"/>
        <v>1/2 Spleen_PFA</v>
      </c>
      <c r="AN92" s="152" t="s">
        <v>523</v>
      </c>
      <c r="AO92" s="151" t="s">
        <v>416</v>
      </c>
      <c r="AP92" s="167" t="str">
        <f t="shared" si="74"/>
        <v>1/2 Spleen_LN2</v>
      </c>
      <c r="AQ92" s="152" t="s">
        <v>523</v>
      </c>
      <c r="AR92" s="151" t="s">
        <v>416</v>
      </c>
      <c r="AS92" s="167" t="str">
        <f t="shared" si="90"/>
        <v>1/2 Liver_PFA</v>
      </c>
      <c r="AT92" s="152" t="s">
        <v>523</v>
      </c>
      <c r="AU92" s="151" t="s">
        <v>416</v>
      </c>
      <c r="AV92" s="167" t="str">
        <f t="shared" si="76"/>
        <v>1/2 Liver_LN2</v>
      </c>
      <c r="AW92" s="152" t="s">
        <v>523</v>
      </c>
      <c r="AX92" s="151" t="s">
        <v>416</v>
      </c>
      <c r="AY92" s="167" t="str">
        <f t="shared" si="77"/>
        <v>Pancreas_LN2</v>
      </c>
      <c r="AZ92" s="152" t="s">
        <v>523</v>
      </c>
      <c r="BA92" s="151" t="s">
        <v>416</v>
      </c>
      <c r="BB92" s="167" t="str">
        <f t="shared" si="91"/>
        <v>Adrenals_LN2</v>
      </c>
      <c r="BC92" s="152" t="s">
        <v>523</v>
      </c>
      <c r="BD92" s="151" t="s">
        <v>416</v>
      </c>
      <c r="BE92" s="167" t="str">
        <f t="shared" si="92"/>
        <v>L Kidney_LN2</v>
      </c>
      <c r="BF92" s="152" t="s">
        <v>523</v>
      </c>
      <c r="BG92" s="151" t="s">
        <v>416</v>
      </c>
      <c r="BH92" s="167" t="str">
        <f t="shared" si="66"/>
        <v>R Kidney_PFA</v>
      </c>
      <c r="BI92" s="167" t="s">
        <v>523</v>
      </c>
      <c r="BJ92" s="151" t="s">
        <v>416</v>
      </c>
      <c r="BK92" s="167" t="str">
        <f t="shared" si="1"/>
        <v>Joint_RNALater</v>
      </c>
      <c r="BL92" s="152" t="s">
        <v>523</v>
      </c>
      <c r="BM92" s="151" t="s">
        <v>416</v>
      </c>
      <c r="BN92" s="167" t="str">
        <f t="shared" si="2"/>
        <v>L Brain_LN2</v>
      </c>
      <c r="BO92" s="152" t="s">
        <v>523</v>
      </c>
      <c r="BP92" s="151" t="s">
        <v>416</v>
      </c>
      <c r="BQ92" s="167" t="str">
        <f t="shared" si="3"/>
        <v>R Brain_OCT</v>
      </c>
      <c r="BR92" s="152" t="s">
        <v>523</v>
      </c>
      <c r="BS92" s="151" t="s">
        <v>416</v>
      </c>
      <c r="BT92" s="167" t="str">
        <f t="shared" si="4"/>
        <v>L Eye_PFA</v>
      </c>
      <c r="BU92" s="152" t="s">
        <v>523</v>
      </c>
      <c r="BV92" s="151" t="s">
        <v>416</v>
      </c>
      <c r="BW92" s="167" t="str">
        <f t="shared" si="5"/>
        <v>R Eye_LN2</v>
      </c>
      <c r="BX92" s="152" t="s">
        <v>523</v>
      </c>
      <c r="BY92" s="151" t="s">
        <v>416</v>
      </c>
      <c r="BZ92" s="167" t="str">
        <f t="shared" si="6"/>
        <v>1/2 Heart_PFA</v>
      </c>
      <c r="CA92" s="152" t="s">
        <v>523</v>
      </c>
      <c r="CB92" s="151" t="s">
        <v>416</v>
      </c>
      <c r="CC92" s="167" t="str">
        <f t="shared" si="7"/>
        <v>1/2 Heart_LN2</v>
      </c>
      <c r="CD92" s="152" t="s">
        <v>523</v>
      </c>
      <c r="CE92" s="151" t="s">
        <v>416</v>
      </c>
      <c r="CF92" s="167" t="str">
        <f t="shared" si="8"/>
        <v>Intestines_LN2</v>
      </c>
      <c r="CG92" s="152" t="s">
        <v>523</v>
      </c>
      <c r="CH92" s="151" t="s">
        <v>416</v>
      </c>
      <c r="CI92" s="167" t="str">
        <f t="shared" si="9"/>
        <v>Vertebra_LN2</v>
      </c>
      <c r="CJ92" s="152" t="s">
        <v>523</v>
      </c>
      <c r="CK92" s="167" t="s">
        <v>416</v>
      </c>
      <c r="CL92" s="167" t="str">
        <f t="shared" si="80"/>
        <v>R Pelvis_PFA</v>
      </c>
      <c r="CM92" s="152" t="s">
        <v>523</v>
      </c>
      <c r="CN92" s="151" t="s">
        <v>416</v>
      </c>
      <c r="CO92" s="167" t="str">
        <f t="shared" si="93"/>
        <v>L Ilium_RNALater</v>
      </c>
      <c r="CP92" s="152" t="s">
        <v>523</v>
      </c>
      <c r="CQ92" s="151" t="s">
        <v>416</v>
      </c>
      <c r="CR92" s="167" t="str">
        <f t="shared" si="94"/>
        <v>R Hindquarter_PFA</v>
      </c>
      <c r="CS92" s="152" t="s">
        <v>523</v>
      </c>
      <c r="CT92" s="151" t="s">
        <v>416</v>
      </c>
      <c r="CU92" s="167" t="str">
        <f t="shared" si="83"/>
        <v>BM L Femur_Cryomedia</v>
      </c>
      <c r="CV92" s="152" t="s">
        <v>523</v>
      </c>
      <c r="CW92" s="151" t="s">
        <v>416</v>
      </c>
      <c r="CX92" s="167" t="str">
        <f t="shared" si="84"/>
        <v>L Tibia_PBS</v>
      </c>
      <c r="CY92" s="152" t="s">
        <v>523</v>
      </c>
      <c r="CZ92" s="151" t="s">
        <v>416</v>
      </c>
      <c r="DA92" s="167" t="str">
        <f t="shared" si="85"/>
        <v>R Humerus_PFA</v>
      </c>
      <c r="DB92" s="152" t="s">
        <v>523</v>
      </c>
      <c r="DC92" s="151" t="s">
        <v>416</v>
      </c>
      <c r="DD92" s="167" t="str">
        <f t="shared" si="95"/>
        <v>L Humerus_RNALater</v>
      </c>
      <c r="DE92" s="152" t="s">
        <v>523</v>
      </c>
      <c r="DF92" s="151" t="s">
        <v>416</v>
      </c>
      <c r="DG92" s="167" t="str">
        <f t="shared" si="96"/>
        <v>BM L Humerus_Cryomedia</v>
      </c>
      <c r="DH92" s="152" t="s">
        <v>523</v>
      </c>
    </row>
    <row r="93" spans="2:112" x14ac:dyDescent="0.35">
      <c r="B93" s="151" t="s">
        <v>416</v>
      </c>
      <c r="C93" s="167" t="str">
        <f t="shared" si="38"/>
        <v>L Quad_LN2</v>
      </c>
      <c r="D93" s="152" t="s">
        <v>524</v>
      </c>
      <c r="E93" s="151" t="s">
        <v>416</v>
      </c>
      <c r="F93" s="167" t="str">
        <f t="shared" si="11"/>
        <v>R Quad_PFA</v>
      </c>
      <c r="G93" s="152" t="s">
        <v>524</v>
      </c>
      <c r="H93" s="151" t="s">
        <v>416</v>
      </c>
      <c r="I93" s="167" t="str">
        <f t="shared" si="12"/>
        <v>L Soleus_LN2</v>
      </c>
      <c r="J93" s="152" t="s">
        <v>524</v>
      </c>
      <c r="K93" s="151" t="s">
        <v>416</v>
      </c>
      <c r="L93" s="167" t="str">
        <f t="shared" si="39"/>
        <v>R Soleus_PFA</v>
      </c>
      <c r="M93" s="152" t="s">
        <v>524</v>
      </c>
      <c r="N93" s="151" t="s">
        <v>416</v>
      </c>
      <c r="O93" s="167" t="str">
        <f t="shared" si="65"/>
        <v>L EDL_LN2</v>
      </c>
      <c r="P93" s="152" t="s">
        <v>524</v>
      </c>
      <c r="Q93" s="151" t="s">
        <v>416</v>
      </c>
      <c r="R93" s="167" t="str">
        <f t="shared" si="88"/>
        <v>R EDL_PFA</v>
      </c>
      <c r="S93" s="152" t="s">
        <v>524</v>
      </c>
      <c r="T93" s="151" t="s">
        <v>416</v>
      </c>
      <c r="U93" s="167" t="str">
        <f t="shared" si="64"/>
        <v>L Gast_LN2</v>
      </c>
      <c r="V93" s="152" t="s">
        <v>524</v>
      </c>
      <c r="W93" s="151" t="s">
        <v>416</v>
      </c>
      <c r="X93" s="167" t="str">
        <f t="shared" si="68"/>
        <v>R Gast_PFA</v>
      </c>
      <c r="Y93" s="152" t="s">
        <v>524</v>
      </c>
      <c r="Z93" s="151" t="s">
        <v>416</v>
      </c>
      <c r="AA93" s="167" t="str">
        <f t="shared" si="69"/>
        <v>L Bicep_LN2</v>
      </c>
      <c r="AB93" s="152" t="s">
        <v>524</v>
      </c>
      <c r="AC93" s="151" t="s">
        <v>416</v>
      </c>
      <c r="AD93" s="167" t="str">
        <f t="shared" si="70"/>
        <v>R Bicep_PFA</v>
      </c>
      <c r="AE93" s="152" t="s">
        <v>524</v>
      </c>
      <c r="AF93" s="151" t="s">
        <v>416</v>
      </c>
      <c r="AG93" s="167" t="str">
        <f t="shared" si="89"/>
        <v>L Thymus_LN2</v>
      </c>
      <c r="AH93" s="152" t="s">
        <v>524</v>
      </c>
      <c r="AI93" s="151" t="s">
        <v>416</v>
      </c>
      <c r="AJ93" s="167" t="str">
        <f t="shared" si="72"/>
        <v>R Thymus_PFA</v>
      </c>
      <c r="AK93" s="152" t="s">
        <v>524</v>
      </c>
      <c r="AL93" s="151" t="s">
        <v>416</v>
      </c>
      <c r="AM93" s="167" t="str">
        <f t="shared" si="73"/>
        <v>1/2 Spleen_PFA</v>
      </c>
      <c r="AN93" s="152" t="s">
        <v>524</v>
      </c>
      <c r="AO93" s="151" t="s">
        <v>416</v>
      </c>
      <c r="AP93" s="167" t="str">
        <f t="shared" si="74"/>
        <v>1/2 Spleen_LN2</v>
      </c>
      <c r="AQ93" s="152" t="s">
        <v>524</v>
      </c>
      <c r="AR93" s="151" t="s">
        <v>416</v>
      </c>
      <c r="AS93" s="167" t="str">
        <f t="shared" si="90"/>
        <v>1/2 Liver_PFA</v>
      </c>
      <c r="AT93" s="152" t="s">
        <v>524</v>
      </c>
      <c r="AU93" s="151" t="s">
        <v>416</v>
      </c>
      <c r="AV93" s="167" t="str">
        <f t="shared" si="76"/>
        <v>1/2 Liver_LN2</v>
      </c>
      <c r="AW93" s="152" t="s">
        <v>524</v>
      </c>
      <c r="AX93" s="151" t="s">
        <v>416</v>
      </c>
      <c r="AY93" s="167" t="str">
        <f t="shared" si="77"/>
        <v>Pancreas_LN2</v>
      </c>
      <c r="AZ93" s="152" t="s">
        <v>524</v>
      </c>
      <c r="BA93" s="151" t="s">
        <v>416</v>
      </c>
      <c r="BB93" s="167" t="str">
        <f t="shared" si="91"/>
        <v>Adrenals_LN2</v>
      </c>
      <c r="BC93" s="152" t="s">
        <v>524</v>
      </c>
      <c r="BD93" s="151" t="s">
        <v>416</v>
      </c>
      <c r="BE93" s="167" t="str">
        <f t="shared" si="92"/>
        <v>L Kidney_LN2</v>
      </c>
      <c r="BF93" s="152" t="s">
        <v>524</v>
      </c>
      <c r="BG93" s="151" t="s">
        <v>416</v>
      </c>
      <c r="BH93" s="167" t="str">
        <f t="shared" si="66"/>
        <v>R Kidney_PFA</v>
      </c>
      <c r="BI93" s="167" t="s">
        <v>524</v>
      </c>
      <c r="BJ93" s="151" t="s">
        <v>416</v>
      </c>
      <c r="BK93" s="167" t="str">
        <f t="shared" si="1"/>
        <v>Joint_RNALater</v>
      </c>
      <c r="BL93" s="152" t="s">
        <v>524</v>
      </c>
      <c r="BM93" s="151" t="s">
        <v>416</v>
      </c>
      <c r="BN93" s="167" t="str">
        <f t="shared" si="2"/>
        <v>L Brain_LN2</v>
      </c>
      <c r="BO93" s="152" t="s">
        <v>524</v>
      </c>
      <c r="BP93" s="151" t="s">
        <v>416</v>
      </c>
      <c r="BQ93" s="167" t="str">
        <f t="shared" si="3"/>
        <v>R Brain_OCT</v>
      </c>
      <c r="BR93" s="152" t="s">
        <v>524</v>
      </c>
      <c r="BS93" s="151" t="s">
        <v>416</v>
      </c>
      <c r="BT93" s="167" t="str">
        <f t="shared" si="4"/>
        <v>L Eye_PFA</v>
      </c>
      <c r="BU93" s="152" t="s">
        <v>524</v>
      </c>
      <c r="BV93" s="151" t="s">
        <v>416</v>
      </c>
      <c r="BW93" s="167" t="str">
        <f t="shared" si="5"/>
        <v>R Eye_LN2</v>
      </c>
      <c r="BX93" s="152" t="s">
        <v>524</v>
      </c>
      <c r="BY93" s="151" t="s">
        <v>416</v>
      </c>
      <c r="BZ93" s="167" t="str">
        <f t="shared" si="6"/>
        <v>1/2 Heart_PFA</v>
      </c>
      <c r="CA93" s="152" t="s">
        <v>524</v>
      </c>
      <c r="CB93" s="151" t="s">
        <v>416</v>
      </c>
      <c r="CC93" s="167" t="str">
        <f t="shared" si="7"/>
        <v>1/2 Heart_LN2</v>
      </c>
      <c r="CD93" s="152" t="s">
        <v>524</v>
      </c>
      <c r="CE93" s="151" t="s">
        <v>416</v>
      </c>
      <c r="CF93" s="167" t="str">
        <f t="shared" si="8"/>
        <v>Intestines_LN2</v>
      </c>
      <c r="CG93" s="152" t="s">
        <v>524</v>
      </c>
      <c r="CH93" s="151" t="s">
        <v>416</v>
      </c>
      <c r="CI93" s="167" t="str">
        <f t="shared" si="9"/>
        <v>Vertebra_LN2</v>
      </c>
      <c r="CJ93" s="152" t="s">
        <v>524</v>
      </c>
      <c r="CK93" s="167" t="s">
        <v>416</v>
      </c>
      <c r="CL93" s="167" t="str">
        <f t="shared" si="80"/>
        <v>R Pelvis_PFA</v>
      </c>
      <c r="CM93" s="152" t="s">
        <v>524</v>
      </c>
      <c r="CN93" s="151" t="s">
        <v>416</v>
      </c>
      <c r="CO93" s="167" t="str">
        <f t="shared" si="93"/>
        <v>L Ilium_RNALater</v>
      </c>
      <c r="CP93" s="152" t="s">
        <v>524</v>
      </c>
      <c r="CQ93" s="151" t="s">
        <v>416</v>
      </c>
      <c r="CR93" s="167" t="str">
        <f t="shared" si="94"/>
        <v>R Hindquarter_PFA</v>
      </c>
      <c r="CS93" s="152" t="s">
        <v>524</v>
      </c>
      <c r="CT93" s="151" t="s">
        <v>416</v>
      </c>
      <c r="CU93" s="167" t="str">
        <f t="shared" si="83"/>
        <v>BM L Femur_Cryomedia</v>
      </c>
      <c r="CV93" s="152" t="s">
        <v>524</v>
      </c>
      <c r="CW93" s="151" t="s">
        <v>416</v>
      </c>
      <c r="CX93" s="167" t="str">
        <f t="shared" si="84"/>
        <v>L Tibia_PBS</v>
      </c>
      <c r="CY93" s="152" t="s">
        <v>524</v>
      </c>
      <c r="CZ93" s="151" t="s">
        <v>416</v>
      </c>
      <c r="DA93" s="167" t="str">
        <f t="shared" si="85"/>
        <v>R Humerus_PFA</v>
      </c>
      <c r="DB93" s="152" t="s">
        <v>524</v>
      </c>
      <c r="DC93" s="151" t="s">
        <v>416</v>
      </c>
      <c r="DD93" s="167" t="str">
        <f t="shared" si="95"/>
        <v>L Humerus_RNALater</v>
      </c>
      <c r="DE93" s="152" t="s">
        <v>524</v>
      </c>
      <c r="DF93" s="151" t="s">
        <v>416</v>
      </c>
      <c r="DG93" s="167" t="str">
        <f t="shared" si="96"/>
        <v>BM L Humerus_Cryomedia</v>
      </c>
      <c r="DH93" s="152" t="s">
        <v>524</v>
      </c>
    </row>
    <row r="94" spans="2:112" x14ac:dyDescent="0.35">
      <c r="B94" s="151" t="s">
        <v>416</v>
      </c>
      <c r="C94" s="167" t="str">
        <f t="shared" si="38"/>
        <v>L Quad_LN2</v>
      </c>
      <c r="D94" s="152" t="s">
        <v>525</v>
      </c>
      <c r="E94" s="151" t="s">
        <v>416</v>
      </c>
      <c r="F94" s="167" t="str">
        <f t="shared" si="11"/>
        <v>R Quad_PFA</v>
      </c>
      <c r="G94" s="152" t="s">
        <v>525</v>
      </c>
      <c r="H94" s="151" t="s">
        <v>416</v>
      </c>
      <c r="I94" s="167" t="str">
        <f t="shared" si="12"/>
        <v>L Soleus_LN2</v>
      </c>
      <c r="J94" s="152" t="s">
        <v>525</v>
      </c>
      <c r="K94" s="151" t="s">
        <v>416</v>
      </c>
      <c r="L94" s="167" t="str">
        <f t="shared" si="39"/>
        <v>R Soleus_PFA</v>
      </c>
      <c r="M94" s="152" t="s">
        <v>525</v>
      </c>
      <c r="N94" s="151" t="s">
        <v>416</v>
      </c>
      <c r="O94" s="167" t="str">
        <f t="shared" si="65"/>
        <v>L EDL_LN2</v>
      </c>
      <c r="P94" s="152" t="s">
        <v>525</v>
      </c>
      <c r="Q94" s="151" t="s">
        <v>416</v>
      </c>
      <c r="R94" s="167" t="str">
        <f t="shared" si="88"/>
        <v>R EDL_PFA</v>
      </c>
      <c r="S94" s="152" t="s">
        <v>525</v>
      </c>
      <c r="T94" s="151" t="s">
        <v>416</v>
      </c>
      <c r="U94" s="167" t="str">
        <f t="shared" si="64"/>
        <v>L Gast_LN2</v>
      </c>
      <c r="V94" s="152" t="s">
        <v>525</v>
      </c>
      <c r="W94" s="151" t="s">
        <v>416</v>
      </c>
      <c r="X94" s="167" t="str">
        <f t="shared" si="68"/>
        <v>R Gast_PFA</v>
      </c>
      <c r="Y94" s="152" t="s">
        <v>525</v>
      </c>
      <c r="Z94" s="151" t="s">
        <v>416</v>
      </c>
      <c r="AA94" s="167" t="str">
        <f t="shared" si="69"/>
        <v>L Bicep_LN2</v>
      </c>
      <c r="AB94" s="152" t="s">
        <v>525</v>
      </c>
      <c r="AC94" s="151" t="s">
        <v>416</v>
      </c>
      <c r="AD94" s="167" t="str">
        <f t="shared" si="70"/>
        <v>R Bicep_PFA</v>
      </c>
      <c r="AE94" s="152" t="s">
        <v>525</v>
      </c>
      <c r="AF94" s="151" t="s">
        <v>416</v>
      </c>
      <c r="AG94" s="167" t="str">
        <f t="shared" si="89"/>
        <v>L Thymus_LN2</v>
      </c>
      <c r="AH94" s="152" t="s">
        <v>525</v>
      </c>
      <c r="AI94" s="151" t="s">
        <v>416</v>
      </c>
      <c r="AJ94" s="167" t="str">
        <f t="shared" si="72"/>
        <v>R Thymus_PFA</v>
      </c>
      <c r="AK94" s="152" t="s">
        <v>525</v>
      </c>
      <c r="AL94" s="151" t="s">
        <v>416</v>
      </c>
      <c r="AM94" s="167" t="str">
        <f t="shared" si="73"/>
        <v>1/2 Spleen_PFA</v>
      </c>
      <c r="AN94" s="152" t="s">
        <v>525</v>
      </c>
      <c r="AO94" s="151" t="s">
        <v>416</v>
      </c>
      <c r="AP94" s="167" t="str">
        <f t="shared" si="74"/>
        <v>1/2 Spleen_LN2</v>
      </c>
      <c r="AQ94" s="152" t="s">
        <v>525</v>
      </c>
      <c r="AR94" s="151" t="s">
        <v>416</v>
      </c>
      <c r="AS94" s="167" t="str">
        <f t="shared" si="90"/>
        <v>1/2 Liver_PFA</v>
      </c>
      <c r="AT94" s="152" t="s">
        <v>525</v>
      </c>
      <c r="AU94" s="151" t="s">
        <v>416</v>
      </c>
      <c r="AV94" s="167" t="str">
        <f t="shared" si="76"/>
        <v>1/2 Liver_LN2</v>
      </c>
      <c r="AW94" s="152" t="s">
        <v>525</v>
      </c>
      <c r="AX94" s="151" t="s">
        <v>416</v>
      </c>
      <c r="AY94" s="167" t="str">
        <f t="shared" si="77"/>
        <v>Pancreas_LN2</v>
      </c>
      <c r="AZ94" s="152" t="s">
        <v>525</v>
      </c>
      <c r="BA94" s="151" t="s">
        <v>416</v>
      </c>
      <c r="BB94" s="167" t="str">
        <f t="shared" si="91"/>
        <v>Adrenals_LN2</v>
      </c>
      <c r="BC94" s="152" t="s">
        <v>525</v>
      </c>
      <c r="BD94" s="151" t="s">
        <v>416</v>
      </c>
      <c r="BE94" s="167" t="str">
        <f t="shared" si="92"/>
        <v>L Kidney_LN2</v>
      </c>
      <c r="BF94" s="152" t="s">
        <v>525</v>
      </c>
      <c r="BG94" s="151" t="s">
        <v>416</v>
      </c>
      <c r="BH94" s="167" t="str">
        <f t="shared" si="66"/>
        <v>R Kidney_PFA</v>
      </c>
      <c r="BI94" s="167" t="s">
        <v>525</v>
      </c>
      <c r="BJ94" s="151" t="s">
        <v>416</v>
      </c>
      <c r="BK94" s="167" t="str">
        <f t="shared" si="1"/>
        <v>Joint_RNALater</v>
      </c>
      <c r="BL94" s="152" t="s">
        <v>525</v>
      </c>
      <c r="BM94" s="151" t="s">
        <v>416</v>
      </c>
      <c r="BN94" s="167" t="str">
        <f t="shared" si="2"/>
        <v>L Brain_LN2</v>
      </c>
      <c r="BO94" s="152" t="s">
        <v>525</v>
      </c>
      <c r="BP94" s="151" t="s">
        <v>416</v>
      </c>
      <c r="BQ94" s="167" t="str">
        <f t="shared" si="3"/>
        <v>R Brain_OCT</v>
      </c>
      <c r="BR94" s="152" t="s">
        <v>525</v>
      </c>
      <c r="BS94" s="151" t="s">
        <v>416</v>
      </c>
      <c r="BT94" s="167" t="str">
        <f t="shared" si="4"/>
        <v>L Eye_PFA</v>
      </c>
      <c r="BU94" s="152" t="s">
        <v>525</v>
      </c>
      <c r="BV94" s="151" t="s">
        <v>416</v>
      </c>
      <c r="BW94" s="167" t="str">
        <f t="shared" si="5"/>
        <v>R Eye_LN2</v>
      </c>
      <c r="BX94" s="152" t="s">
        <v>525</v>
      </c>
      <c r="BY94" s="151" t="s">
        <v>416</v>
      </c>
      <c r="BZ94" s="167" t="str">
        <f t="shared" si="6"/>
        <v>1/2 Heart_PFA</v>
      </c>
      <c r="CA94" s="152" t="s">
        <v>525</v>
      </c>
      <c r="CB94" s="151" t="s">
        <v>416</v>
      </c>
      <c r="CC94" s="167" t="str">
        <f t="shared" si="7"/>
        <v>1/2 Heart_LN2</v>
      </c>
      <c r="CD94" s="152" t="s">
        <v>525</v>
      </c>
      <c r="CE94" s="151" t="s">
        <v>416</v>
      </c>
      <c r="CF94" s="167" t="str">
        <f t="shared" si="8"/>
        <v>Intestines_LN2</v>
      </c>
      <c r="CG94" s="152" t="s">
        <v>525</v>
      </c>
      <c r="CH94" s="151" t="s">
        <v>416</v>
      </c>
      <c r="CI94" s="167" t="str">
        <f t="shared" si="9"/>
        <v>Vertebra_LN2</v>
      </c>
      <c r="CJ94" s="152" t="s">
        <v>525</v>
      </c>
      <c r="CK94" s="167" t="s">
        <v>416</v>
      </c>
      <c r="CL94" s="167" t="str">
        <f t="shared" si="80"/>
        <v>R Pelvis_PFA</v>
      </c>
      <c r="CM94" s="152" t="s">
        <v>525</v>
      </c>
      <c r="CN94" s="151" t="s">
        <v>416</v>
      </c>
      <c r="CO94" s="167" t="str">
        <f t="shared" si="93"/>
        <v>L Ilium_RNALater</v>
      </c>
      <c r="CP94" s="152" t="s">
        <v>525</v>
      </c>
      <c r="CQ94" s="151" t="s">
        <v>416</v>
      </c>
      <c r="CR94" s="167" t="str">
        <f t="shared" si="94"/>
        <v>R Hindquarter_PFA</v>
      </c>
      <c r="CS94" s="152" t="s">
        <v>525</v>
      </c>
      <c r="CT94" s="151" t="s">
        <v>416</v>
      </c>
      <c r="CU94" s="167" t="str">
        <f t="shared" si="83"/>
        <v>BM L Femur_Cryomedia</v>
      </c>
      <c r="CV94" s="152" t="s">
        <v>525</v>
      </c>
      <c r="CW94" s="151" t="s">
        <v>416</v>
      </c>
      <c r="CX94" s="167" t="str">
        <f t="shared" si="84"/>
        <v>L Tibia_PBS</v>
      </c>
      <c r="CY94" s="152" t="s">
        <v>525</v>
      </c>
      <c r="CZ94" s="151" t="s">
        <v>416</v>
      </c>
      <c r="DA94" s="167" t="str">
        <f t="shared" si="85"/>
        <v>R Humerus_PFA</v>
      </c>
      <c r="DB94" s="152" t="s">
        <v>525</v>
      </c>
      <c r="DC94" s="151" t="s">
        <v>416</v>
      </c>
      <c r="DD94" s="167" t="str">
        <f t="shared" si="95"/>
        <v>L Humerus_RNALater</v>
      </c>
      <c r="DE94" s="152" t="s">
        <v>525</v>
      </c>
      <c r="DF94" s="151" t="s">
        <v>416</v>
      </c>
      <c r="DG94" s="167" t="str">
        <f t="shared" si="96"/>
        <v>BM L Humerus_Cryomedia</v>
      </c>
      <c r="DH94" s="152" t="s">
        <v>525</v>
      </c>
    </row>
    <row r="95" spans="2:112" x14ac:dyDescent="0.35">
      <c r="B95" s="151" t="s">
        <v>416</v>
      </c>
      <c r="C95" s="167" t="str">
        <f t="shared" si="38"/>
        <v>L Quad_LN2</v>
      </c>
      <c r="D95" s="152" t="s">
        <v>526</v>
      </c>
      <c r="E95" s="151" t="s">
        <v>416</v>
      </c>
      <c r="F95" s="167" t="str">
        <f t="shared" si="11"/>
        <v>R Quad_PFA</v>
      </c>
      <c r="G95" s="152" t="s">
        <v>526</v>
      </c>
      <c r="H95" s="151" t="s">
        <v>416</v>
      </c>
      <c r="I95" s="167" t="str">
        <f t="shared" si="12"/>
        <v>L Soleus_LN2</v>
      </c>
      <c r="J95" s="152" t="s">
        <v>526</v>
      </c>
      <c r="K95" s="151" t="s">
        <v>416</v>
      </c>
      <c r="L95" s="167" t="str">
        <f t="shared" si="39"/>
        <v>R Soleus_PFA</v>
      </c>
      <c r="M95" s="152" t="s">
        <v>526</v>
      </c>
      <c r="N95" s="151" t="s">
        <v>416</v>
      </c>
      <c r="O95" s="167" t="str">
        <f t="shared" si="65"/>
        <v>L EDL_LN2</v>
      </c>
      <c r="P95" s="152" t="s">
        <v>526</v>
      </c>
      <c r="Q95" s="151" t="s">
        <v>416</v>
      </c>
      <c r="R95" s="167" t="str">
        <f t="shared" si="88"/>
        <v>R EDL_PFA</v>
      </c>
      <c r="S95" s="152" t="s">
        <v>526</v>
      </c>
      <c r="T95" s="151" t="s">
        <v>416</v>
      </c>
      <c r="U95" s="167" t="str">
        <f t="shared" si="64"/>
        <v>L Gast_LN2</v>
      </c>
      <c r="V95" s="152" t="s">
        <v>526</v>
      </c>
      <c r="W95" s="151" t="s">
        <v>416</v>
      </c>
      <c r="X95" s="167" t="str">
        <f t="shared" si="68"/>
        <v>R Gast_PFA</v>
      </c>
      <c r="Y95" s="152" t="s">
        <v>526</v>
      </c>
      <c r="Z95" s="151" t="s">
        <v>416</v>
      </c>
      <c r="AA95" s="167" t="str">
        <f t="shared" si="69"/>
        <v>L Bicep_LN2</v>
      </c>
      <c r="AB95" s="152" t="s">
        <v>526</v>
      </c>
      <c r="AC95" s="151" t="s">
        <v>416</v>
      </c>
      <c r="AD95" s="167" t="str">
        <f t="shared" si="70"/>
        <v>R Bicep_PFA</v>
      </c>
      <c r="AE95" s="152" t="s">
        <v>526</v>
      </c>
      <c r="AF95" s="151" t="s">
        <v>416</v>
      </c>
      <c r="AG95" s="167" t="str">
        <f t="shared" si="89"/>
        <v>L Thymus_LN2</v>
      </c>
      <c r="AH95" s="152" t="s">
        <v>526</v>
      </c>
      <c r="AI95" s="151" t="s">
        <v>416</v>
      </c>
      <c r="AJ95" s="167" t="str">
        <f t="shared" si="72"/>
        <v>R Thymus_PFA</v>
      </c>
      <c r="AK95" s="152" t="s">
        <v>526</v>
      </c>
      <c r="AL95" s="151" t="s">
        <v>416</v>
      </c>
      <c r="AM95" s="167" t="str">
        <f t="shared" si="73"/>
        <v>1/2 Spleen_PFA</v>
      </c>
      <c r="AN95" s="152" t="s">
        <v>526</v>
      </c>
      <c r="AO95" s="151" t="s">
        <v>416</v>
      </c>
      <c r="AP95" s="167" t="str">
        <f t="shared" si="74"/>
        <v>1/2 Spleen_LN2</v>
      </c>
      <c r="AQ95" s="152" t="s">
        <v>526</v>
      </c>
      <c r="AR95" s="151" t="s">
        <v>416</v>
      </c>
      <c r="AS95" s="167" t="str">
        <f t="shared" si="90"/>
        <v>1/2 Liver_PFA</v>
      </c>
      <c r="AT95" s="152" t="s">
        <v>526</v>
      </c>
      <c r="AU95" s="151" t="s">
        <v>416</v>
      </c>
      <c r="AV95" s="167" t="str">
        <f t="shared" si="76"/>
        <v>1/2 Liver_LN2</v>
      </c>
      <c r="AW95" s="152" t="s">
        <v>526</v>
      </c>
      <c r="AX95" s="151" t="s">
        <v>416</v>
      </c>
      <c r="AY95" s="167" t="str">
        <f t="shared" si="77"/>
        <v>Pancreas_LN2</v>
      </c>
      <c r="AZ95" s="152" t="s">
        <v>526</v>
      </c>
      <c r="BA95" s="151" t="s">
        <v>416</v>
      </c>
      <c r="BB95" s="167" t="str">
        <f t="shared" si="91"/>
        <v>Adrenals_LN2</v>
      </c>
      <c r="BC95" s="152" t="s">
        <v>526</v>
      </c>
      <c r="BD95" s="151" t="s">
        <v>416</v>
      </c>
      <c r="BE95" s="167" t="str">
        <f t="shared" si="92"/>
        <v>L Kidney_LN2</v>
      </c>
      <c r="BF95" s="152" t="s">
        <v>526</v>
      </c>
      <c r="BG95" s="151" t="s">
        <v>416</v>
      </c>
      <c r="BH95" s="167" t="str">
        <f t="shared" si="66"/>
        <v>R Kidney_PFA</v>
      </c>
      <c r="BI95" s="167" t="s">
        <v>526</v>
      </c>
      <c r="BJ95" s="151" t="s">
        <v>416</v>
      </c>
      <c r="BK95" s="167" t="str">
        <f t="shared" si="1"/>
        <v>Joint_RNALater</v>
      </c>
      <c r="BL95" s="152" t="s">
        <v>526</v>
      </c>
      <c r="BM95" s="151" t="s">
        <v>416</v>
      </c>
      <c r="BN95" s="167" t="str">
        <f t="shared" si="2"/>
        <v>L Brain_LN2</v>
      </c>
      <c r="BO95" s="152" t="s">
        <v>526</v>
      </c>
      <c r="BP95" s="151" t="s">
        <v>416</v>
      </c>
      <c r="BQ95" s="167" t="str">
        <f t="shared" si="3"/>
        <v>R Brain_OCT</v>
      </c>
      <c r="BR95" s="152" t="s">
        <v>526</v>
      </c>
      <c r="BS95" s="151" t="s">
        <v>416</v>
      </c>
      <c r="BT95" s="167" t="str">
        <f t="shared" si="4"/>
        <v>L Eye_PFA</v>
      </c>
      <c r="BU95" s="152" t="s">
        <v>526</v>
      </c>
      <c r="BV95" s="151" t="s">
        <v>416</v>
      </c>
      <c r="BW95" s="167" t="str">
        <f t="shared" si="5"/>
        <v>R Eye_LN2</v>
      </c>
      <c r="BX95" s="152" t="s">
        <v>526</v>
      </c>
      <c r="BY95" s="151" t="s">
        <v>416</v>
      </c>
      <c r="BZ95" s="167" t="str">
        <f t="shared" si="6"/>
        <v>1/2 Heart_PFA</v>
      </c>
      <c r="CA95" s="152" t="s">
        <v>526</v>
      </c>
      <c r="CB95" s="151" t="s">
        <v>416</v>
      </c>
      <c r="CC95" s="167" t="str">
        <f t="shared" si="7"/>
        <v>1/2 Heart_LN2</v>
      </c>
      <c r="CD95" s="152" t="s">
        <v>526</v>
      </c>
      <c r="CE95" s="151" t="s">
        <v>416</v>
      </c>
      <c r="CF95" s="167" t="str">
        <f t="shared" si="8"/>
        <v>Intestines_LN2</v>
      </c>
      <c r="CG95" s="152" t="s">
        <v>526</v>
      </c>
      <c r="CH95" s="151" t="s">
        <v>416</v>
      </c>
      <c r="CI95" s="167" t="str">
        <f t="shared" si="9"/>
        <v>Vertebra_LN2</v>
      </c>
      <c r="CJ95" s="152" t="s">
        <v>526</v>
      </c>
      <c r="CK95" s="167" t="s">
        <v>416</v>
      </c>
      <c r="CL95" s="167" t="str">
        <f t="shared" si="80"/>
        <v>R Pelvis_PFA</v>
      </c>
      <c r="CM95" s="152" t="s">
        <v>526</v>
      </c>
      <c r="CN95" s="151" t="s">
        <v>416</v>
      </c>
      <c r="CO95" s="167" t="str">
        <f t="shared" si="93"/>
        <v>L Ilium_RNALater</v>
      </c>
      <c r="CP95" s="152" t="s">
        <v>526</v>
      </c>
      <c r="CQ95" s="151" t="s">
        <v>416</v>
      </c>
      <c r="CR95" s="167" t="str">
        <f t="shared" si="94"/>
        <v>R Hindquarter_PFA</v>
      </c>
      <c r="CS95" s="152" t="s">
        <v>526</v>
      </c>
      <c r="CT95" s="151" t="s">
        <v>416</v>
      </c>
      <c r="CU95" s="167" t="str">
        <f t="shared" si="83"/>
        <v>BM L Femur_Cryomedia</v>
      </c>
      <c r="CV95" s="152" t="s">
        <v>526</v>
      </c>
      <c r="CW95" s="151" t="s">
        <v>416</v>
      </c>
      <c r="CX95" s="167" t="str">
        <f t="shared" si="84"/>
        <v>L Tibia_PBS</v>
      </c>
      <c r="CY95" s="152" t="s">
        <v>526</v>
      </c>
      <c r="CZ95" s="151" t="s">
        <v>416</v>
      </c>
      <c r="DA95" s="167" t="str">
        <f t="shared" si="85"/>
        <v>R Humerus_PFA</v>
      </c>
      <c r="DB95" s="152" t="s">
        <v>526</v>
      </c>
      <c r="DC95" s="151" t="s">
        <v>416</v>
      </c>
      <c r="DD95" s="167" t="str">
        <f t="shared" si="95"/>
        <v>L Humerus_RNALater</v>
      </c>
      <c r="DE95" s="152" t="s">
        <v>526</v>
      </c>
      <c r="DF95" s="151" t="s">
        <v>416</v>
      </c>
      <c r="DG95" s="167" t="str">
        <f t="shared" si="96"/>
        <v>BM L Humerus_Cryomedia</v>
      </c>
      <c r="DH95" s="152" t="s">
        <v>526</v>
      </c>
    </row>
    <row r="96" spans="2:112" x14ac:dyDescent="0.35">
      <c r="B96" s="151" t="s">
        <v>416</v>
      </c>
      <c r="C96" s="167" t="str">
        <f t="shared" si="38"/>
        <v>L Quad_LN2</v>
      </c>
      <c r="D96" s="152" t="s">
        <v>527</v>
      </c>
      <c r="E96" s="151" t="s">
        <v>416</v>
      </c>
      <c r="F96" s="167" t="str">
        <f t="shared" si="11"/>
        <v>R Quad_PFA</v>
      </c>
      <c r="G96" s="152" t="s">
        <v>527</v>
      </c>
      <c r="H96" s="151" t="s">
        <v>416</v>
      </c>
      <c r="I96" s="167" t="str">
        <f t="shared" si="12"/>
        <v>L Soleus_LN2</v>
      </c>
      <c r="J96" s="152" t="s">
        <v>527</v>
      </c>
      <c r="K96" s="151" t="s">
        <v>416</v>
      </c>
      <c r="L96" s="167" t="str">
        <f t="shared" si="39"/>
        <v>R Soleus_PFA</v>
      </c>
      <c r="M96" s="152" t="s">
        <v>527</v>
      </c>
      <c r="N96" s="151" t="s">
        <v>416</v>
      </c>
      <c r="O96" s="167" t="str">
        <f t="shared" si="65"/>
        <v>L EDL_LN2</v>
      </c>
      <c r="P96" s="152" t="s">
        <v>527</v>
      </c>
      <c r="Q96" s="151" t="s">
        <v>416</v>
      </c>
      <c r="R96" s="167" t="str">
        <f t="shared" si="88"/>
        <v>R EDL_PFA</v>
      </c>
      <c r="S96" s="152" t="s">
        <v>527</v>
      </c>
      <c r="T96" s="151" t="s">
        <v>416</v>
      </c>
      <c r="U96" s="167" t="str">
        <f t="shared" si="64"/>
        <v>L Gast_LN2</v>
      </c>
      <c r="V96" s="152" t="s">
        <v>527</v>
      </c>
      <c r="W96" s="151" t="s">
        <v>416</v>
      </c>
      <c r="X96" s="167" t="str">
        <f t="shared" si="68"/>
        <v>R Gast_PFA</v>
      </c>
      <c r="Y96" s="152" t="s">
        <v>527</v>
      </c>
      <c r="Z96" s="151" t="s">
        <v>416</v>
      </c>
      <c r="AA96" s="167" t="str">
        <f t="shared" si="69"/>
        <v>L Bicep_LN2</v>
      </c>
      <c r="AB96" s="152" t="s">
        <v>527</v>
      </c>
      <c r="AC96" s="151" t="s">
        <v>416</v>
      </c>
      <c r="AD96" s="167" t="str">
        <f t="shared" si="70"/>
        <v>R Bicep_PFA</v>
      </c>
      <c r="AE96" s="152" t="s">
        <v>527</v>
      </c>
      <c r="AF96" s="151" t="s">
        <v>416</v>
      </c>
      <c r="AG96" s="167" t="str">
        <f t="shared" si="89"/>
        <v>L Thymus_LN2</v>
      </c>
      <c r="AH96" s="152" t="s">
        <v>527</v>
      </c>
      <c r="AI96" s="151" t="s">
        <v>416</v>
      </c>
      <c r="AJ96" s="167" t="str">
        <f t="shared" si="72"/>
        <v>R Thymus_PFA</v>
      </c>
      <c r="AK96" s="152" t="s">
        <v>527</v>
      </c>
      <c r="AL96" s="151" t="s">
        <v>416</v>
      </c>
      <c r="AM96" s="167" t="str">
        <f t="shared" si="73"/>
        <v>1/2 Spleen_PFA</v>
      </c>
      <c r="AN96" s="152" t="s">
        <v>527</v>
      </c>
      <c r="AO96" s="151" t="s">
        <v>416</v>
      </c>
      <c r="AP96" s="167" t="str">
        <f t="shared" si="74"/>
        <v>1/2 Spleen_LN2</v>
      </c>
      <c r="AQ96" s="152" t="s">
        <v>527</v>
      </c>
      <c r="AR96" s="151" t="s">
        <v>416</v>
      </c>
      <c r="AS96" s="167" t="str">
        <f t="shared" si="90"/>
        <v>1/2 Liver_PFA</v>
      </c>
      <c r="AT96" s="152" t="s">
        <v>527</v>
      </c>
      <c r="AU96" s="151" t="s">
        <v>416</v>
      </c>
      <c r="AV96" s="167" t="str">
        <f t="shared" si="76"/>
        <v>1/2 Liver_LN2</v>
      </c>
      <c r="AW96" s="152" t="s">
        <v>527</v>
      </c>
      <c r="AX96" s="151" t="s">
        <v>416</v>
      </c>
      <c r="AY96" s="167" t="str">
        <f t="shared" si="77"/>
        <v>Pancreas_LN2</v>
      </c>
      <c r="AZ96" s="152" t="s">
        <v>527</v>
      </c>
      <c r="BA96" s="151" t="s">
        <v>416</v>
      </c>
      <c r="BB96" s="167" t="str">
        <f t="shared" si="91"/>
        <v>Adrenals_LN2</v>
      </c>
      <c r="BC96" s="152" t="s">
        <v>527</v>
      </c>
      <c r="BD96" s="151" t="s">
        <v>416</v>
      </c>
      <c r="BE96" s="167" t="str">
        <f t="shared" si="92"/>
        <v>L Kidney_LN2</v>
      </c>
      <c r="BF96" s="152" t="s">
        <v>527</v>
      </c>
      <c r="BG96" s="151" t="s">
        <v>416</v>
      </c>
      <c r="BH96" s="167" t="str">
        <f t="shared" si="66"/>
        <v>R Kidney_PFA</v>
      </c>
      <c r="BI96" s="167" t="s">
        <v>527</v>
      </c>
      <c r="BJ96" s="151" t="s">
        <v>416</v>
      </c>
      <c r="BK96" s="167" t="str">
        <f t="shared" si="1"/>
        <v>Joint_RNALater</v>
      </c>
      <c r="BL96" s="152" t="s">
        <v>527</v>
      </c>
      <c r="BM96" s="151" t="s">
        <v>416</v>
      </c>
      <c r="BN96" s="167" t="str">
        <f t="shared" si="2"/>
        <v>L Brain_LN2</v>
      </c>
      <c r="BO96" s="152" t="s">
        <v>527</v>
      </c>
      <c r="BP96" s="151" t="s">
        <v>416</v>
      </c>
      <c r="BQ96" s="167" t="str">
        <f t="shared" si="3"/>
        <v>R Brain_OCT</v>
      </c>
      <c r="BR96" s="152" t="s">
        <v>527</v>
      </c>
      <c r="BS96" s="151" t="s">
        <v>416</v>
      </c>
      <c r="BT96" s="167" t="str">
        <f t="shared" si="4"/>
        <v>L Eye_PFA</v>
      </c>
      <c r="BU96" s="152" t="s">
        <v>527</v>
      </c>
      <c r="BV96" s="151" t="s">
        <v>416</v>
      </c>
      <c r="BW96" s="167" t="str">
        <f t="shared" si="5"/>
        <v>R Eye_LN2</v>
      </c>
      <c r="BX96" s="152" t="s">
        <v>527</v>
      </c>
      <c r="BY96" s="151" t="s">
        <v>416</v>
      </c>
      <c r="BZ96" s="167" t="str">
        <f t="shared" si="6"/>
        <v>1/2 Heart_PFA</v>
      </c>
      <c r="CA96" s="152" t="s">
        <v>527</v>
      </c>
      <c r="CB96" s="151" t="s">
        <v>416</v>
      </c>
      <c r="CC96" s="167" t="str">
        <f t="shared" si="7"/>
        <v>1/2 Heart_LN2</v>
      </c>
      <c r="CD96" s="152" t="s">
        <v>527</v>
      </c>
      <c r="CE96" s="151" t="s">
        <v>416</v>
      </c>
      <c r="CF96" s="167" t="str">
        <f t="shared" si="8"/>
        <v>Intestines_LN2</v>
      </c>
      <c r="CG96" s="152" t="s">
        <v>527</v>
      </c>
      <c r="CH96" s="151" t="s">
        <v>416</v>
      </c>
      <c r="CI96" s="167" t="str">
        <f t="shared" si="9"/>
        <v>Vertebra_LN2</v>
      </c>
      <c r="CJ96" s="152" t="s">
        <v>527</v>
      </c>
      <c r="CK96" s="167" t="s">
        <v>416</v>
      </c>
      <c r="CL96" s="167" t="str">
        <f t="shared" si="80"/>
        <v>R Pelvis_PFA</v>
      </c>
      <c r="CM96" s="152" t="s">
        <v>527</v>
      </c>
      <c r="CN96" s="151" t="s">
        <v>416</v>
      </c>
      <c r="CO96" s="167" t="str">
        <f t="shared" si="93"/>
        <v>L Ilium_RNALater</v>
      </c>
      <c r="CP96" s="152" t="s">
        <v>527</v>
      </c>
      <c r="CQ96" s="151" t="s">
        <v>416</v>
      </c>
      <c r="CR96" s="167" t="str">
        <f t="shared" si="94"/>
        <v>R Hindquarter_PFA</v>
      </c>
      <c r="CS96" s="152" t="s">
        <v>527</v>
      </c>
      <c r="CT96" s="151" t="s">
        <v>416</v>
      </c>
      <c r="CU96" s="167" t="str">
        <f t="shared" si="83"/>
        <v>BM L Femur_Cryomedia</v>
      </c>
      <c r="CV96" s="152" t="s">
        <v>527</v>
      </c>
      <c r="CW96" s="151" t="s">
        <v>416</v>
      </c>
      <c r="CX96" s="167" t="str">
        <f t="shared" si="84"/>
        <v>L Tibia_PBS</v>
      </c>
      <c r="CY96" s="152" t="s">
        <v>527</v>
      </c>
      <c r="CZ96" s="151" t="s">
        <v>416</v>
      </c>
      <c r="DA96" s="167" t="str">
        <f t="shared" si="85"/>
        <v>R Humerus_PFA</v>
      </c>
      <c r="DB96" s="152" t="s">
        <v>527</v>
      </c>
      <c r="DC96" s="151" t="s">
        <v>416</v>
      </c>
      <c r="DD96" s="167" t="str">
        <f t="shared" si="95"/>
        <v>L Humerus_RNALater</v>
      </c>
      <c r="DE96" s="152" t="s">
        <v>527</v>
      </c>
      <c r="DF96" s="151" t="s">
        <v>416</v>
      </c>
      <c r="DG96" s="167" t="str">
        <f t="shared" si="96"/>
        <v>BM L Humerus_Cryomedia</v>
      </c>
      <c r="DH96" s="152" t="s">
        <v>527</v>
      </c>
    </row>
    <row r="97" spans="2:112" x14ac:dyDescent="0.35">
      <c r="B97" s="151" t="s">
        <v>416</v>
      </c>
      <c r="C97" s="167" t="str">
        <f t="shared" si="38"/>
        <v>L Quad_LN2</v>
      </c>
      <c r="D97" s="152" t="s">
        <v>528</v>
      </c>
      <c r="E97" s="151" t="s">
        <v>416</v>
      </c>
      <c r="F97" s="167" t="str">
        <f t="shared" si="11"/>
        <v>R Quad_PFA</v>
      </c>
      <c r="G97" s="152" t="s">
        <v>528</v>
      </c>
      <c r="H97" s="151" t="s">
        <v>416</v>
      </c>
      <c r="I97" s="167" t="str">
        <f t="shared" si="12"/>
        <v>L Soleus_LN2</v>
      </c>
      <c r="J97" s="152" t="s">
        <v>528</v>
      </c>
      <c r="K97" s="151" t="s">
        <v>416</v>
      </c>
      <c r="L97" s="167" t="str">
        <f t="shared" si="39"/>
        <v>R Soleus_PFA</v>
      </c>
      <c r="M97" s="152" t="s">
        <v>528</v>
      </c>
      <c r="N97" s="151" t="s">
        <v>416</v>
      </c>
      <c r="O97" s="167" t="str">
        <f t="shared" si="65"/>
        <v>L EDL_LN2</v>
      </c>
      <c r="P97" s="152" t="s">
        <v>528</v>
      </c>
      <c r="Q97" s="151" t="s">
        <v>416</v>
      </c>
      <c r="R97" s="167" t="str">
        <f t="shared" si="88"/>
        <v>R EDL_PFA</v>
      </c>
      <c r="S97" s="152" t="s">
        <v>528</v>
      </c>
      <c r="T97" s="151" t="s">
        <v>416</v>
      </c>
      <c r="U97" s="167" t="str">
        <f t="shared" si="64"/>
        <v>L Gast_LN2</v>
      </c>
      <c r="V97" s="152" t="s">
        <v>528</v>
      </c>
      <c r="W97" s="151" t="s">
        <v>416</v>
      </c>
      <c r="X97" s="167" t="str">
        <f t="shared" si="68"/>
        <v>R Gast_PFA</v>
      </c>
      <c r="Y97" s="152" t="s">
        <v>528</v>
      </c>
      <c r="Z97" s="151" t="s">
        <v>416</v>
      </c>
      <c r="AA97" s="167" t="str">
        <f t="shared" si="69"/>
        <v>L Bicep_LN2</v>
      </c>
      <c r="AB97" s="152" t="s">
        <v>528</v>
      </c>
      <c r="AC97" s="151" t="s">
        <v>416</v>
      </c>
      <c r="AD97" s="167" t="str">
        <f t="shared" si="70"/>
        <v>R Bicep_PFA</v>
      </c>
      <c r="AE97" s="152" t="s">
        <v>528</v>
      </c>
      <c r="AF97" s="151" t="s">
        <v>416</v>
      </c>
      <c r="AG97" s="167" t="str">
        <f t="shared" si="89"/>
        <v>L Thymus_LN2</v>
      </c>
      <c r="AH97" s="152" t="s">
        <v>528</v>
      </c>
      <c r="AI97" s="151" t="s">
        <v>416</v>
      </c>
      <c r="AJ97" s="167" t="str">
        <f t="shared" si="72"/>
        <v>R Thymus_PFA</v>
      </c>
      <c r="AK97" s="152" t="s">
        <v>528</v>
      </c>
      <c r="AL97" s="151" t="s">
        <v>416</v>
      </c>
      <c r="AM97" s="167" t="str">
        <f t="shared" si="73"/>
        <v>1/2 Spleen_PFA</v>
      </c>
      <c r="AN97" s="152" t="s">
        <v>528</v>
      </c>
      <c r="AO97" s="151" t="s">
        <v>416</v>
      </c>
      <c r="AP97" s="167" t="str">
        <f t="shared" si="74"/>
        <v>1/2 Spleen_LN2</v>
      </c>
      <c r="AQ97" s="152" t="s">
        <v>528</v>
      </c>
      <c r="AR97" s="151" t="s">
        <v>416</v>
      </c>
      <c r="AS97" s="167" t="str">
        <f t="shared" si="90"/>
        <v>1/2 Liver_PFA</v>
      </c>
      <c r="AT97" s="152" t="s">
        <v>528</v>
      </c>
      <c r="AU97" s="151" t="s">
        <v>416</v>
      </c>
      <c r="AV97" s="167" t="str">
        <f t="shared" si="76"/>
        <v>1/2 Liver_LN2</v>
      </c>
      <c r="AW97" s="152" t="s">
        <v>528</v>
      </c>
      <c r="AX97" s="151" t="s">
        <v>416</v>
      </c>
      <c r="AY97" s="167" t="str">
        <f t="shared" si="77"/>
        <v>Pancreas_LN2</v>
      </c>
      <c r="AZ97" s="152" t="s">
        <v>528</v>
      </c>
      <c r="BA97" s="151" t="s">
        <v>416</v>
      </c>
      <c r="BB97" s="167" t="str">
        <f t="shared" si="91"/>
        <v>Adrenals_LN2</v>
      </c>
      <c r="BC97" s="152" t="s">
        <v>528</v>
      </c>
      <c r="BD97" s="151" t="s">
        <v>416</v>
      </c>
      <c r="BE97" s="167" t="str">
        <f t="shared" si="92"/>
        <v>L Kidney_LN2</v>
      </c>
      <c r="BF97" s="152" t="s">
        <v>528</v>
      </c>
      <c r="BG97" s="151" t="s">
        <v>416</v>
      </c>
      <c r="BH97" s="167" t="str">
        <f t="shared" si="66"/>
        <v>R Kidney_PFA</v>
      </c>
      <c r="BI97" s="167" t="s">
        <v>528</v>
      </c>
      <c r="BJ97" s="151" t="s">
        <v>416</v>
      </c>
      <c r="BK97" s="167" t="str">
        <f t="shared" si="1"/>
        <v>Joint_RNALater</v>
      </c>
      <c r="BL97" s="152" t="s">
        <v>528</v>
      </c>
      <c r="BM97" s="151" t="s">
        <v>416</v>
      </c>
      <c r="BN97" s="167" t="str">
        <f t="shared" si="2"/>
        <v>L Brain_LN2</v>
      </c>
      <c r="BO97" s="152" t="s">
        <v>528</v>
      </c>
      <c r="BP97" s="151" t="s">
        <v>416</v>
      </c>
      <c r="BQ97" s="167" t="str">
        <f t="shared" si="3"/>
        <v>R Brain_OCT</v>
      </c>
      <c r="BR97" s="152" t="s">
        <v>528</v>
      </c>
      <c r="BS97" s="151" t="s">
        <v>416</v>
      </c>
      <c r="BT97" s="167" t="str">
        <f t="shared" si="4"/>
        <v>L Eye_PFA</v>
      </c>
      <c r="BU97" s="152" t="s">
        <v>528</v>
      </c>
      <c r="BV97" s="151" t="s">
        <v>416</v>
      </c>
      <c r="BW97" s="167" t="str">
        <f t="shared" si="5"/>
        <v>R Eye_LN2</v>
      </c>
      <c r="BX97" s="152" t="s">
        <v>528</v>
      </c>
      <c r="BY97" s="151" t="s">
        <v>416</v>
      </c>
      <c r="BZ97" s="167" t="str">
        <f t="shared" si="6"/>
        <v>1/2 Heart_PFA</v>
      </c>
      <c r="CA97" s="152" t="s">
        <v>528</v>
      </c>
      <c r="CB97" s="151" t="s">
        <v>416</v>
      </c>
      <c r="CC97" s="167" t="str">
        <f t="shared" si="7"/>
        <v>1/2 Heart_LN2</v>
      </c>
      <c r="CD97" s="152" t="s">
        <v>528</v>
      </c>
      <c r="CE97" s="151" t="s">
        <v>416</v>
      </c>
      <c r="CF97" s="167" t="str">
        <f t="shared" si="8"/>
        <v>Intestines_LN2</v>
      </c>
      <c r="CG97" s="152" t="s">
        <v>528</v>
      </c>
      <c r="CH97" s="151" t="s">
        <v>416</v>
      </c>
      <c r="CI97" s="167" t="str">
        <f t="shared" si="9"/>
        <v>Vertebra_LN2</v>
      </c>
      <c r="CJ97" s="152" t="s">
        <v>528</v>
      </c>
      <c r="CK97" s="167" t="s">
        <v>416</v>
      </c>
      <c r="CL97" s="167" t="str">
        <f t="shared" si="80"/>
        <v>R Pelvis_PFA</v>
      </c>
      <c r="CM97" s="152" t="s">
        <v>528</v>
      </c>
      <c r="CN97" s="151" t="s">
        <v>416</v>
      </c>
      <c r="CO97" s="167" t="str">
        <f t="shared" si="93"/>
        <v>L Ilium_RNALater</v>
      </c>
      <c r="CP97" s="152" t="s">
        <v>528</v>
      </c>
      <c r="CQ97" s="151" t="s">
        <v>416</v>
      </c>
      <c r="CR97" s="167" t="str">
        <f t="shared" si="94"/>
        <v>R Hindquarter_PFA</v>
      </c>
      <c r="CS97" s="152" t="s">
        <v>528</v>
      </c>
      <c r="CT97" s="151" t="s">
        <v>416</v>
      </c>
      <c r="CU97" s="167" t="str">
        <f t="shared" si="83"/>
        <v>BM L Femur_Cryomedia</v>
      </c>
      <c r="CV97" s="152" t="s">
        <v>528</v>
      </c>
      <c r="CW97" s="151" t="s">
        <v>416</v>
      </c>
      <c r="CX97" s="167" t="str">
        <f t="shared" si="84"/>
        <v>L Tibia_PBS</v>
      </c>
      <c r="CY97" s="152" t="s">
        <v>528</v>
      </c>
      <c r="CZ97" s="151" t="s">
        <v>416</v>
      </c>
      <c r="DA97" s="167" t="str">
        <f t="shared" si="85"/>
        <v>R Humerus_PFA</v>
      </c>
      <c r="DB97" s="152" t="s">
        <v>528</v>
      </c>
      <c r="DC97" s="151" t="s">
        <v>416</v>
      </c>
      <c r="DD97" s="167" t="str">
        <f t="shared" si="95"/>
        <v>L Humerus_RNALater</v>
      </c>
      <c r="DE97" s="152" t="s">
        <v>528</v>
      </c>
      <c r="DF97" s="151" t="s">
        <v>416</v>
      </c>
      <c r="DG97" s="167" t="str">
        <f t="shared" si="96"/>
        <v>BM L Humerus_Cryomedia</v>
      </c>
      <c r="DH97" s="152" t="s">
        <v>528</v>
      </c>
    </row>
    <row r="98" spans="2:112" x14ac:dyDescent="0.35">
      <c r="B98" s="151" t="s">
        <v>416</v>
      </c>
      <c r="C98" s="167" t="str">
        <f t="shared" si="38"/>
        <v>L Quad_LN2</v>
      </c>
      <c r="D98" s="152" t="s">
        <v>529</v>
      </c>
      <c r="E98" s="151" t="s">
        <v>416</v>
      </c>
      <c r="F98" s="167" t="str">
        <f t="shared" si="11"/>
        <v>R Quad_PFA</v>
      </c>
      <c r="G98" s="152" t="s">
        <v>529</v>
      </c>
      <c r="H98" s="151" t="s">
        <v>416</v>
      </c>
      <c r="I98" s="167" t="str">
        <f t="shared" si="12"/>
        <v>L Soleus_LN2</v>
      </c>
      <c r="J98" s="152" t="s">
        <v>529</v>
      </c>
      <c r="K98" s="151" t="s">
        <v>416</v>
      </c>
      <c r="L98" s="167" t="str">
        <f t="shared" si="39"/>
        <v>R Soleus_PFA</v>
      </c>
      <c r="M98" s="152" t="s">
        <v>529</v>
      </c>
      <c r="N98" s="151" t="s">
        <v>416</v>
      </c>
      <c r="O98" s="167" t="str">
        <f t="shared" si="65"/>
        <v>L EDL_LN2</v>
      </c>
      <c r="P98" s="152" t="s">
        <v>529</v>
      </c>
      <c r="Q98" s="151" t="s">
        <v>416</v>
      </c>
      <c r="R98" s="167" t="str">
        <f t="shared" si="88"/>
        <v>R EDL_PFA</v>
      </c>
      <c r="S98" s="152" t="s">
        <v>529</v>
      </c>
      <c r="T98" s="151" t="s">
        <v>416</v>
      </c>
      <c r="U98" s="167" t="str">
        <f t="shared" si="64"/>
        <v>L Gast_LN2</v>
      </c>
      <c r="V98" s="152" t="s">
        <v>529</v>
      </c>
      <c r="W98" s="151" t="s">
        <v>416</v>
      </c>
      <c r="X98" s="167" t="str">
        <f t="shared" si="68"/>
        <v>R Gast_PFA</v>
      </c>
      <c r="Y98" s="152" t="s">
        <v>529</v>
      </c>
      <c r="Z98" s="151" t="s">
        <v>416</v>
      </c>
      <c r="AA98" s="167" t="str">
        <f t="shared" si="69"/>
        <v>L Bicep_LN2</v>
      </c>
      <c r="AB98" s="152" t="s">
        <v>529</v>
      </c>
      <c r="AC98" s="151" t="s">
        <v>416</v>
      </c>
      <c r="AD98" s="167" t="str">
        <f t="shared" si="70"/>
        <v>R Bicep_PFA</v>
      </c>
      <c r="AE98" s="152" t="s">
        <v>529</v>
      </c>
      <c r="AF98" s="151" t="s">
        <v>416</v>
      </c>
      <c r="AG98" s="167" t="str">
        <f t="shared" si="89"/>
        <v>L Thymus_LN2</v>
      </c>
      <c r="AH98" s="152" t="s">
        <v>529</v>
      </c>
      <c r="AI98" s="151" t="s">
        <v>416</v>
      </c>
      <c r="AJ98" s="167" t="str">
        <f t="shared" si="72"/>
        <v>R Thymus_PFA</v>
      </c>
      <c r="AK98" s="152" t="s">
        <v>529</v>
      </c>
      <c r="AL98" s="151" t="s">
        <v>416</v>
      </c>
      <c r="AM98" s="167" t="str">
        <f t="shared" si="73"/>
        <v>1/2 Spleen_PFA</v>
      </c>
      <c r="AN98" s="152" t="s">
        <v>529</v>
      </c>
      <c r="AO98" s="151" t="s">
        <v>416</v>
      </c>
      <c r="AP98" s="167" t="str">
        <f t="shared" si="74"/>
        <v>1/2 Spleen_LN2</v>
      </c>
      <c r="AQ98" s="152" t="s">
        <v>529</v>
      </c>
      <c r="AR98" s="151" t="s">
        <v>416</v>
      </c>
      <c r="AS98" s="167" t="str">
        <f t="shared" si="90"/>
        <v>1/2 Liver_PFA</v>
      </c>
      <c r="AT98" s="152" t="s">
        <v>529</v>
      </c>
      <c r="AU98" s="151" t="s">
        <v>416</v>
      </c>
      <c r="AV98" s="167" t="str">
        <f t="shared" si="76"/>
        <v>1/2 Liver_LN2</v>
      </c>
      <c r="AW98" s="152" t="s">
        <v>529</v>
      </c>
      <c r="AX98" s="151" t="s">
        <v>416</v>
      </c>
      <c r="AY98" s="167" t="str">
        <f t="shared" si="77"/>
        <v>Pancreas_LN2</v>
      </c>
      <c r="AZ98" s="152" t="s">
        <v>529</v>
      </c>
      <c r="BA98" s="151" t="s">
        <v>416</v>
      </c>
      <c r="BB98" s="167" t="str">
        <f t="shared" si="91"/>
        <v>Adrenals_LN2</v>
      </c>
      <c r="BC98" s="152" t="s">
        <v>529</v>
      </c>
      <c r="BD98" s="151" t="s">
        <v>416</v>
      </c>
      <c r="BE98" s="167" t="str">
        <f t="shared" si="92"/>
        <v>L Kidney_LN2</v>
      </c>
      <c r="BF98" s="152" t="s">
        <v>529</v>
      </c>
      <c r="BG98" s="151" t="s">
        <v>416</v>
      </c>
      <c r="BH98" s="167" t="str">
        <f t="shared" si="66"/>
        <v>R Kidney_PFA</v>
      </c>
      <c r="BI98" s="167" t="s">
        <v>529</v>
      </c>
      <c r="BJ98" s="151" t="s">
        <v>416</v>
      </c>
      <c r="BK98" s="167" t="str">
        <f t="shared" si="1"/>
        <v>Joint_RNALater</v>
      </c>
      <c r="BL98" s="152" t="s">
        <v>529</v>
      </c>
      <c r="BM98" s="151" t="s">
        <v>416</v>
      </c>
      <c r="BN98" s="167" t="str">
        <f t="shared" si="2"/>
        <v>L Brain_LN2</v>
      </c>
      <c r="BO98" s="152" t="s">
        <v>529</v>
      </c>
      <c r="BP98" s="151" t="s">
        <v>416</v>
      </c>
      <c r="BQ98" s="167" t="str">
        <f t="shared" si="3"/>
        <v>R Brain_OCT</v>
      </c>
      <c r="BR98" s="152" t="s">
        <v>529</v>
      </c>
      <c r="BS98" s="151" t="s">
        <v>416</v>
      </c>
      <c r="BT98" s="167" t="str">
        <f t="shared" si="4"/>
        <v>L Eye_PFA</v>
      </c>
      <c r="BU98" s="152" t="s">
        <v>529</v>
      </c>
      <c r="BV98" s="151" t="s">
        <v>416</v>
      </c>
      <c r="BW98" s="167" t="str">
        <f t="shared" si="5"/>
        <v>R Eye_LN2</v>
      </c>
      <c r="BX98" s="152" t="s">
        <v>529</v>
      </c>
      <c r="BY98" s="151" t="s">
        <v>416</v>
      </c>
      <c r="BZ98" s="167" t="str">
        <f t="shared" si="6"/>
        <v>1/2 Heart_PFA</v>
      </c>
      <c r="CA98" s="152" t="s">
        <v>529</v>
      </c>
      <c r="CB98" s="151" t="s">
        <v>416</v>
      </c>
      <c r="CC98" s="167" t="str">
        <f t="shared" si="7"/>
        <v>1/2 Heart_LN2</v>
      </c>
      <c r="CD98" s="152" t="s">
        <v>529</v>
      </c>
      <c r="CE98" s="151" t="s">
        <v>416</v>
      </c>
      <c r="CF98" s="167" t="str">
        <f t="shared" si="8"/>
        <v>Intestines_LN2</v>
      </c>
      <c r="CG98" s="152" t="s">
        <v>529</v>
      </c>
      <c r="CH98" s="151" t="s">
        <v>416</v>
      </c>
      <c r="CI98" s="167" t="str">
        <f t="shared" si="9"/>
        <v>Vertebra_LN2</v>
      </c>
      <c r="CJ98" s="152" t="s">
        <v>529</v>
      </c>
      <c r="CK98" s="167" t="s">
        <v>416</v>
      </c>
      <c r="CL98" s="167" t="str">
        <f t="shared" si="80"/>
        <v>R Pelvis_PFA</v>
      </c>
      <c r="CM98" s="152" t="s">
        <v>529</v>
      </c>
      <c r="CN98" s="151" t="s">
        <v>416</v>
      </c>
      <c r="CO98" s="167" t="str">
        <f t="shared" si="93"/>
        <v>L Ilium_RNALater</v>
      </c>
      <c r="CP98" s="152" t="s">
        <v>529</v>
      </c>
      <c r="CQ98" s="151" t="s">
        <v>416</v>
      </c>
      <c r="CR98" s="167" t="str">
        <f t="shared" si="94"/>
        <v>R Hindquarter_PFA</v>
      </c>
      <c r="CS98" s="152" t="s">
        <v>529</v>
      </c>
      <c r="CT98" s="151" t="s">
        <v>416</v>
      </c>
      <c r="CU98" s="167" t="str">
        <f t="shared" si="83"/>
        <v>BM L Femur_Cryomedia</v>
      </c>
      <c r="CV98" s="152" t="s">
        <v>529</v>
      </c>
      <c r="CW98" s="151" t="s">
        <v>416</v>
      </c>
      <c r="CX98" s="167" t="str">
        <f t="shared" si="84"/>
        <v>L Tibia_PBS</v>
      </c>
      <c r="CY98" s="152" t="s">
        <v>529</v>
      </c>
      <c r="CZ98" s="151" t="s">
        <v>416</v>
      </c>
      <c r="DA98" s="167" t="str">
        <f t="shared" si="85"/>
        <v>R Humerus_PFA</v>
      </c>
      <c r="DB98" s="152" t="s">
        <v>529</v>
      </c>
      <c r="DC98" s="151" t="s">
        <v>416</v>
      </c>
      <c r="DD98" s="167" t="str">
        <f t="shared" si="95"/>
        <v>L Humerus_RNALater</v>
      </c>
      <c r="DE98" s="152" t="s">
        <v>529</v>
      </c>
      <c r="DF98" s="151" t="s">
        <v>416</v>
      </c>
      <c r="DG98" s="167" t="str">
        <f t="shared" si="96"/>
        <v>BM L Humerus_Cryomedia</v>
      </c>
      <c r="DH98" s="152" t="s">
        <v>529</v>
      </c>
    </row>
    <row r="99" spans="2:112" x14ac:dyDescent="0.35">
      <c r="B99" s="151" t="s">
        <v>416</v>
      </c>
      <c r="C99" s="167" t="str">
        <f t="shared" si="38"/>
        <v>L Quad_LN2</v>
      </c>
      <c r="D99" s="152" t="s">
        <v>530</v>
      </c>
      <c r="E99" s="151" t="s">
        <v>416</v>
      </c>
      <c r="F99" s="167" t="str">
        <f t="shared" si="11"/>
        <v>R Quad_PFA</v>
      </c>
      <c r="G99" s="152" t="s">
        <v>530</v>
      </c>
      <c r="H99" s="151" t="s">
        <v>416</v>
      </c>
      <c r="I99" s="167" t="str">
        <f t="shared" si="12"/>
        <v>L Soleus_LN2</v>
      </c>
      <c r="J99" s="152" t="s">
        <v>530</v>
      </c>
      <c r="K99" s="151" t="s">
        <v>416</v>
      </c>
      <c r="L99" s="167" t="str">
        <f t="shared" si="39"/>
        <v>R Soleus_PFA</v>
      </c>
      <c r="M99" s="152" t="s">
        <v>530</v>
      </c>
      <c r="N99" s="151" t="s">
        <v>416</v>
      </c>
      <c r="O99" s="167" t="str">
        <f t="shared" si="65"/>
        <v>L EDL_LN2</v>
      </c>
      <c r="P99" s="152" t="s">
        <v>530</v>
      </c>
      <c r="Q99" s="151" t="s">
        <v>416</v>
      </c>
      <c r="R99" s="167" t="str">
        <f t="shared" si="88"/>
        <v>R EDL_PFA</v>
      </c>
      <c r="S99" s="152" t="s">
        <v>530</v>
      </c>
      <c r="T99" s="151" t="s">
        <v>416</v>
      </c>
      <c r="U99" s="167" t="str">
        <f t="shared" si="64"/>
        <v>L Gast_LN2</v>
      </c>
      <c r="V99" s="152" t="s">
        <v>530</v>
      </c>
      <c r="W99" s="151" t="s">
        <v>416</v>
      </c>
      <c r="X99" s="167" t="str">
        <f t="shared" si="68"/>
        <v>R Gast_PFA</v>
      </c>
      <c r="Y99" s="152" t="s">
        <v>530</v>
      </c>
      <c r="Z99" s="151" t="s">
        <v>416</v>
      </c>
      <c r="AA99" s="167" t="str">
        <f t="shared" si="69"/>
        <v>L Bicep_LN2</v>
      </c>
      <c r="AB99" s="152" t="s">
        <v>530</v>
      </c>
      <c r="AC99" s="151" t="s">
        <v>416</v>
      </c>
      <c r="AD99" s="167" t="str">
        <f t="shared" si="70"/>
        <v>R Bicep_PFA</v>
      </c>
      <c r="AE99" s="152" t="s">
        <v>530</v>
      </c>
      <c r="AF99" s="151" t="s">
        <v>416</v>
      </c>
      <c r="AG99" s="167" t="str">
        <f t="shared" si="89"/>
        <v>L Thymus_LN2</v>
      </c>
      <c r="AH99" s="152" t="s">
        <v>530</v>
      </c>
      <c r="AI99" s="151" t="s">
        <v>416</v>
      </c>
      <c r="AJ99" s="167" t="str">
        <f t="shared" si="72"/>
        <v>R Thymus_PFA</v>
      </c>
      <c r="AK99" s="152" t="s">
        <v>530</v>
      </c>
      <c r="AL99" s="151" t="s">
        <v>416</v>
      </c>
      <c r="AM99" s="167" t="str">
        <f t="shared" si="73"/>
        <v>1/2 Spleen_PFA</v>
      </c>
      <c r="AN99" s="152" t="s">
        <v>530</v>
      </c>
      <c r="AO99" s="151" t="s">
        <v>416</v>
      </c>
      <c r="AP99" s="167" t="str">
        <f t="shared" si="74"/>
        <v>1/2 Spleen_LN2</v>
      </c>
      <c r="AQ99" s="152" t="s">
        <v>530</v>
      </c>
      <c r="AR99" s="151" t="s">
        <v>416</v>
      </c>
      <c r="AS99" s="167" t="str">
        <f t="shared" si="90"/>
        <v>1/2 Liver_PFA</v>
      </c>
      <c r="AT99" s="152" t="s">
        <v>530</v>
      </c>
      <c r="AU99" s="151" t="s">
        <v>416</v>
      </c>
      <c r="AV99" s="167" t="str">
        <f t="shared" si="76"/>
        <v>1/2 Liver_LN2</v>
      </c>
      <c r="AW99" s="152" t="s">
        <v>530</v>
      </c>
      <c r="AX99" s="151" t="s">
        <v>416</v>
      </c>
      <c r="AY99" s="167" t="str">
        <f t="shared" si="77"/>
        <v>Pancreas_LN2</v>
      </c>
      <c r="AZ99" s="152" t="s">
        <v>530</v>
      </c>
      <c r="BA99" s="151" t="s">
        <v>416</v>
      </c>
      <c r="BB99" s="167" t="str">
        <f t="shared" si="91"/>
        <v>Adrenals_LN2</v>
      </c>
      <c r="BC99" s="152" t="s">
        <v>530</v>
      </c>
      <c r="BD99" s="151" t="s">
        <v>416</v>
      </c>
      <c r="BE99" s="167" t="str">
        <f t="shared" si="92"/>
        <v>L Kidney_LN2</v>
      </c>
      <c r="BF99" s="152" t="s">
        <v>530</v>
      </c>
      <c r="BG99" s="151" t="s">
        <v>416</v>
      </c>
      <c r="BH99" s="167" t="str">
        <f t="shared" si="66"/>
        <v>R Kidney_PFA</v>
      </c>
      <c r="BI99" s="167" t="s">
        <v>530</v>
      </c>
      <c r="BJ99" s="151" t="s">
        <v>416</v>
      </c>
      <c r="BK99" s="167" t="str">
        <f t="shared" si="1"/>
        <v>Joint_RNALater</v>
      </c>
      <c r="BL99" s="152" t="s">
        <v>530</v>
      </c>
      <c r="BM99" s="151" t="s">
        <v>416</v>
      </c>
      <c r="BN99" s="167" t="str">
        <f t="shared" si="2"/>
        <v>L Brain_LN2</v>
      </c>
      <c r="BO99" s="152" t="s">
        <v>530</v>
      </c>
      <c r="BP99" s="151" t="s">
        <v>416</v>
      </c>
      <c r="BQ99" s="167" t="str">
        <f t="shared" si="3"/>
        <v>R Brain_OCT</v>
      </c>
      <c r="BR99" s="152" t="s">
        <v>530</v>
      </c>
      <c r="BS99" s="151" t="s">
        <v>416</v>
      </c>
      <c r="BT99" s="167" t="str">
        <f t="shared" si="4"/>
        <v>L Eye_PFA</v>
      </c>
      <c r="BU99" s="152" t="s">
        <v>530</v>
      </c>
      <c r="BV99" s="151" t="s">
        <v>416</v>
      </c>
      <c r="BW99" s="167" t="str">
        <f t="shared" si="5"/>
        <v>R Eye_LN2</v>
      </c>
      <c r="BX99" s="152" t="s">
        <v>530</v>
      </c>
      <c r="BY99" s="151" t="s">
        <v>416</v>
      </c>
      <c r="BZ99" s="167" t="str">
        <f t="shared" si="6"/>
        <v>1/2 Heart_PFA</v>
      </c>
      <c r="CA99" s="152" t="s">
        <v>530</v>
      </c>
      <c r="CB99" s="151" t="s">
        <v>416</v>
      </c>
      <c r="CC99" s="167" t="str">
        <f t="shared" si="7"/>
        <v>1/2 Heart_LN2</v>
      </c>
      <c r="CD99" s="152" t="s">
        <v>530</v>
      </c>
      <c r="CE99" s="151" t="s">
        <v>416</v>
      </c>
      <c r="CF99" s="167" t="str">
        <f t="shared" si="8"/>
        <v>Intestines_LN2</v>
      </c>
      <c r="CG99" s="152" t="s">
        <v>530</v>
      </c>
      <c r="CH99" s="151" t="s">
        <v>416</v>
      </c>
      <c r="CI99" s="167" t="str">
        <f t="shared" si="9"/>
        <v>Vertebra_LN2</v>
      </c>
      <c r="CJ99" s="152" t="s">
        <v>530</v>
      </c>
      <c r="CK99" s="167" t="s">
        <v>416</v>
      </c>
      <c r="CL99" s="167" t="str">
        <f t="shared" si="80"/>
        <v>R Pelvis_PFA</v>
      </c>
      <c r="CM99" s="152" t="s">
        <v>530</v>
      </c>
      <c r="CN99" s="151" t="s">
        <v>416</v>
      </c>
      <c r="CO99" s="167" t="str">
        <f t="shared" si="93"/>
        <v>L Ilium_RNALater</v>
      </c>
      <c r="CP99" s="152" t="s">
        <v>530</v>
      </c>
      <c r="CQ99" s="151" t="s">
        <v>416</v>
      </c>
      <c r="CR99" s="167" t="str">
        <f t="shared" si="94"/>
        <v>R Hindquarter_PFA</v>
      </c>
      <c r="CS99" s="152" t="s">
        <v>530</v>
      </c>
      <c r="CT99" s="151" t="s">
        <v>416</v>
      </c>
      <c r="CU99" s="167" t="str">
        <f t="shared" si="83"/>
        <v>BM L Femur_Cryomedia</v>
      </c>
      <c r="CV99" s="152" t="s">
        <v>530</v>
      </c>
      <c r="CW99" s="151" t="s">
        <v>416</v>
      </c>
      <c r="CX99" s="167" t="str">
        <f t="shared" si="84"/>
        <v>L Tibia_PBS</v>
      </c>
      <c r="CY99" s="152" t="s">
        <v>530</v>
      </c>
      <c r="CZ99" s="151" t="s">
        <v>416</v>
      </c>
      <c r="DA99" s="167" t="str">
        <f t="shared" si="85"/>
        <v>R Humerus_PFA</v>
      </c>
      <c r="DB99" s="152" t="s">
        <v>530</v>
      </c>
      <c r="DC99" s="151" t="s">
        <v>416</v>
      </c>
      <c r="DD99" s="167" t="str">
        <f t="shared" si="95"/>
        <v>L Humerus_RNALater</v>
      </c>
      <c r="DE99" s="152" t="s">
        <v>530</v>
      </c>
      <c r="DF99" s="151" t="s">
        <v>416</v>
      </c>
      <c r="DG99" s="167" t="str">
        <f t="shared" si="96"/>
        <v>BM L Humerus_Cryomedia</v>
      </c>
      <c r="DH99" s="152" t="s">
        <v>530</v>
      </c>
    </row>
    <row r="100" spans="2:112" x14ac:dyDescent="0.35">
      <c r="B100" s="151" t="s">
        <v>416</v>
      </c>
      <c r="C100" s="167" t="str">
        <f t="shared" si="38"/>
        <v>L Quad_LN2</v>
      </c>
      <c r="D100" s="152" t="s">
        <v>531</v>
      </c>
      <c r="E100" s="151" t="s">
        <v>416</v>
      </c>
      <c r="F100" s="167" t="str">
        <f t="shared" si="11"/>
        <v>R Quad_PFA</v>
      </c>
      <c r="G100" s="152" t="s">
        <v>531</v>
      </c>
      <c r="H100" s="151" t="s">
        <v>416</v>
      </c>
      <c r="I100" s="167" t="str">
        <f t="shared" si="12"/>
        <v>L Soleus_LN2</v>
      </c>
      <c r="J100" s="152" t="s">
        <v>531</v>
      </c>
      <c r="K100" s="151" t="s">
        <v>416</v>
      </c>
      <c r="L100" s="167" t="str">
        <f t="shared" si="39"/>
        <v>R Soleus_PFA</v>
      </c>
      <c r="M100" s="152" t="s">
        <v>531</v>
      </c>
      <c r="N100" s="151" t="s">
        <v>416</v>
      </c>
      <c r="O100" s="167" t="str">
        <f t="shared" si="65"/>
        <v>L EDL_LN2</v>
      </c>
      <c r="P100" s="152" t="s">
        <v>531</v>
      </c>
      <c r="Q100" s="151" t="s">
        <v>416</v>
      </c>
      <c r="R100" s="167" t="str">
        <f t="shared" si="88"/>
        <v>R EDL_PFA</v>
      </c>
      <c r="S100" s="152" t="s">
        <v>531</v>
      </c>
      <c r="T100" s="151" t="s">
        <v>416</v>
      </c>
      <c r="U100" s="167" t="str">
        <f t="shared" si="64"/>
        <v>L Gast_LN2</v>
      </c>
      <c r="V100" s="152" t="s">
        <v>531</v>
      </c>
      <c r="W100" s="151" t="s">
        <v>416</v>
      </c>
      <c r="X100" s="167" t="str">
        <f t="shared" si="68"/>
        <v>R Gast_PFA</v>
      </c>
      <c r="Y100" s="152" t="s">
        <v>531</v>
      </c>
      <c r="Z100" s="151" t="s">
        <v>416</v>
      </c>
      <c r="AA100" s="167" t="str">
        <f t="shared" si="69"/>
        <v>L Bicep_LN2</v>
      </c>
      <c r="AB100" s="152" t="s">
        <v>531</v>
      </c>
      <c r="AC100" s="151" t="s">
        <v>416</v>
      </c>
      <c r="AD100" s="167" t="str">
        <f t="shared" si="70"/>
        <v>R Bicep_PFA</v>
      </c>
      <c r="AE100" s="152" t="s">
        <v>531</v>
      </c>
      <c r="AF100" s="151" t="s">
        <v>416</v>
      </c>
      <c r="AG100" s="167" t="str">
        <f t="shared" si="89"/>
        <v>L Thymus_LN2</v>
      </c>
      <c r="AH100" s="152" t="s">
        <v>531</v>
      </c>
      <c r="AI100" s="151" t="s">
        <v>416</v>
      </c>
      <c r="AJ100" s="167" t="str">
        <f t="shared" si="72"/>
        <v>R Thymus_PFA</v>
      </c>
      <c r="AK100" s="152" t="s">
        <v>531</v>
      </c>
      <c r="AL100" s="151" t="s">
        <v>416</v>
      </c>
      <c r="AM100" s="167" t="str">
        <f t="shared" si="73"/>
        <v>1/2 Spleen_PFA</v>
      </c>
      <c r="AN100" s="152" t="s">
        <v>531</v>
      </c>
      <c r="AO100" s="151" t="s">
        <v>416</v>
      </c>
      <c r="AP100" s="167" t="str">
        <f t="shared" si="74"/>
        <v>1/2 Spleen_LN2</v>
      </c>
      <c r="AQ100" s="152" t="s">
        <v>531</v>
      </c>
      <c r="AR100" s="151" t="s">
        <v>416</v>
      </c>
      <c r="AS100" s="167" t="str">
        <f t="shared" si="90"/>
        <v>1/2 Liver_PFA</v>
      </c>
      <c r="AT100" s="152" t="s">
        <v>531</v>
      </c>
      <c r="AU100" s="151" t="s">
        <v>416</v>
      </c>
      <c r="AV100" s="167" t="str">
        <f t="shared" si="76"/>
        <v>1/2 Liver_LN2</v>
      </c>
      <c r="AW100" s="152" t="s">
        <v>531</v>
      </c>
      <c r="AX100" s="151" t="s">
        <v>416</v>
      </c>
      <c r="AY100" s="167" t="str">
        <f t="shared" si="77"/>
        <v>Pancreas_LN2</v>
      </c>
      <c r="AZ100" s="152" t="s">
        <v>531</v>
      </c>
      <c r="BA100" s="151" t="s">
        <v>416</v>
      </c>
      <c r="BB100" s="167" t="str">
        <f t="shared" si="91"/>
        <v>Adrenals_LN2</v>
      </c>
      <c r="BC100" s="152" t="s">
        <v>531</v>
      </c>
      <c r="BD100" s="151" t="s">
        <v>416</v>
      </c>
      <c r="BE100" s="167" t="str">
        <f t="shared" si="92"/>
        <v>L Kidney_LN2</v>
      </c>
      <c r="BF100" s="152" t="s">
        <v>531</v>
      </c>
      <c r="BG100" s="151" t="s">
        <v>416</v>
      </c>
      <c r="BH100" s="167" t="str">
        <f t="shared" si="66"/>
        <v>R Kidney_PFA</v>
      </c>
      <c r="BI100" s="167" t="s">
        <v>531</v>
      </c>
      <c r="BJ100" s="151" t="s">
        <v>416</v>
      </c>
      <c r="BK100" s="167" t="str">
        <f t="shared" si="1"/>
        <v>Joint_RNALater</v>
      </c>
      <c r="BL100" s="152" t="s">
        <v>531</v>
      </c>
      <c r="BM100" s="151" t="s">
        <v>416</v>
      </c>
      <c r="BN100" s="167" t="str">
        <f t="shared" si="2"/>
        <v>L Brain_LN2</v>
      </c>
      <c r="BO100" s="152" t="s">
        <v>531</v>
      </c>
      <c r="BP100" s="151" t="s">
        <v>416</v>
      </c>
      <c r="BQ100" s="167" t="str">
        <f t="shared" si="3"/>
        <v>R Brain_OCT</v>
      </c>
      <c r="BR100" s="152" t="s">
        <v>531</v>
      </c>
      <c r="BS100" s="151" t="s">
        <v>416</v>
      </c>
      <c r="BT100" s="167" t="str">
        <f t="shared" si="4"/>
        <v>L Eye_PFA</v>
      </c>
      <c r="BU100" s="152" t="s">
        <v>531</v>
      </c>
      <c r="BV100" s="151" t="s">
        <v>416</v>
      </c>
      <c r="BW100" s="167" t="str">
        <f t="shared" si="5"/>
        <v>R Eye_LN2</v>
      </c>
      <c r="BX100" s="152" t="s">
        <v>531</v>
      </c>
      <c r="BY100" s="151" t="s">
        <v>416</v>
      </c>
      <c r="BZ100" s="167" t="str">
        <f t="shared" si="6"/>
        <v>1/2 Heart_PFA</v>
      </c>
      <c r="CA100" s="152" t="s">
        <v>531</v>
      </c>
      <c r="CB100" s="151" t="s">
        <v>416</v>
      </c>
      <c r="CC100" s="167" t="str">
        <f t="shared" si="7"/>
        <v>1/2 Heart_LN2</v>
      </c>
      <c r="CD100" s="152" t="s">
        <v>531</v>
      </c>
      <c r="CE100" s="151" t="s">
        <v>416</v>
      </c>
      <c r="CF100" s="167" t="str">
        <f t="shared" si="8"/>
        <v>Intestines_LN2</v>
      </c>
      <c r="CG100" s="152" t="s">
        <v>531</v>
      </c>
      <c r="CH100" s="151" t="s">
        <v>416</v>
      </c>
      <c r="CI100" s="167" t="str">
        <f t="shared" si="9"/>
        <v>Vertebra_LN2</v>
      </c>
      <c r="CJ100" s="152" t="s">
        <v>531</v>
      </c>
      <c r="CK100" s="167" t="s">
        <v>416</v>
      </c>
      <c r="CL100" s="167" t="str">
        <f t="shared" si="80"/>
        <v>R Pelvis_PFA</v>
      </c>
      <c r="CM100" s="152" t="s">
        <v>531</v>
      </c>
      <c r="CN100" s="151" t="s">
        <v>416</v>
      </c>
      <c r="CO100" s="167" t="str">
        <f t="shared" si="93"/>
        <v>L Ilium_RNALater</v>
      </c>
      <c r="CP100" s="152" t="s">
        <v>531</v>
      </c>
      <c r="CQ100" s="151" t="s">
        <v>416</v>
      </c>
      <c r="CR100" s="167" t="str">
        <f t="shared" si="94"/>
        <v>R Hindquarter_PFA</v>
      </c>
      <c r="CS100" s="152" t="s">
        <v>531</v>
      </c>
      <c r="CT100" s="151" t="s">
        <v>416</v>
      </c>
      <c r="CU100" s="167" t="str">
        <f t="shared" si="83"/>
        <v>BM L Femur_Cryomedia</v>
      </c>
      <c r="CV100" s="152" t="s">
        <v>531</v>
      </c>
      <c r="CW100" s="151" t="s">
        <v>416</v>
      </c>
      <c r="CX100" s="167" t="str">
        <f t="shared" si="84"/>
        <v>L Tibia_PBS</v>
      </c>
      <c r="CY100" s="152" t="s">
        <v>531</v>
      </c>
      <c r="CZ100" s="151" t="s">
        <v>416</v>
      </c>
      <c r="DA100" s="167" t="str">
        <f t="shared" si="85"/>
        <v>R Humerus_PFA</v>
      </c>
      <c r="DB100" s="152" t="s">
        <v>531</v>
      </c>
      <c r="DC100" s="151" t="s">
        <v>416</v>
      </c>
      <c r="DD100" s="167" t="str">
        <f t="shared" si="95"/>
        <v>L Humerus_RNALater</v>
      </c>
      <c r="DE100" s="152" t="s">
        <v>531</v>
      </c>
      <c r="DF100" s="151" t="s">
        <v>416</v>
      </c>
      <c r="DG100" s="167" t="str">
        <f t="shared" si="96"/>
        <v>BM L Humerus_Cryomedia</v>
      </c>
      <c r="DH100" s="152" t="s">
        <v>531</v>
      </c>
    </row>
    <row r="101" spans="2:112" x14ac:dyDescent="0.35">
      <c r="B101" s="151" t="s">
        <v>416</v>
      </c>
      <c r="C101" s="167" t="str">
        <f t="shared" si="38"/>
        <v>L Quad_LN2</v>
      </c>
      <c r="D101" s="152" t="s">
        <v>532</v>
      </c>
      <c r="E101" s="151" t="s">
        <v>416</v>
      </c>
      <c r="F101" s="167" t="str">
        <f t="shared" si="11"/>
        <v>R Quad_PFA</v>
      </c>
      <c r="G101" s="152" t="s">
        <v>532</v>
      </c>
      <c r="H101" s="151" t="s">
        <v>416</v>
      </c>
      <c r="I101" s="167" t="str">
        <f t="shared" si="12"/>
        <v>L Soleus_LN2</v>
      </c>
      <c r="J101" s="152" t="s">
        <v>532</v>
      </c>
      <c r="K101" s="151" t="s">
        <v>416</v>
      </c>
      <c r="L101" s="167" t="str">
        <f t="shared" si="39"/>
        <v>R Soleus_PFA</v>
      </c>
      <c r="M101" s="152" t="s">
        <v>532</v>
      </c>
      <c r="N101" s="151" t="s">
        <v>416</v>
      </c>
      <c r="O101" s="167" t="str">
        <f t="shared" si="65"/>
        <v>L EDL_LN2</v>
      </c>
      <c r="P101" s="152" t="s">
        <v>532</v>
      </c>
      <c r="Q101" s="151" t="s">
        <v>416</v>
      </c>
      <c r="R101" s="167" t="str">
        <f t="shared" si="88"/>
        <v>R EDL_PFA</v>
      </c>
      <c r="S101" s="152" t="s">
        <v>532</v>
      </c>
      <c r="T101" s="151" t="s">
        <v>416</v>
      </c>
      <c r="U101" s="167" t="str">
        <f t="shared" si="64"/>
        <v>L Gast_LN2</v>
      </c>
      <c r="V101" s="152" t="s">
        <v>532</v>
      </c>
      <c r="W101" s="151" t="s">
        <v>416</v>
      </c>
      <c r="X101" s="167" t="str">
        <f t="shared" si="68"/>
        <v>R Gast_PFA</v>
      </c>
      <c r="Y101" s="152" t="s">
        <v>532</v>
      </c>
      <c r="Z101" s="151" t="s">
        <v>416</v>
      </c>
      <c r="AA101" s="167" t="str">
        <f t="shared" si="69"/>
        <v>L Bicep_LN2</v>
      </c>
      <c r="AB101" s="152" t="s">
        <v>532</v>
      </c>
      <c r="AC101" s="151" t="s">
        <v>416</v>
      </c>
      <c r="AD101" s="167" t="str">
        <f t="shared" si="70"/>
        <v>R Bicep_PFA</v>
      </c>
      <c r="AE101" s="152" t="s">
        <v>532</v>
      </c>
      <c r="AF101" s="151" t="s">
        <v>416</v>
      </c>
      <c r="AG101" s="167" t="str">
        <f t="shared" si="89"/>
        <v>L Thymus_LN2</v>
      </c>
      <c r="AH101" s="152" t="s">
        <v>532</v>
      </c>
      <c r="AI101" s="151" t="s">
        <v>416</v>
      </c>
      <c r="AJ101" s="167" t="str">
        <f t="shared" si="72"/>
        <v>R Thymus_PFA</v>
      </c>
      <c r="AK101" s="152" t="s">
        <v>532</v>
      </c>
      <c r="AL101" s="151" t="s">
        <v>416</v>
      </c>
      <c r="AM101" s="167" t="str">
        <f t="shared" si="73"/>
        <v>1/2 Spleen_PFA</v>
      </c>
      <c r="AN101" s="152" t="s">
        <v>532</v>
      </c>
      <c r="AO101" s="151" t="s">
        <v>416</v>
      </c>
      <c r="AP101" s="167" t="str">
        <f t="shared" si="74"/>
        <v>1/2 Spleen_LN2</v>
      </c>
      <c r="AQ101" s="152" t="s">
        <v>532</v>
      </c>
      <c r="AR101" s="151" t="s">
        <v>416</v>
      </c>
      <c r="AS101" s="167" t="str">
        <f t="shared" si="90"/>
        <v>1/2 Liver_PFA</v>
      </c>
      <c r="AT101" s="152" t="s">
        <v>532</v>
      </c>
      <c r="AU101" s="151" t="s">
        <v>416</v>
      </c>
      <c r="AV101" s="167" t="str">
        <f t="shared" si="76"/>
        <v>1/2 Liver_LN2</v>
      </c>
      <c r="AW101" s="152" t="s">
        <v>532</v>
      </c>
      <c r="AX101" s="151" t="s">
        <v>416</v>
      </c>
      <c r="AY101" s="167" t="str">
        <f t="shared" si="77"/>
        <v>Pancreas_LN2</v>
      </c>
      <c r="AZ101" s="152" t="s">
        <v>532</v>
      </c>
      <c r="BA101" s="151" t="s">
        <v>416</v>
      </c>
      <c r="BB101" s="167" t="str">
        <f t="shared" si="91"/>
        <v>Adrenals_LN2</v>
      </c>
      <c r="BC101" s="152" t="s">
        <v>532</v>
      </c>
      <c r="BD101" s="151" t="s">
        <v>416</v>
      </c>
      <c r="BE101" s="167" t="str">
        <f t="shared" si="92"/>
        <v>L Kidney_LN2</v>
      </c>
      <c r="BF101" s="152" t="s">
        <v>532</v>
      </c>
      <c r="BG101" s="151" t="s">
        <v>416</v>
      </c>
      <c r="BH101" s="167" t="str">
        <f t="shared" si="66"/>
        <v>R Kidney_PFA</v>
      </c>
      <c r="BI101" s="167" t="s">
        <v>532</v>
      </c>
      <c r="BJ101" s="151" t="s">
        <v>416</v>
      </c>
      <c r="BK101" s="167" t="str">
        <f t="shared" si="1"/>
        <v>Joint_RNALater</v>
      </c>
      <c r="BL101" s="152" t="s">
        <v>532</v>
      </c>
      <c r="BM101" s="151" t="s">
        <v>416</v>
      </c>
      <c r="BN101" s="167" t="str">
        <f t="shared" si="2"/>
        <v>L Brain_LN2</v>
      </c>
      <c r="BO101" s="152" t="s">
        <v>532</v>
      </c>
      <c r="BP101" s="151" t="s">
        <v>416</v>
      </c>
      <c r="BQ101" s="167" t="str">
        <f t="shared" si="3"/>
        <v>R Brain_OCT</v>
      </c>
      <c r="BR101" s="152" t="s">
        <v>532</v>
      </c>
      <c r="BS101" s="151" t="s">
        <v>416</v>
      </c>
      <c r="BT101" s="167" t="str">
        <f t="shared" si="4"/>
        <v>L Eye_PFA</v>
      </c>
      <c r="BU101" s="152" t="s">
        <v>532</v>
      </c>
      <c r="BV101" s="151" t="s">
        <v>416</v>
      </c>
      <c r="BW101" s="167" t="str">
        <f t="shared" si="5"/>
        <v>R Eye_LN2</v>
      </c>
      <c r="BX101" s="152" t="s">
        <v>532</v>
      </c>
      <c r="BY101" s="151" t="s">
        <v>416</v>
      </c>
      <c r="BZ101" s="167" t="str">
        <f t="shared" si="6"/>
        <v>1/2 Heart_PFA</v>
      </c>
      <c r="CA101" s="152" t="s">
        <v>532</v>
      </c>
      <c r="CB101" s="151" t="s">
        <v>416</v>
      </c>
      <c r="CC101" s="167" t="str">
        <f t="shared" si="7"/>
        <v>1/2 Heart_LN2</v>
      </c>
      <c r="CD101" s="152" t="s">
        <v>532</v>
      </c>
      <c r="CE101" s="151" t="s">
        <v>416</v>
      </c>
      <c r="CF101" s="167" t="str">
        <f t="shared" si="8"/>
        <v>Intestines_LN2</v>
      </c>
      <c r="CG101" s="152" t="s">
        <v>532</v>
      </c>
      <c r="CH101" s="151" t="s">
        <v>416</v>
      </c>
      <c r="CI101" s="167" t="str">
        <f t="shared" si="9"/>
        <v>Vertebra_LN2</v>
      </c>
      <c r="CJ101" s="152" t="s">
        <v>532</v>
      </c>
      <c r="CK101" s="167" t="s">
        <v>416</v>
      </c>
      <c r="CL101" s="167" t="str">
        <f t="shared" si="80"/>
        <v>R Pelvis_PFA</v>
      </c>
      <c r="CM101" s="152" t="s">
        <v>532</v>
      </c>
      <c r="CN101" s="151" t="s">
        <v>416</v>
      </c>
      <c r="CO101" s="167" t="str">
        <f t="shared" si="93"/>
        <v>L Ilium_RNALater</v>
      </c>
      <c r="CP101" s="152" t="s">
        <v>532</v>
      </c>
      <c r="CQ101" s="151" t="s">
        <v>416</v>
      </c>
      <c r="CR101" s="167" t="str">
        <f t="shared" si="94"/>
        <v>R Hindquarter_PFA</v>
      </c>
      <c r="CS101" s="152" t="s">
        <v>532</v>
      </c>
      <c r="CT101" s="151" t="s">
        <v>416</v>
      </c>
      <c r="CU101" s="167" t="str">
        <f t="shared" si="83"/>
        <v>BM L Femur_Cryomedia</v>
      </c>
      <c r="CV101" s="152" t="s">
        <v>532</v>
      </c>
      <c r="CW101" s="151" t="s">
        <v>416</v>
      </c>
      <c r="CX101" s="167" t="str">
        <f t="shared" si="84"/>
        <v>L Tibia_PBS</v>
      </c>
      <c r="CY101" s="152" t="s">
        <v>532</v>
      </c>
      <c r="CZ101" s="151" t="s">
        <v>416</v>
      </c>
      <c r="DA101" s="167" t="str">
        <f t="shared" si="85"/>
        <v>R Humerus_PFA</v>
      </c>
      <c r="DB101" s="152" t="s">
        <v>532</v>
      </c>
      <c r="DC101" s="151" t="s">
        <v>416</v>
      </c>
      <c r="DD101" s="167" t="str">
        <f t="shared" si="95"/>
        <v>L Humerus_RNALater</v>
      </c>
      <c r="DE101" s="152" t="s">
        <v>532</v>
      </c>
      <c r="DF101" s="151" t="s">
        <v>416</v>
      </c>
      <c r="DG101" s="167" t="str">
        <f t="shared" si="96"/>
        <v>BM L Humerus_Cryomedia</v>
      </c>
      <c r="DH101" s="152" t="s">
        <v>532</v>
      </c>
    </row>
    <row r="102" spans="2:112" x14ac:dyDescent="0.35">
      <c r="B102" s="151" t="s">
        <v>416</v>
      </c>
      <c r="C102" s="167" t="str">
        <f t="shared" si="38"/>
        <v>L Quad_LN2</v>
      </c>
      <c r="D102" s="152" t="s">
        <v>533</v>
      </c>
      <c r="E102" s="151" t="s">
        <v>416</v>
      </c>
      <c r="F102" s="167" t="str">
        <f t="shared" si="11"/>
        <v>R Quad_PFA</v>
      </c>
      <c r="G102" s="152" t="s">
        <v>533</v>
      </c>
      <c r="H102" s="151" t="s">
        <v>416</v>
      </c>
      <c r="I102" s="167" t="str">
        <f t="shared" si="12"/>
        <v>L Soleus_LN2</v>
      </c>
      <c r="J102" s="152" t="s">
        <v>533</v>
      </c>
      <c r="K102" s="151" t="s">
        <v>416</v>
      </c>
      <c r="L102" s="167" t="str">
        <f t="shared" si="39"/>
        <v>R Soleus_PFA</v>
      </c>
      <c r="M102" s="152" t="s">
        <v>533</v>
      </c>
      <c r="N102" s="151" t="s">
        <v>416</v>
      </c>
      <c r="O102" s="167" t="str">
        <f t="shared" si="65"/>
        <v>L EDL_LN2</v>
      </c>
      <c r="P102" s="152" t="s">
        <v>533</v>
      </c>
      <c r="Q102" s="151" t="s">
        <v>416</v>
      </c>
      <c r="R102" s="167" t="str">
        <f t="shared" si="88"/>
        <v>R EDL_PFA</v>
      </c>
      <c r="S102" s="152" t="s">
        <v>533</v>
      </c>
      <c r="T102" s="151" t="s">
        <v>416</v>
      </c>
      <c r="U102" s="167" t="str">
        <f t="shared" si="64"/>
        <v>L Gast_LN2</v>
      </c>
      <c r="V102" s="152" t="s">
        <v>533</v>
      </c>
      <c r="W102" s="151" t="s">
        <v>416</v>
      </c>
      <c r="X102" s="167" t="str">
        <f t="shared" si="68"/>
        <v>R Gast_PFA</v>
      </c>
      <c r="Y102" s="152" t="s">
        <v>533</v>
      </c>
      <c r="Z102" s="151" t="s">
        <v>416</v>
      </c>
      <c r="AA102" s="167" t="str">
        <f t="shared" si="69"/>
        <v>L Bicep_LN2</v>
      </c>
      <c r="AB102" s="152" t="s">
        <v>533</v>
      </c>
      <c r="AC102" s="151" t="s">
        <v>416</v>
      </c>
      <c r="AD102" s="167" t="str">
        <f t="shared" si="70"/>
        <v>R Bicep_PFA</v>
      </c>
      <c r="AE102" s="152" t="s">
        <v>533</v>
      </c>
      <c r="AF102" s="151" t="s">
        <v>416</v>
      </c>
      <c r="AG102" s="167" t="str">
        <f t="shared" si="89"/>
        <v>L Thymus_LN2</v>
      </c>
      <c r="AH102" s="152" t="s">
        <v>533</v>
      </c>
      <c r="AI102" s="151" t="s">
        <v>416</v>
      </c>
      <c r="AJ102" s="167" t="str">
        <f t="shared" si="72"/>
        <v>R Thymus_PFA</v>
      </c>
      <c r="AK102" s="152" t="s">
        <v>533</v>
      </c>
      <c r="AL102" s="151" t="s">
        <v>416</v>
      </c>
      <c r="AM102" s="167" t="str">
        <f t="shared" si="73"/>
        <v>1/2 Spleen_PFA</v>
      </c>
      <c r="AN102" s="152" t="s">
        <v>533</v>
      </c>
      <c r="AO102" s="151" t="s">
        <v>416</v>
      </c>
      <c r="AP102" s="167" t="str">
        <f t="shared" si="74"/>
        <v>1/2 Spleen_LN2</v>
      </c>
      <c r="AQ102" s="152" t="s">
        <v>533</v>
      </c>
      <c r="AR102" s="151" t="s">
        <v>416</v>
      </c>
      <c r="AS102" s="167" t="str">
        <f t="shared" si="90"/>
        <v>1/2 Liver_PFA</v>
      </c>
      <c r="AT102" s="152" t="s">
        <v>533</v>
      </c>
      <c r="AU102" s="151" t="s">
        <v>416</v>
      </c>
      <c r="AV102" s="167" t="str">
        <f t="shared" si="76"/>
        <v>1/2 Liver_LN2</v>
      </c>
      <c r="AW102" s="152" t="s">
        <v>533</v>
      </c>
      <c r="AX102" s="151" t="s">
        <v>416</v>
      </c>
      <c r="AY102" s="167" t="str">
        <f t="shared" si="77"/>
        <v>Pancreas_LN2</v>
      </c>
      <c r="AZ102" s="152" t="s">
        <v>533</v>
      </c>
      <c r="BA102" s="151" t="s">
        <v>416</v>
      </c>
      <c r="BB102" s="167" t="str">
        <f t="shared" si="91"/>
        <v>Adrenals_LN2</v>
      </c>
      <c r="BC102" s="152" t="s">
        <v>533</v>
      </c>
      <c r="BD102" s="151" t="s">
        <v>416</v>
      </c>
      <c r="BE102" s="167" t="str">
        <f t="shared" si="92"/>
        <v>L Kidney_LN2</v>
      </c>
      <c r="BF102" s="152" t="s">
        <v>533</v>
      </c>
      <c r="BG102" s="151" t="s">
        <v>416</v>
      </c>
      <c r="BH102" s="167" t="str">
        <f t="shared" si="66"/>
        <v>R Kidney_PFA</v>
      </c>
      <c r="BI102" s="167" t="s">
        <v>533</v>
      </c>
      <c r="BJ102" s="151" t="s">
        <v>416</v>
      </c>
      <c r="BK102" s="167" t="str">
        <f t="shared" si="1"/>
        <v>Joint_RNALater</v>
      </c>
      <c r="BL102" s="152" t="s">
        <v>533</v>
      </c>
      <c r="BM102" s="151" t="s">
        <v>416</v>
      </c>
      <c r="BN102" s="167" t="str">
        <f t="shared" si="2"/>
        <v>L Brain_LN2</v>
      </c>
      <c r="BO102" s="152" t="s">
        <v>533</v>
      </c>
      <c r="BP102" s="151" t="s">
        <v>416</v>
      </c>
      <c r="BQ102" s="167" t="str">
        <f t="shared" si="3"/>
        <v>R Brain_OCT</v>
      </c>
      <c r="BR102" s="152" t="s">
        <v>533</v>
      </c>
      <c r="BS102" s="151" t="s">
        <v>416</v>
      </c>
      <c r="BT102" s="167" t="str">
        <f t="shared" si="4"/>
        <v>L Eye_PFA</v>
      </c>
      <c r="BU102" s="152" t="s">
        <v>533</v>
      </c>
      <c r="BV102" s="151" t="s">
        <v>416</v>
      </c>
      <c r="BW102" s="167" t="str">
        <f t="shared" si="5"/>
        <v>R Eye_LN2</v>
      </c>
      <c r="BX102" s="152" t="s">
        <v>533</v>
      </c>
      <c r="BY102" s="151" t="s">
        <v>416</v>
      </c>
      <c r="BZ102" s="167" t="str">
        <f t="shared" si="6"/>
        <v>1/2 Heart_PFA</v>
      </c>
      <c r="CA102" s="152" t="s">
        <v>533</v>
      </c>
      <c r="CB102" s="151" t="s">
        <v>416</v>
      </c>
      <c r="CC102" s="167" t="str">
        <f t="shared" si="7"/>
        <v>1/2 Heart_LN2</v>
      </c>
      <c r="CD102" s="152" t="s">
        <v>533</v>
      </c>
      <c r="CE102" s="151" t="s">
        <v>416</v>
      </c>
      <c r="CF102" s="167" t="str">
        <f t="shared" si="8"/>
        <v>Intestines_LN2</v>
      </c>
      <c r="CG102" s="152" t="s">
        <v>533</v>
      </c>
      <c r="CH102" s="151" t="s">
        <v>416</v>
      </c>
      <c r="CI102" s="167" t="str">
        <f t="shared" si="9"/>
        <v>Vertebra_LN2</v>
      </c>
      <c r="CJ102" s="152" t="s">
        <v>533</v>
      </c>
      <c r="CK102" s="167" t="s">
        <v>416</v>
      </c>
      <c r="CL102" s="167" t="str">
        <f t="shared" si="80"/>
        <v>R Pelvis_PFA</v>
      </c>
      <c r="CM102" s="152" t="s">
        <v>533</v>
      </c>
      <c r="CN102" s="151" t="s">
        <v>416</v>
      </c>
      <c r="CO102" s="167" t="str">
        <f t="shared" si="93"/>
        <v>L Ilium_RNALater</v>
      </c>
      <c r="CP102" s="152" t="s">
        <v>533</v>
      </c>
      <c r="CQ102" s="151" t="s">
        <v>416</v>
      </c>
      <c r="CR102" s="167" t="str">
        <f t="shared" si="94"/>
        <v>R Hindquarter_PFA</v>
      </c>
      <c r="CS102" s="152" t="s">
        <v>533</v>
      </c>
      <c r="CT102" s="151" t="s">
        <v>416</v>
      </c>
      <c r="CU102" s="167" t="str">
        <f t="shared" si="83"/>
        <v>BM L Femur_Cryomedia</v>
      </c>
      <c r="CV102" s="152" t="s">
        <v>533</v>
      </c>
      <c r="CW102" s="151" t="s">
        <v>416</v>
      </c>
      <c r="CX102" s="167" t="str">
        <f t="shared" si="84"/>
        <v>L Tibia_PBS</v>
      </c>
      <c r="CY102" s="152" t="s">
        <v>533</v>
      </c>
      <c r="CZ102" s="151" t="s">
        <v>416</v>
      </c>
      <c r="DA102" s="167" t="str">
        <f t="shared" si="85"/>
        <v>R Humerus_PFA</v>
      </c>
      <c r="DB102" s="152" t="s">
        <v>533</v>
      </c>
      <c r="DC102" s="151" t="s">
        <v>416</v>
      </c>
      <c r="DD102" s="167" t="str">
        <f t="shared" si="95"/>
        <v>L Humerus_RNALater</v>
      </c>
      <c r="DE102" s="152" t="s">
        <v>533</v>
      </c>
      <c r="DF102" s="151" t="s">
        <v>416</v>
      </c>
      <c r="DG102" s="167" t="str">
        <f t="shared" si="96"/>
        <v>BM L Humerus_Cryomedia</v>
      </c>
      <c r="DH102" s="152" t="s">
        <v>533</v>
      </c>
    </row>
    <row r="103" spans="2:112" x14ac:dyDescent="0.35">
      <c r="B103" s="151" t="s">
        <v>416</v>
      </c>
      <c r="C103" s="167" t="str">
        <f t="shared" si="38"/>
        <v>L Quad_LN2</v>
      </c>
      <c r="D103" s="152" t="s">
        <v>534</v>
      </c>
      <c r="E103" s="151" t="s">
        <v>416</v>
      </c>
      <c r="F103" s="167" t="str">
        <f t="shared" si="11"/>
        <v>R Quad_PFA</v>
      </c>
      <c r="G103" s="152" t="s">
        <v>534</v>
      </c>
      <c r="H103" s="151" t="s">
        <v>416</v>
      </c>
      <c r="I103" s="167" t="str">
        <f t="shared" si="12"/>
        <v>L Soleus_LN2</v>
      </c>
      <c r="J103" s="152" t="s">
        <v>534</v>
      </c>
      <c r="K103" s="151" t="s">
        <v>416</v>
      </c>
      <c r="L103" s="167" t="str">
        <f t="shared" si="39"/>
        <v>R Soleus_PFA</v>
      </c>
      <c r="M103" s="152" t="s">
        <v>534</v>
      </c>
      <c r="N103" s="151" t="s">
        <v>416</v>
      </c>
      <c r="O103" s="167" t="str">
        <f t="shared" si="65"/>
        <v>L EDL_LN2</v>
      </c>
      <c r="P103" s="152" t="s">
        <v>534</v>
      </c>
      <c r="Q103" s="151" t="s">
        <v>416</v>
      </c>
      <c r="R103" s="167" t="str">
        <f t="shared" si="88"/>
        <v>R EDL_PFA</v>
      </c>
      <c r="S103" s="152" t="s">
        <v>534</v>
      </c>
      <c r="T103" s="151" t="s">
        <v>416</v>
      </c>
      <c r="U103" s="167" t="str">
        <f t="shared" si="64"/>
        <v>L Gast_LN2</v>
      </c>
      <c r="V103" s="152" t="s">
        <v>534</v>
      </c>
      <c r="W103" s="151" t="s">
        <v>416</v>
      </c>
      <c r="X103" s="167" t="str">
        <f t="shared" si="68"/>
        <v>R Gast_PFA</v>
      </c>
      <c r="Y103" s="152" t="s">
        <v>534</v>
      </c>
      <c r="Z103" s="151" t="s">
        <v>416</v>
      </c>
      <c r="AA103" s="167" t="str">
        <f t="shared" si="69"/>
        <v>L Bicep_LN2</v>
      </c>
      <c r="AB103" s="152" t="s">
        <v>534</v>
      </c>
      <c r="AC103" s="151" t="s">
        <v>416</v>
      </c>
      <c r="AD103" s="167" t="str">
        <f t="shared" si="70"/>
        <v>R Bicep_PFA</v>
      </c>
      <c r="AE103" s="152" t="s">
        <v>534</v>
      </c>
      <c r="AF103" s="151" t="s">
        <v>416</v>
      </c>
      <c r="AG103" s="167" t="str">
        <f t="shared" si="89"/>
        <v>L Thymus_LN2</v>
      </c>
      <c r="AH103" s="152" t="s">
        <v>534</v>
      </c>
      <c r="AI103" s="151" t="s">
        <v>416</v>
      </c>
      <c r="AJ103" s="167" t="str">
        <f t="shared" si="72"/>
        <v>R Thymus_PFA</v>
      </c>
      <c r="AK103" s="152" t="s">
        <v>534</v>
      </c>
      <c r="AL103" s="151" t="s">
        <v>416</v>
      </c>
      <c r="AM103" s="167" t="str">
        <f t="shared" si="73"/>
        <v>1/2 Spleen_PFA</v>
      </c>
      <c r="AN103" s="152" t="s">
        <v>534</v>
      </c>
      <c r="AO103" s="151" t="s">
        <v>416</v>
      </c>
      <c r="AP103" s="167" t="str">
        <f t="shared" si="74"/>
        <v>1/2 Spleen_LN2</v>
      </c>
      <c r="AQ103" s="152" t="s">
        <v>534</v>
      </c>
      <c r="AR103" s="151" t="s">
        <v>416</v>
      </c>
      <c r="AS103" s="167" t="str">
        <f t="shared" si="90"/>
        <v>1/2 Liver_PFA</v>
      </c>
      <c r="AT103" s="152" t="s">
        <v>534</v>
      </c>
      <c r="AU103" s="151" t="s">
        <v>416</v>
      </c>
      <c r="AV103" s="167" t="str">
        <f t="shared" si="76"/>
        <v>1/2 Liver_LN2</v>
      </c>
      <c r="AW103" s="152" t="s">
        <v>534</v>
      </c>
      <c r="AX103" s="151" t="s">
        <v>416</v>
      </c>
      <c r="AY103" s="167" t="str">
        <f t="shared" si="77"/>
        <v>Pancreas_LN2</v>
      </c>
      <c r="AZ103" s="152" t="s">
        <v>534</v>
      </c>
      <c r="BA103" s="151" t="s">
        <v>416</v>
      </c>
      <c r="BB103" s="167" t="str">
        <f t="shared" si="91"/>
        <v>Adrenals_LN2</v>
      </c>
      <c r="BC103" s="152" t="s">
        <v>534</v>
      </c>
      <c r="BD103" s="151" t="s">
        <v>416</v>
      </c>
      <c r="BE103" s="167" t="str">
        <f t="shared" si="92"/>
        <v>L Kidney_LN2</v>
      </c>
      <c r="BF103" s="152" t="s">
        <v>534</v>
      </c>
      <c r="BG103" s="151" t="s">
        <v>416</v>
      </c>
      <c r="BH103" s="167" t="str">
        <f t="shared" si="66"/>
        <v>R Kidney_PFA</v>
      </c>
      <c r="BI103" s="167" t="s">
        <v>534</v>
      </c>
      <c r="BJ103" s="151" t="s">
        <v>416</v>
      </c>
      <c r="BK103" s="167" t="str">
        <f t="shared" si="1"/>
        <v>Joint_RNALater</v>
      </c>
      <c r="BL103" s="152" t="s">
        <v>534</v>
      </c>
      <c r="BM103" s="151" t="s">
        <v>416</v>
      </c>
      <c r="BN103" s="167" t="str">
        <f t="shared" si="2"/>
        <v>L Brain_LN2</v>
      </c>
      <c r="BO103" s="152" t="s">
        <v>534</v>
      </c>
      <c r="BP103" s="151" t="s">
        <v>416</v>
      </c>
      <c r="BQ103" s="167" t="str">
        <f t="shared" si="3"/>
        <v>R Brain_OCT</v>
      </c>
      <c r="BR103" s="152" t="s">
        <v>534</v>
      </c>
      <c r="BS103" s="151" t="s">
        <v>416</v>
      </c>
      <c r="BT103" s="167" t="str">
        <f t="shared" si="4"/>
        <v>L Eye_PFA</v>
      </c>
      <c r="BU103" s="152" t="s">
        <v>534</v>
      </c>
      <c r="BV103" s="151" t="s">
        <v>416</v>
      </c>
      <c r="BW103" s="167" t="str">
        <f t="shared" si="5"/>
        <v>R Eye_LN2</v>
      </c>
      <c r="BX103" s="152" t="s">
        <v>534</v>
      </c>
      <c r="BY103" s="151" t="s">
        <v>416</v>
      </c>
      <c r="BZ103" s="167" t="str">
        <f t="shared" si="6"/>
        <v>1/2 Heart_PFA</v>
      </c>
      <c r="CA103" s="152" t="s">
        <v>534</v>
      </c>
      <c r="CB103" s="151" t="s">
        <v>416</v>
      </c>
      <c r="CC103" s="167" t="str">
        <f t="shared" si="7"/>
        <v>1/2 Heart_LN2</v>
      </c>
      <c r="CD103" s="152" t="s">
        <v>534</v>
      </c>
      <c r="CE103" s="151" t="s">
        <v>416</v>
      </c>
      <c r="CF103" s="167" t="str">
        <f t="shared" si="8"/>
        <v>Intestines_LN2</v>
      </c>
      <c r="CG103" s="152" t="s">
        <v>534</v>
      </c>
      <c r="CH103" s="151" t="s">
        <v>416</v>
      </c>
      <c r="CI103" s="167" t="str">
        <f t="shared" si="9"/>
        <v>Vertebra_LN2</v>
      </c>
      <c r="CJ103" s="152" t="s">
        <v>534</v>
      </c>
      <c r="CK103" s="167" t="s">
        <v>416</v>
      </c>
      <c r="CL103" s="167" t="str">
        <f t="shared" si="80"/>
        <v>R Pelvis_PFA</v>
      </c>
      <c r="CM103" s="152" t="s">
        <v>534</v>
      </c>
      <c r="CN103" s="151" t="s">
        <v>416</v>
      </c>
      <c r="CO103" s="167" t="str">
        <f t="shared" si="93"/>
        <v>L Ilium_RNALater</v>
      </c>
      <c r="CP103" s="152" t="s">
        <v>534</v>
      </c>
      <c r="CQ103" s="151" t="s">
        <v>416</v>
      </c>
      <c r="CR103" s="167" t="str">
        <f t="shared" si="94"/>
        <v>R Hindquarter_PFA</v>
      </c>
      <c r="CS103" s="152" t="s">
        <v>534</v>
      </c>
      <c r="CT103" s="151" t="s">
        <v>416</v>
      </c>
      <c r="CU103" s="167" t="str">
        <f t="shared" si="83"/>
        <v>BM L Femur_Cryomedia</v>
      </c>
      <c r="CV103" s="152" t="s">
        <v>534</v>
      </c>
      <c r="CW103" s="151" t="s">
        <v>416</v>
      </c>
      <c r="CX103" s="167" t="str">
        <f t="shared" si="84"/>
        <v>L Tibia_PBS</v>
      </c>
      <c r="CY103" s="152" t="s">
        <v>534</v>
      </c>
      <c r="CZ103" s="151" t="s">
        <v>416</v>
      </c>
      <c r="DA103" s="167" t="str">
        <f t="shared" si="85"/>
        <v>R Humerus_PFA</v>
      </c>
      <c r="DB103" s="152" t="s">
        <v>534</v>
      </c>
      <c r="DC103" s="151" t="s">
        <v>416</v>
      </c>
      <c r="DD103" s="167" t="str">
        <f t="shared" si="95"/>
        <v>L Humerus_RNALater</v>
      </c>
      <c r="DE103" s="152" t="s">
        <v>534</v>
      </c>
      <c r="DF103" s="151" t="s">
        <v>416</v>
      </c>
      <c r="DG103" s="167" t="str">
        <f t="shared" si="96"/>
        <v>BM L Humerus_Cryomedia</v>
      </c>
      <c r="DH103" s="152" t="s">
        <v>534</v>
      </c>
    </row>
    <row r="104" spans="2:112" x14ac:dyDescent="0.35">
      <c r="B104" s="151" t="s">
        <v>416</v>
      </c>
      <c r="C104" s="167" t="str">
        <f t="shared" si="38"/>
        <v>L Quad_LN2</v>
      </c>
      <c r="D104" s="152" t="s">
        <v>535</v>
      </c>
      <c r="E104" s="151" t="s">
        <v>416</v>
      </c>
      <c r="F104" s="167" t="str">
        <f t="shared" si="11"/>
        <v>R Quad_PFA</v>
      </c>
      <c r="G104" s="152" t="s">
        <v>535</v>
      </c>
      <c r="H104" s="151" t="s">
        <v>416</v>
      </c>
      <c r="I104" s="167" t="str">
        <f t="shared" si="12"/>
        <v>L Soleus_LN2</v>
      </c>
      <c r="J104" s="152" t="s">
        <v>535</v>
      </c>
      <c r="K104" s="151" t="s">
        <v>416</v>
      </c>
      <c r="L104" s="167" t="str">
        <f t="shared" si="39"/>
        <v>R Soleus_PFA</v>
      </c>
      <c r="M104" s="152" t="s">
        <v>535</v>
      </c>
      <c r="N104" s="151" t="s">
        <v>416</v>
      </c>
      <c r="O104" s="167" t="str">
        <f t="shared" si="65"/>
        <v>L EDL_LN2</v>
      </c>
      <c r="P104" s="152" t="s">
        <v>535</v>
      </c>
      <c r="Q104" s="151" t="s">
        <v>416</v>
      </c>
      <c r="R104" s="167" t="str">
        <f t="shared" si="88"/>
        <v>R EDL_PFA</v>
      </c>
      <c r="S104" s="152" t="s">
        <v>535</v>
      </c>
      <c r="T104" s="151" t="s">
        <v>416</v>
      </c>
      <c r="U104" s="167" t="str">
        <f t="shared" si="64"/>
        <v>L Gast_LN2</v>
      </c>
      <c r="V104" s="152" t="s">
        <v>535</v>
      </c>
      <c r="W104" s="151" t="s">
        <v>416</v>
      </c>
      <c r="X104" s="167" t="str">
        <f t="shared" si="68"/>
        <v>R Gast_PFA</v>
      </c>
      <c r="Y104" s="152" t="s">
        <v>535</v>
      </c>
      <c r="Z104" s="151" t="s">
        <v>416</v>
      </c>
      <c r="AA104" s="167" t="str">
        <f t="shared" si="69"/>
        <v>L Bicep_LN2</v>
      </c>
      <c r="AB104" s="152" t="s">
        <v>535</v>
      </c>
      <c r="AC104" s="151" t="s">
        <v>416</v>
      </c>
      <c r="AD104" s="167" t="str">
        <f t="shared" si="70"/>
        <v>R Bicep_PFA</v>
      </c>
      <c r="AE104" s="152" t="s">
        <v>535</v>
      </c>
      <c r="AF104" s="151" t="s">
        <v>416</v>
      </c>
      <c r="AG104" s="167" t="str">
        <f t="shared" si="89"/>
        <v>L Thymus_LN2</v>
      </c>
      <c r="AH104" s="152" t="s">
        <v>535</v>
      </c>
      <c r="AI104" s="151" t="s">
        <v>416</v>
      </c>
      <c r="AJ104" s="167" t="str">
        <f t="shared" si="72"/>
        <v>R Thymus_PFA</v>
      </c>
      <c r="AK104" s="152" t="s">
        <v>535</v>
      </c>
      <c r="AL104" s="151" t="s">
        <v>416</v>
      </c>
      <c r="AM104" s="167" t="str">
        <f t="shared" si="73"/>
        <v>1/2 Spleen_PFA</v>
      </c>
      <c r="AN104" s="152" t="s">
        <v>535</v>
      </c>
      <c r="AO104" s="151" t="s">
        <v>416</v>
      </c>
      <c r="AP104" s="167" t="str">
        <f t="shared" si="74"/>
        <v>1/2 Spleen_LN2</v>
      </c>
      <c r="AQ104" s="152" t="s">
        <v>535</v>
      </c>
      <c r="AR104" s="151" t="s">
        <v>416</v>
      </c>
      <c r="AS104" s="167" t="str">
        <f t="shared" si="90"/>
        <v>1/2 Liver_PFA</v>
      </c>
      <c r="AT104" s="152" t="s">
        <v>535</v>
      </c>
      <c r="AU104" s="151" t="s">
        <v>416</v>
      </c>
      <c r="AV104" s="167" t="str">
        <f t="shared" si="76"/>
        <v>1/2 Liver_LN2</v>
      </c>
      <c r="AW104" s="152" t="s">
        <v>535</v>
      </c>
      <c r="AX104" s="151" t="s">
        <v>416</v>
      </c>
      <c r="AY104" s="167" t="str">
        <f t="shared" si="77"/>
        <v>Pancreas_LN2</v>
      </c>
      <c r="AZ104" s="152" t="s">
        <v>535</v>
      </c>
      <c r="BA104" s="151" t="s">
        <v>416</v>
      </c>
      <c r="BB104" s="167" t="str">
        <f t="shared" si="91"/>
        <v>Adrenals_LN2</v>
      </c>
      <c r="BC104" s="152" t="s">
        <v>535</v>
      </c>
      <c r="BD104" s="151" t="s">
        <v>416</v>
      </c>
      <c r="BE104" s="167" t="str">
        <f t="shared" si="92"/>
        <v>L Kidney_LN2</v>
      </c>
      <c r="BF104" s="152" t="s">
        <v>535</v>
      </c>
      <c r="BG104" s="151" t="s">
        <v>416</v>
      </c>
      <c r="BH104" s="167" t="str">
        <f t="shared" si="66"/>
        <v>R Kidney_PFA</v>
      </c>
      <c r="BI104" s="167" t="s">
        <v>535</v>
      </c>
      <c r="BJ104" s="151" t="s">
        <v>416</v>
      </c>
      <c r="BK104" s="167" t="str">
        <f t="shared" si="1"/>
        <v>Joint_RNALater</v>
      </c>
      <c r="BL104" s="152" t="s">
        <v>535</v>
      </c>
      <c r="BM104" s="151" t="s">
        <v>416</v>
      </c>
      <c r="BN104" s="167" t="str">
        <f t="shared" si="2"/>
        <v>L Brain_LN2</v>
      </c>
      <c r="BO104" s="152" t="s">
        <v>535</v>
      </c>
      <c r="BP104" s="151" t="s">
        <v>416</v>
      </c>
      <c r="BQ104" s="167" t="str">
        <f t="shared" si="3"/>
        <v>R Brain_OCT</v>
      </c>
      <c r="BR104" s="152" t="s">
        <v>535</v>
      </c>
      <c r="BS104" s="151" t="s">
        <v>416</v>
      </c>
      <c r="BT104" s="167" t="str">
        <f t="shared" si="4"/>
        <v>L Eye_PFA</v>
      </c>
      <c r="BU104" s="152" t="s">
        <v>535</v>
      </c>
      <c r="BV104" s="151" t="s">
        <v>416</v>
      </c>
      <c r="BW104" s="167" t="str">
        <f t="shared" si="5"/>
        <v>R Eye_LN2</v>
      </c>
      <c r="BX104" s="152" t="s">
        <v>535</v>
      </c>
      <c r="BY104" s="151" t="s">
        <v>416</v>
      </c>
      <c r="BZ104" s="167" t="str">
        <f t="shared" si="6"/>
        <v>1/2 Heart_PFA</v>
      </c>
      <c r="CA104" s="152" t="s">
        <v>535</v>
      </c>
      <c r="CB104" s="151" t="s">
        <v>416</v>
      </c>
      <c r="CC104" s="167" t="str">
        <f t="shared" si="7"/>
        <v>1/2 Heart_LN2</v>
      </c>
      <c r="CD104" s="152" t="s">
        <v>535</v>
      </c>
      <c r="CE104" s="151" t="s">
        <v>416</v>
      </c>
      <c r="CF104" s="167" t="str">
        <f t="shared" si="8"/>
        <v>Intestines_LN2</v>
      </c>
      <c r="CG104" s="152" t="s">
        <v>535</v>
      </c>
      <c r="CH104" s="151" t="s">
        <v>416</v>
      </c>
      <c r="CI104" s="167" t="str">
        <f t="shared" si="9"/>
        <v>Vertebra_LN2</v>
      </c>
      <c r="CJ104" s="152" t="s">
        <v>535</v>
      </c>
      <c r="CK104" s="167" t="s">
        <v>416</v>
      </c>
      <c r="CL104" s="167" t="str">
        <f t="shared" si="80"/>
        <v>R Pelvis_PFA</v>
      </c>
      <c r="CM104" s="152" t="s">
        <v>535</v>
      </c>
      <c r="CN104" s="151" t="s">
        <v>416</v>
      </c>
      <c r="CO104" s="167" t="str">
        <f t="shared" si="93"/>
        <v>L Ilium_RNALater</v>
      </c>
      <c r="CP104" s="152" t="s">
        <v>535</v>
      </c>
      <c r="CQ104" s="151" t="s">
        <v>416</v>
      </c>
      <c r="CR104" s="167" t="str">
        <f t="shared" si="94"/>
        <v>R Hindquarter_PFA</v>
      </c>
      <c r="CS104" s="152" t="s">
        <v>535</v>
      </c>
      <c r="CT104" s="151" t="s">
        <v>416</v>
      </c>
      <c r="CU104" s="167" t="str">
        <f t="shared" si="83"/>
        <v>BM L Femur_Cryomedia</v>
      </c>
      <c r="CV104" s="152" t="s">
        <v>535</v>
      </c>
      <c r="CW104" s="151" t="s">
        <v>416</v>
      </c>
      <c r="CX104" s="167" t="str">
        <f t="shared" si="84"/>
        <v>L Tibia_PBS</v>
      </c>
      <c r="CY104" s="152" t="s">
        <v>535</v>
      </c>
      <c r="CZ104" s="151" t="s">
        <v>416</v>
      </c>
      <c r="DA104" s="167" t="str">
        <f t="shared" si="85"/>
        <v>R Humerus_PFA</v>
      </c>
      <c r="DB104" s="152" t="s">
        <v>535</v>
      </c>
      <c r="DC104" s="151" t="s">
        <v>416</v>
      </c>
      <c r="DD104" s="167" t="str">
        <f t="shared" si="95"/>
        <v>L Humerus_RNALater</v>
      </c>
      <c r="DE104" s="152" t="s">
        <v>535</v>
      </c>
      <c r="DF104" s="151" t="s">
        <v>416</v>
      </c>
      <c r="DG104" s="167" t="str">
        <f t="shared" si="96"/>
        <v>BM L Humerus_Cryomedia</v>
      </c>
      <c r="DH104" s="152" t="s">
        <v>535</v>
      </c>
    </row>
    <row r="105" spans="2:112" x14ac:dyDescent="0.35">
      <c r="B105" s="151" t="s">
        <v>416</v>
      </c>
      <c r="C105" s="167" t="str">
        <f t="shared" si="38"/>
        <v>L Quad_LN2</v>
      </c>
      <c r="D105" s="152" t="s">
        <v>536</v>
      </c>
      <c r="E105" s="151" t="s">
        <v>416</v>
      </c>
      <c r="F105" s="167" t="str">
        <f t="shared" si="11"/>
        <v>R Quad_PFA</v>
      </c>
      <c r="G105" s="152" t="s">
        <v>536</v>
      </c>
      <c r="H105" s="151" t="s">
        <v>416</v>
      </c>
      <c r="I105" s="167" t="str">
        <f t="shared" si="12"/>
        <v>L Soleus_LN2</v>
      </c>
      <c r="J105" s="152" t="s">
        <v>536</v>
      </c>
      <c r="K105" s="151" t="s">
        <v>416</v>
      </c>
      <c r="L105" s="167" t="str">
        <f t="shared" si="39"/>
        <v>R Soleus_PFA</v>
      </c>
      <c r="M105" s="152" t="s">
        <v>536</v>
      </c>
      <c r="N105" s="151" t="s">
        <v>416</v>
      </c>
      <c r="O105" s="167" t="str">
        <f t="shared" si="65"/>
        <v>L EDL_LN2</v>
      </c>
      <c r="P105" s="152" t="s">
        <v>536</v>
      </c>
      <c r="Q105" s="151" t="s">
        <v>416</v>
      </c>
      <c r="R105" s="167" t="str">
        <f t="shared" si="88"/>
        <v>R EDL_PFA</v>
      </c>
      <c r="S105" s="152" t="s">
        <v>536</v>
      </c>
      <c r="T105" s="151" t="s">
        <v>416</v>
      </c>
      <c r="U105" s="167" t="str">
        <f t="shared" si="64"/>
        <v>L Gast_LN2</v>
      </c>
      <c r="V105" s="152" t="s">
        <v>536</v>
      </c>
      <c r="W105" s="151" t="s">
        <v>416</v>
      </c>
      <c r="X105" s="167" t="str">
        <f t="shared" si="68"/>
        <v>R Gast_PFA</v>
      </c>
      <c r="Y105" s="152" t="s">
        <v>536</v>
      </c>
      <c r="Z105" s="151" t="s">
        <v>416</v>
      </c>
      <c r="AA105" s="167" t="str">
        <f t="shared" si="69"/>
        <v>L Bicep_LN2</v>
      </c>
      <c r="AB105" s="152" t="s">
        <v>536</v>
      </c>
      <c r="AC105" s="151" t="s">
        <v>416</v>
      </c>
      <c r="AD105" s="167" t="str">
        <f t="shared" si="70"/>
        <v>R Bicep_PFA</v>
      </c>
      <c r="AE105" s="152" t="s">
        <v>536</v>
      </c>
      <c r="AF105" s="151" t="s">
        <v>416</v>
      </c>
      <c r="AG105" s="167" t="str">
        <f t="shared" si="89"/>
        <v>L Thymus_LN2</v>
      </c>
      <c r="AH105" s="152" t="s">
        <v>536</v>
      </c>
      <c r="AI105" s="151" t="s">
        <v>416</v>
      </c>
      <c r="AJ105" s="167" t="str">
        <f t="shared" si="72"/>
        <v>R Thymus_PFA</v>
      </c>
      <c r="AK105" s="152" t="s">
        <v>536</v>
      </c>
      <c r="AL105" s="151" t="s">
        <v>416</v>
      </c>
      <c r="AM105" s="167" t="str">
        <f t="shared" si="73"/>
        <v>1/2 Spleen_PFA</v>
      </c>
      <c r="AN105" s="152" t="s">
        <v>536</v>
      </c>
      <c r="AO105" s="151" t="s">
        <v>416</v>
      </c>
      <c r="AP105" s="167" t="str">
        <f t="shared" si="74"/>
        <v>1/2 Spleen_LN2</v>
      </c>
      <c r="AQ105" s="152" t="s">
        <v>536</v>
      </c>
      <c r="AR105" s="151" t="s">
        <v>416</v>
      </c>
      <c r="AS105" s="167" t="str">
        <f t="shared" si="90"/>
        <v>1/2 Liver_PFA</v>
      </c>
      <c r="AT105" s="152" t="s">
        <v>536</v>
      </c>
      <c r="AU105" s="151" t="s">
        <v>416</v>
      </c>
      <c r="AV105" s="167" t="str">
        <f t="shared" si="76"/>
        <v>1/2 Liver_LN2</v>
      </c>
      <c r="AW105" s="152" t="s">
        <v>536</v>
      </c>
      <c r="AX105" s="151" t="s">
        <v>416</v>
      </c>
      <c r="AY105" s="167" t="str">
        <f t="shared" si="77"/>
        <v>Pancreas_LN2</v>
      </c>
      <c r="AZ105" s="152" t="s">
        <v>536</v>
      </c>
      <c r="BA105" s="151" t="s">
        <v>416</v>
      </c>
      <c r="BB105" s="167" t="str">
        <f t="shared" si="91"/>
        <v>Adrenals_LN2</v>
      </c>
      <c r="BC105" s="152" t="s">
        <v>536</v>
      </c>
      <c r="BD105" s="151" t="s">
        <v>416</v>
      </c>
      <c r="BE105" s="167" t="str">
        <f t="shared" si="92"/>
        <v>L Kidney_LN2</v>
      </c>
      <c r="BF105" s="152" t="s">
        <v>536</v>
      </c>
      <c r="BG105" s="151" t="s">
        <v>416</v>
      </c>
      <c r="BH105" s="167" t="str">
        <f t="shared" si="66"/>
        <v>R Kidney_PFA</v>
      </c>
      <c r="BI105" s="167" t="s">
        <v>536</v>
      </c>
      <c r="BJ105" s="151" t="s">
        <v>416</v>
      </c>
      <c r="BK105" s="167" t="str">
        <f t="shared" si="1"/>
        <v>Joint_RNALater</v>
      </c>
      <c r="BL105" s="152" t="s">
        <v>536</v>
      </c>
      <c r="BM105" s="151" t="s">
        <v>416</v>
      </c>
      <c r="BN105" s="167" t="str">
        <f t="shared" si="2"/>
        <v>L Brain_LN2</v>
      </c>
      <c r="BO105" s="152" t="s">
        <v>536</v>
      </c>
      <c r="BP105" s="151" t="s">
        <v>416</v>
      </c>
      <c r="BQ105" s="167" t="str">
        <f t="shared" si="3"/>
        <v>R Brain_OCT</v>
      </c>
      <c r="BR105" s="152" t="s">
        <v>536</v>
      </c>
      <c r="BS105" s="151" t="s">
        <v>416</v>
      </c>
      <c r="BT105" s="167" t="str">
        <f t="shared" si="4"/>
        <v>L Eye_PFA</v>
      </c>
      <c r="BU105" s="152" t="s">
        <v>536</v>
      </c>
      <c r="BV105" s="151" t="s">
        <v>416</v>
      </c>
      <c r="BW105" s="167" t="str">
        <f t="shared" si="5"/>
        <v>R Eye_LN2</v>
      </c>
      <c r="BX105" s="152" t="s">
        <v>536</v>
      </c>
      <c r="BY105" s="151" t="s">
        <v>416</v>
      </c>
      <c r="BZ105" s="167" t="str">
        <f t="shared" si="6"/>
        <v>1/2 Heart_PFA</v>
      </c>
      <c r="CA105" s="152" t="s">
        <v>536</v>
      </c>
      <c r="CB105" s="151" t="s">
        <v>416</v>
      </c>
      <c r="CC105" s="167" t="str">
        <f t="shared" si="7"/>
        <v>1/2 Heart_LN2</v>
      </c>
      <c r="CD105" s="152" t="s">
        <v>536</v>
      </c>
      <c r="CE105" s="151" t="s">
        <v>416</v>
      </c>
      <c r="CF105" s="167" t="str">
        <f t="shared" si="8"/>
        <v>Intestines_LN2</v>
      </c>
      <c r="CG105" s="152" t="s">
        <v>536</v>
      </c>
      <c r="CH105" s="151" t="s">
        <v>416</v>
      </c>
      <c r="CI105" s="167" t="str">
        <f t="shared" si="9"/>
        <v>Vertebra_LN2</v>
      </c>
      <c r="CJ105" s="152" t="s">
        <v>536</v>
      </c>
      <c r="CK105" s="167" t="s">
        <v>416</v>
      </c>
      <c r="CL105" s="167" t="str">
        <f t="shared" si="80"/>
        <v>R Pelvis_PFA</v>
      </c>
      <c r="CM105" s="152" t="s">
        <v>536</v>
      </c>
      <c r="CN105" s="151" t="s">
        <v>416</v>
      </c>
      <c r="CO105" s="167" t="str">
        <f t="shared" si="93"/>
        <v>L Ilium_RNALater</v>
      </c>
      <c r="CP105" s="152" t="s">
        <v>536</v>
      </c>
      <c r="CQ105" s="151" t="s">
        <v>416</v>
      </c>
      <c r="CR105" s="167" t="str">
        <f t="shared" si="94"/>
        <v>R Hindquarter_PFA</v>
      </c>
      <c r="CS105" s="152" t="s">
        <v>536</v>
      </c>
      <c r="CT105" s="151" t="s">
        <v>416</v>
      </c>
      <c r="CU105" s="167" t="str">
        <f t="shared" si="83"/>
        <v>BM L Femur_Cryomedia</v>
      </c>
      <c r="CV105" s="152" t="s">
        <v>536</v>
      </c>
      <c r="CW105" s="151" t="s">
        <v>416</v>
      </c>
      <c r="CX105" s="167" t="str">
        <f t="shared" si="84"/>
        <v>L Tibia_PBS</v>
      </c>
      <c r="CY105" s="152" t="s">
        <v>536</v>
      </c>
      <c r="CZ105" s="151" t="s">
        <v>416</v>
      </c>
      <c r="DA105" s="167" t="str">
        <f t="shared" si="85"/>
        <v>R Humerus_PFA</v>
      </c>
      <c r="DB105" s="152" t="s">
        <v>536</v>
      </c>
      <c r="DC105" s="151" t="s">
        <v>416</v>
      </c>
      <c r="DD105" s="167" t="str">
        <f t="shared" si="95"/>
        <v>L Humerus_RNALater</v>
      </c>
      <c r="DE105" s="152" t="s">
        <v>536</v>
      </c>
      <c r="DF105" s="151" t="s">
        <v>416</v>
      </c>
      <c r="DG105" s="167" t="str">
        <f t="shared" si="96"/>
        <v>BM L Humerus_Cryomedia</v>
      </c>
      <c r="DH105" s="152" t="s">
        <v>536</v>
      </c>
    </row>
    <row r="106" spans="2:112" x14ac:dyDescent="0.35">
      <c r="B106" s="151" t="s">
        <v>416</v>
      </c>
      <c r="C106" s="167" t="str">
        <f t="shared" si="38"/>
        <v>L Quad_LN2</v>
      </c>
      <c r="D106" s="152" t="s">
        <v>537</v>
      </c>
      <c r="E106" s="151" t="s">
        <v>416</v>
      </c>
      <c r="F106" s="167" t="str">
        <f t="shared" si="11"/>
        <v>R Quad_PFA</v>
      </c>
      <c r="G106" s="152" t="s">
        <v>537</v>
      </c>
      <c r="H106" s="151" t="s">
        <v>416</v>
      </c>
      <c r="I106" s="167" t="str">
        <f t="shared" si="12"/>
        <v>L Soleus_LN2</v>
      </c>
      <c r="J106" s="152" t="s">
        <v>537</v>
      </c>
      <c r="K106" s="151" t="s">
        <v>416</v>
      </c>
      <c r="L106" s="167" t="str">
        <f t="shared" si="39"/>
        <v>R Soleus_PFA</v>
      </c>
      <c r="M106" s="152" t="s">
        <v>537</v>
      </c>
      <c r="N106" s="151" t="s">
        <v>416</v>
      </c>
      <c r="O106" s="167" t="str">
        <f t="shared" si="65"/>
        <v>L EDL_LN2</v>
      </c>
      <c r="P106" s="152" t="s">
        <v>537</v>
      </c>
      <c r="Q106" s="151" t="s">
        <v>416</v>
      </c>
      <c r="R106" s="167" t="str">
        <f t="shared" si="88"/>
        <v>R EDL_PFA</v>
      </c>
      <c r="S106" s="152" t="s">
        <v>537</v>
      </c>
      <c r="T106" s="151" t="s">
        <v>416</v>
      </c>
      <c r="U106" s="167" t="str">
        <f t="shared" si="64"/>
        <v>L Gast_LN2</v>
      </c>
      <c r="V106" s="152" t="s">
        <v>537</v>
      </c>
      <c r="W106" s="151" t="s">
        <v>416</v>
      </c>
      <c r="X106" s="167" t="str">
        <f t="shared" si="68"/>
        <v>R Gast_PFA</v>
      </c>
      <c r="Y106" s="152" t="s">
        <v>537</v>
      </c>
      <c r="Z106" s="151" t="s">
        <v>416</v>
      </c>
      <c r="AA106" s="167" t="str">
        <f t="shared" si="69"/>
        <v>L Bicep_LN2</v>
      </c>
      <c r="AB106" s="152" t="s">
        <v>537</v>
      </c>
      <c r="AC106" s="151" t="s">
        <v>416</v>
      </c>
      <c r="AD106" s="167" t="str">
        <f t="shared" si="70"/>
        <v>R Bicep_PFA</v>
      </c>
      <c r="AE106" s="152" t="s">
        <v>537</v>
      </c>
      <c r="AF106" s="151" t="s">
        <v>416</v>
      </c>
      <c r="AG106" s="167" t="str">
        <f t="shared" si="89"/>
        <v>L Thymus_LN2</v>
      </c>
      <c r="AH106" s="152" t="s">
        <v>537</v>
      </c>
      <c r="AI106" s="151" t="s">
        <v>416</v>
      </c>
      <c r="AJ106" s="167" t="str">
        <f t="shared" si="72"/>
        <v>R Thymus_PFA</v>
      </c>
      <c r="AK106" s="152" t="s">
        <v>537</v>
      </c>
      <c r="AL106" s="151" t="s">
        <v>416</v>
      </c>
      <c r="AM106" s="167" t="str">
        <f t="shared" si="73"/>
        <v>1/2 Spleen_PFA</v>
      </c>
      <c r="AN106" s="152" t="s">
        <v>537</v>
      </c>
      <c r="AO106" s="151" t="s">
        <v>416</v>
      </c>
      <c r="AP106" s="167" t="str">
        <f t="shared" si="74"/>
        <v>1/2 Spleen_LN2</v>
      </c>
      <c r="AQ106" s="152" t="s">
        <v>537</v>
      </c>
      <c r="AR106" s="151" t="s">
        <v>416</v>
      </c>
      <c r="AS106" s="167" t="str">
        <f t="shared" si="90"/>
        <v>1/2 Liver_PFA</v>
      </c>
      <c r="AT106" s="152" t="s">
        <v>537</v>
      </c>
      <c r="AU106" s="151" t="s">
        <v>416</v>
      </c>
      <c r="AV106" s="167" t="str">
        <f t="shared" si="76"/>
        <v>1/2 Liver_LN2</v>
      </c>
      <c r="AW106" s="152" t="s">
        <v>537</v>
      </c>
      <c r="AX106" s="151" t="s">
        <v>416</v>
      </c>
      <c r="AY106" s="167" t="str">
        <f t="shared" si="77"/>
        <v>Pancreas_LN2</v>
      </c>
      <c r="AZ106" s="152" t="s">
        <v>537</v>
      </c>
      <c r="BA106" s="151" t="s">
        <v>416</v>
      </c>
      <c r="BB106" s="167" t="str">
        <f t="shared" si="91"/>
        <v>Adrenals_LN2</v>
      </c>
      <c r="BC106" s="152" t="s">
        <v>537</v>
      </c>
      <c r="BD106" s="151" t="s">
        <v>416</v>
      </c>
      <c r="BE106" s="167" t="str">
        <f t="shared" si="92"/>
        <v>L Kidney_LN2</v>
      </c>
      <c r="BF106" s="152" t="s">
        <v>537</v>
      </c>
      <c r="BG106" s="151" t="s">
        <v>416</v>
      </c>
      <c r="BH106" s="167" t="str">
        <f t="shared" si="66"/>
        <v>R Kidney_PFA</v>
      </c>
      <c r="BI106" s="167" t="s">
        <v>537</v>
      </c>
      <c r="BJ106" s="151" t="s">
        <v>416</v>
      </c>
      <c r="BK106" s="167" t="str">
        <f t="shared" si="1"/>
        <v>Joint_RNALater</v>
      </c>
      <c r="BL106" s="152" t="s">
        <v>537</v>
      </c>
      <c r="BM106" s="151" t="s">
        <v>416</v>
      </c>
      <c r="BN106" s="167" t="str">
        <f t="shared" si="2"/>
        <v>L Brain_LN2</v>
      </c>
      <c r="BO106" s="152" t="s">
        <v>537</v>
      </c>
      <c r="BP106" s="151" t="s">
        <v>416</v>
      </c>
      <c r="BQ106" s="167" t="str">
        <f t="shared" si="3"/>
        <v>R Brain_OCT</v>
      </c>
      <c r="BR106" s="152" t="s">
        <v>537</v>
      </c>
      <c r="BS106" s="151" t="s">
        <v>416</v>
      </c>
      <c r="BT106" s="167" t="str">
        <f t="shared" si="4"/>
        <v>L Eye_PFA</v>
      </c>
      <c r="BU106" s="152" t="s">
        <v>537</v>
      </c>
      <c r="BV106" s="151" t="s">
        <v>416</v>
      </c>
      <c r="BW106" s="167" t="str">
        <f t="shared" si="5"/>
        <v>R Eye_LN2</v>
      </c>
      <c r="BX106" s="152" t="s">
        <v>537</v>
      </c>
      <c r="BY106" s="151" t="s">
        <v>416</v>
      </c>
      <c r="BZ106" s="167" t="str">
        <f t="shared" si="6"/>
        <v>1/2 Heart_PFA</v>
      </c>
      <c r="CA106" s="152" t="s">
        <v>537</v>
      </c>
      <c r="CB106" s="151" t="s">
        <v>416</v>
      </c>
      <c r="CC106" s="167" t="str">
        <f t="shared" si="7"/>
        <v>1/2 Heart_LN2</v>
      </c>
      <c r="CD106" s="152" t="s">
        <v>537</v>
      </c>
      <c r="CE106" s="151" t="s">
        <v>416</v>
      </c>
      <c r="CF106" s="167" t="str">
        <f t="shared" si="8"/>
        <v>Intestines_LN2</v>
      </c>
      <c r="CG106" s="152" t="s">
        <v>537</v>
      </c>
      <c r="CH106" s="151" t="s">
        <v>416</v>
      </c>
      <c r="CI106" s="167" t="str">
        <f t="shared" si="9"/>
        <v>Vertebra_LN2</v>
      </c>
      <c r="CJ106" s="152" t="s">
        <v>537</v>
      </c>
      <c r="CK106" s="167" t="s">
        <v>416</v>
      </c>
      <c r="CL106" s="167" t="str">
        <f t="shared" si="80"/>
        <v>R Pelvis_PFA</v>
      </c>
      <c r="CM106" s="152" t="s">
        <v>537</v>
      </c>
      <c r="CN106" s="151" t="s">
        <v>416</v>
      </c>
      <c r="CO106" s="167" t="str">
        <f t="shared" si="93"/>
        <v>L Ilium_RNALater</v>
      </c>
      <c r="CP106" s="152" t="s">
        <v>537</v>
      </c>
      <c r="CQ106" s="151" t="s">
        <v>416</v>
      </c>
      <c r="CR106" s="167" t="str">
        <f t="shared" si="94"/>
        <v>R Hindquarter_PFA</v>
      </c>
      <c r="CS106" s="152" t="s">
        <v>537</v>
      </c>
      <c r="CT106" s="151" t="s">
        <v>416</v>
      </c>
      <c r="CU106" s="167" t="str">
        <f t="shared" si="83"/>
        <v>BM L Femur_Cryomedia</v>
      </c>
      <c r="CV106" s="152" t="s">
        <v>537</v>
      </c>
      <c r="CW106" s="151" t="s">
        <v>416</v>
      </c>
      <c r="CX106" s="167" t="str">
        <f t="shared" si="84"/>
        <v>L Tibia_PBS</v>
      </c>
      <c r="CY106" s="152" t="s">
        <v>537</v>
      </c>
      <c r="CZ106" s="151" t="s">
        <v>416</v>
      </c>
      <c r="DA106" s="167" t="str">
        <f t="shared" si="85"/>
        <v>R Humerus_PFA</v>
      </c>
      <c r="DB106" s="152" t="s">
        <v>537</v>
      </c>
      <c r="DC106" s="151" t="s">
        <v>416</v>
      </c>
      <c r="DD106" s="167" t="str">
        <f t="shared" si="95"/>
        <v>L Humerus_RNALater</v>
      </c>
      <c r="DE106" s="152" t="s">
        <v>537</v>
      </c>
      <c r="DF106" s="151" t="s">
        <v>416</v>
      </c>
      <c r="DG106" s="167" t="str">
        <f t="shared" si="96"/>
        <v>BM L Humerus_Cryomedia</v>
      </c>
      <c r="DH106" s="152" t="s">
        <v>537</v>
      </c>
    </row>
    <row r="107" spans="2:112" x14ac:dyDescent="0.35">
      <c r="B107" s="151" t="s">
        <v>416</v>
      </c>
      <c r="C107" s="167" t="str">
        <f t="shared" si="38"/>
        <v>L Quad_LN2</v>
      </c>
      <c r="D107" s="152" t="s">
        <v>538</v>
      </c>
      <c r="E107" s="151" t="s">
        <v>416</v>
      </c>
      <c r="F107" s="167" t="str">
        <f t="shared" si="11"/>
        <v>R Quad_PFA</v>
      </c>
      <c r="G107" s="152" t="s">
        <v>538</v>
      </c>
      <c r="H107" s="151" t="s">
        <v>416</v>
      </c>
      <c r="I107" s="167" t="str">
        <f t="shared" si="12"/>
        <v>L Soleus_LN2</v>
      </c>
      <c r="J107" s="152" t="s">
        <v>538</v>
      </c>
      <c r="K107" s="151" t="s">
        <v>416</v>
      </c>
      <c r="L107" s="167" t="str">
        <f t="shared" si="39"/>
        <v>R Soleus_PFA</v>
      </c>
      <c r="M107" s="152" t="s">
        <v>538</v>
      </c>
      <c r="N107" s="151" t="s">
        <v>416</v>
      </c>
      <c r="O107" s="167" t="str">
        <f t="shared" si="65"/>
        <v>L EDL_LN2</v>
      </c>
      <c r="P107" s="152" t="s">
        <v>538</v>
      </c>
      <c r="Q107" s="151" t="s">
        <v>416</v>
      </c>
      <c r="R107" s="167" t="str">
        <f t="shared" si="88"/>
        <v>R EDL_PFA</v>
      </c>
      <c r="S107" s="152" t="s">
        <v>538</v>
      </c>
      <c r="T107" s="151" t="s">
        <v>416</v>
      </c>
      <c r="U107" s="167" t="str">
        <f t="shared" si="64"/>
        <v>L Gast_LN2</v>
      </c>
      <c r="V107" s="152" t="s">
        <v>538</v>
      </c>
      <c r="W107" s="151" t="s">
        <v>416</v>
      </c>
      <c r="X107" s="167" t="str">
        <f t="shared" si="68"/>
        <v>R Gast_PFA</v>
      </c>
      <c r="Y107" s="152" t="s">
        <v>538</v>
      </c>
      <c r="Z107" s="151" t="s">
        <v>416</v>
      </c>
      <c r="AA107" s="167" t="str">
        <f t="shared" si="69"/>
        <v>L Bicep_LN2</v>
      </c>
      <c r="AB107" s="152" t="s">
        <v>538</v>
      </c>
      <c r="AC107" s="151" t="s">
        <v>416</v>
      </c>
      <c r="AD107" s="167" t="str">
        <f t="shared" si="70"/>
        <v>R Bicep_PFA</v>
      </c>
      <c r="AE107" s="152" t="s">
        <v>538</v>
      </c>
      <c r="AF107" s="151" t="s">
        <v>416</v>
      </c>
      <c r="AG107" s="167" t="str">
        <f t="shared" si="89"/>
        <v>L Thymus_LN2</v>
      </c>
      <c r="AH107" s="152" t="s">
        <v>538</v>
      </c>
      <c r="AI107" s="151" t="s">
        <v>416</v>
      </c>
      <c r="AJ107" s="167" t="str">
        <f t="shared" si="72"/>
        <v>R Thymus_PFA</v>
      </c>
      <c r="AK107" s="152" t="s">
        <v>538</v>
      </c>
      <c r="AL107" s="151" t="s">
        <v>416</v>
      </c>
      <c r="AM107" s="167" t="str">
        <f t="shared" si="73"/>
        <v>1/2 Spleen_PFA</v>
      </c>
      <c r="AN107" s="152" t="s">
        <v>538</v>
      </c>
      <c r="AO107" s="151" t="s">
        <v>416</v>
      </c>
      <c r="AP107" s="167" t="str">
        <f t="shared" si="74"/>
        <v>1/2 Spleen_LN2</v>
      </c>
      <c r="AQ107" s="152" t="s">
        <v>538</v>
      </c>
      <c r="AR107" s="151" t="s">
        <v>416</v>
      </c>
      <c r="AS107" s="167" t="str">
        <f t="shared" si="90"/>
        <v>1/2 Liver_PFA</v>
      </c>
      <c r="AT107" s="152" t="s">
        <v>538</v>
      </c>
      <c r="AU107" s="151" t="s">
        <v>416</v>
      </c>
      <c r="AV107" s="167" t="str">
        <f t="shared" si="76"/>
        <v>1/2 Liver_LN2</v>
      </c>
      <c r="AW107" s="152" t="s">
        <v>538</v>
      </c>
      <c r="AX107" s="151" t="s">
        <v>416</v>
      </c>
      <c r="AY107" s="167" t="str">
        <f t="shared" si="77"/>
        <v>Pancreas_LN2</v>
      </c>
      <c r="AZ107" s="152" t="s">
        <v>538</v>
      </c>
      <c r="BA107" s="151" t="s">
        <v>416</v>
      </c>
      <c r="BB107" s="167" t="str">
        <f t="shared" si="91"/>
        <v>Adrenals_LN2</v>
      </c>
      <c r="BC107" s="152" t="s">
        <v>538</v>
      </c>
      <c r="BD107" s="151" t="s">
        <v>416</v>
      </c>
      <c r="BE107" s="167" t="str">
        <f t="shared" si="92"/>
        <v>L Kidney_LN2</v>
      </c>
      <c r="BF107" s="152" t="s">
        <v>538</v>
      </c>
      <c r="BG107" s="151" t="s">
        <v>416</v>
      </c>
      <c r="BH107" s="167" t="str">
        <f t="shared" si="66"/>
        <v>R Kidney_PFA</v>
      </c>
      <c r="BI107" s="167" t="s">
        <v>538</v>
      </c>
      <c r="BJ107" s="151" t="s">
        <v>416</v>
      </c>
      <c r="BK107" s="167" t="str">
        <f t="shared" si="1"/>
        <v>Joint_RNALater</v>
      </c>
      <c r="BL107" s="152" t="s">
        <v>538</v>
      </c>
      <c r="BM107" s="151" t="s">
        <v>416</v>
      </c>
      <c r="BN107" s="167" t="str">
        <f t="shared" si="2"/>
        <v>L Brain_LN2</v>
      </c>
      <c r="BO107" s="152" t="s">
        <v>538</v>
      </c>
      <c r="BP107" s="151" t="s">
        <v>416</v>
      </c>
      <c r="BQ107" s="167" t="str">
        <f t="shared" si="3"/>
        <v>R Brain_OCT</v>
      </c>
      <c r="BR107" s="152" t="s">
        <v>538</v>
      </c>
      <c r="BS107" s="151" t="s">
        <v>416</v>
      </c>
      <c r="BT107" s="167" t="str">
        <f t="shared" si="4"/>
        <v>L Eye_PFA</v>
      </c>
      <c r="BU107" s="152" t="s">
        <v>538</v>
      </c>
      <c r="BV107" s="151" t="s">
        <v>416</v>
      </c>
      <c r="BW107" s="167" t="str">
        <f t="shared" si="5"/>
        <v>R Eye_LN2</v>
      </c>
      <c r="BX107" s="152" t="s">
        <v>538</v>
      </c>
      <c r="BY107" s="151" t="s">
        <v>416</v>
      </c>
      <c r="BZ107" s="167" t="str">
        <f t="shared" si="6"/>
        <v>1/2 Heart_PFA</v>
      </c>
      <c r="CA107" s="152" t="s">
        <v>538</v>
      </c>
      <c r="CB107" s="151" t="s">
        <v>416</v>
      </c>
      <c r="CC107" s="167" t="str">
        <f t="shared" si="7"/>
        <v>1/2 Heart_LN2</v>
      </c>
      <c r="CD107" s="152" t="s">
        <v>538</v>
      </c>
      <c r="CE107" s="151" t="s">
        <v>416</v>
      </c>
      <c r="CF107" s="167" t="str">
        <f t="shared" si="8"/>
        <v>Intestines_LN2</v>
      </c>
      <c r="CG107" s="152" t="s">
        <v>538</v>
      </c>
      <c r="CH107" s="151" t="s">
        <v>416</v>
      </c>
      <c r="CI107" s="167" t="str">
        <f t="shared" si="9"/>
        <v>Vertebra_LN2</v>
      </c>
      <c r="CJ107" s="152" t="s">
        <v>538</v>
      </c>
      <c r="CK107" s="167" t="s">
        <v>416</v>
      </c>
      <c r="CL107" s="167" t="str">
        <f t="shared" si="80"/>
        <v>R Pelvis_PFA</v>
      </c>
      <c r="CM107" s="152" t="s">
        <v>538</v>
      </c>
      <c r="CN107" s="151" t="s">
        <v>416</v>
      </c>
      <c r="CO107" s="167" t="str">
        <f t="shared" si="93"/>
        <v>L Ilium_RNALater</v>
      </c>
      <c r="CP107" s="152" t="s">
        <v>538</v>
      </c>
      <c r="CQ107" s="151" t="s">
        <v>416</v>
      </c>
      <c r="CR107" s="167" t="str">
        <f t="shared" si="94"/>
        <v>R Hindquarter_PFA</v>
      </c>
      <c r="CS107" s="152" t="s">
        <v>538</v>
      </c>
      <c r="CT107" s="151" t="s">
        <v>416</v>
      </c>
      <c r="CU107" s="167" t="str">
        <f t="shared" si="83"/>
        <v>BM L Femur_Cryomedia</v>
      </c>
      <c r="CV107" s="152" t="s">
        <v>538</v>
      </c>
      <c r="CW107" s="151" t="s">
        <v>416</v>
      </c>
      <c r="CX107" s="167" t="str">
        <f t="shared" si="84"/>
        <v>L Tibia_PBS</v>
      </c>
      <c r="CY107" s="152" t="s">
        <v>538</v>
      </c>
      <c r="CZ107" s="151" t="s">
        <v>416</v>
      </c>
      <c r="DA107" s="167" t="str">
        <f t="shared" si="85"/>
        <v>R Humerus_PFA</v>
      </c>
      <c r="DB107" s="152" t="s">
        <v>538</v>
      </c>
      <c r="DC107" s="151" t="s">
        <v>416</v>
      </c>
      <c r="DD107" s="167" t="str">
        <f t="shared" si="95"/>
        <v>L Humerus_RNALater</v>
      </c>
      <c r="DE107" s="152" t="s">
        <v>538</v>
      </c>
      <c r="DF107" s="151" t="s">
        <v>416</v>
      </c>
      <c r="DG107" s="167" t="str">
        <f t="shared" si="96"/>
        <v>BM L Humerus_Cryomedia</v>
      </c>
      <c r="DH107" s="152" t="s">
        <v>538</v>
      </c>
    </row>
    <row r="108" spans="2:112" x14ac:dyDescent="0.35">
      <c r="B108" s="151" t="s">
        <v>416</v>
      </c>
      <c r="C108" s="167" t="str">
        <f t="shared" si="38"/>
        <v>L Quad_LN2</v>
      </c>
      <c r="D108" s="152" t="s">
        <v>539</v>
      </c>
      <c r="E108" s="151" t="s">
        <v>416</v>
      </c>
      <c r="F108" s="167" t="str">
        <f t="shared" si="11"/>
        <v>R Quad_PFA</v>
      </c>
      <c r="G108" s="152" t="s">
        <v>539</v>
      </c>
      <c r="H108" s="151" t="s">
        <v>416</v>
      </c>
      <c r="I108" s="167" t="str">
        <f t="shared" si="12"/>
        <v>L Soleus_LN2</v>
      </c>
      <c r="J108" s="152" t="s">
        <v>539</v>
      </c>
      <c r="K108" s="151" t="s">
        <v>416</v>
      </c>
      <c r="L108" s="167" t="str">
        <f t="shared" si="39"/>
        <v>R Soleus_PFA</v>
      </c>
      <c r="M108" s="152" t="s">
        <v>539</v>
      </c>
      <c r="N108" s="151" t="s">
        <v>416</v>
      </c>
      <c r="O108" s="167" t="str">
        <f t="shared" si="65"/>
        <v>L EDL_LN2</v>
      </c>
      <c r="P108" s="152" t="s">
        <v>539</v>
      </c>
      <c r="Q108" s="151" t="s">
        <v>416</v>
      </c>
      <c r="R108" s="167" t="str">
        <f t="shared" si="88"/>
        <v>R EDL_PFA</v>
      </c>
      <c r="S108" s="152" t="s">
        <v>539</v>
      </c>
      <c r="T108" s="151" t="s">
        <v>416</v>
      </c>
      <c r="U108" s="167" t="str">
        <f t="shared" si="64"/>
        <v>L Gast_LN2</v>
      </c>
      <c r="V108" s="152" t="s">
        <v>539</v>
      </c>
      <c r="W108" s="151" t="s">
        <v>416</v>
      </c>
      <c r="X108" s="167" t="str">
        <f t="shared" si="68"/>
        <v>R Gast_PFA</v>
      </c>
      <c r="Y108" s="152" t="s">
        <v>539</v>
      </c>
      <c r="Z108" s="151" t="s">
        <v>416</v>
      </c>
      <c r="AA108" s="167" t="str">
        <f t="shared" si="69"/>
        <v>L Bicep_LN2</v>
      </c>
      <c r="AB108" s="152" t="s">
        <v>539</v>
      </c>
      <c r="AC108" s="151" t="s">
        <v>416</v>
      </c>
      <c r="AD108" s="167" t="str">
        <f t="shared" si="70"/>
        <v>R Bicep_PFA</v>
      </c>
      <c r="AE108" s="152" t="s">
        <v>539</v>
      </c>
      <c r="AF108" s="151" t="s">
        <v>416</v>
      </c>
      <c r="AG108" s="167" t="str">
        <f t="shared" si="89"/>
        <v>L Thymus_LN2</v>
      </c>
      <c r="AH108" s="152" t="s">
        <v>539</v>
      </c>
      <c r="AI108" s="151" t="s">
        <v>416</v>
      </c>
      <c r="AJ108" s="167" t="str">
        <f t="shared" si="72"/>
        <v>R Thymus_PFA</v>
      </c>
      <c r="AK108" s="152" t="s">
        <v>539</v>
      </c>
      <c r="AL108" s="151" t="s">
        <v>416</v>
      </c>
      <c r="AM108" s="167" t="str">
        <f t="shared" si="73"/>
        <v>1/2 Spleen_PFA</v>
      </c>
      <c r="AN108" s="152" t="s">
        <v>539</v>
      </c>
      <c r="AO108" s="151" t="s">
        <v>416</v>
      </c>
      <c r="AP108" s="167" t="str">
        <f t="shared" si="74"/>
        <v>1/2 Spleen_LN2</v>
      </c>
      <c r="AQ108" s="152" t="s">
        <v>539</v>
      </c>
      <c r="AR108" s="151" t="s">
        <v>416</v>
      </c>
      <c r="AS108" s="167" t="str">
        <f t="shared" si="90"/>
        <v>1/2 Liver_PFA</v>
      </c>
      <c r="AT108" s="152" t="s">
        <v>539</v>
      </c>
      <c r="AU108" s="151" t="s">
        <v>416</v>
      </c>
      <c r="AV108" s="167" t="str">
        <f t="shared" si="76"/>
        <v>1/2 Liver_LN2</v>
      </c>
      <c r="AW108" s="152" t="s">
        <v>539</v>
      </c>
      <c r="AX108" s="151" t="s">
        <v>416</v>
      </c>
      <c r="AY108" s="167" t="str">
        <f t="shared" si="77"/>
        <v>Pancreas_LN2</v>
      </c>
      <c r="AZ108" s="152" t="s">
        <v>539</v>
      </c>
      <c r="BA108" s="151" t="s">
        <v>416</v>
      </c>
      <c r="BB108" s="167" t="str">
        <f t="shared" si="91"/>
        <v>Adrenals_LN2</v>
      </c>
      <c r="BC108" s="152" t="s">
        <v>539</v>
      </c>
      <c r="BD108" s="151" t="s">
        <v>416</v>
      </c>
      <c r="BE108" s="167" t="str">
        <f t="shared" si="92"/>
        <v>L Kidney_LN2</v>
      </c>
      <c r="BF108" s="152" t="s">
        <v>539</v>
      </c>
      <c r="BG108" s="151" t="s">
        <v>416</v>
      </c>
      <c r="BH108" s="167" t="str">
        <f t="shared" si="66"/>
        <v>R Kidney_PFA</v>
      </c>
      <c r="BI108" s="167" t="s">
        <v>539</v>
      </c>
      <c r="BJ108" s="151" t="s">
        <v>416</v>
      </c>
      <c r="BK108" s="167" t="str">
        <f t="shared" si="1"/>
        <v>Joint_RNALater</v>
      </c>
      <c r="BL108" s="152" t="s">
        <v>539</v>
      </c>
      <c r="BM108" s="151" t="s">
        <v>416</v>
      </c>
      <c r="BN108" s="167" t="str">
        <f t="shared" si="2"/>
        <v>L Brain_LN2</v>
      </c>
      <c r="BO108" s="152" t="s">
        <v>539</v>
      </c>
      <c r="BP108" s="151" t="s">
        <v>416</v>
      </c>
      <c r="BQ108" s="167" t="str">
        <f t="shared" si="3"/>
        <v>R Brain_OCT</v>
      </c>
      <c r="BR108" s="152" t="s">
        <v>539</v>
      </c>
      <c r="BS108" s="151" t="s">
        <v>416</v>
      </c>
      <c r="BT108" s="167" t="str">
        <f t="shared" si="4"/>
        <v>L Eye_PFA</v>
      </c>
      <c r="BU108" s="152" t="s">
        <v>539</v>
      </c>
      <c r="BV108" s="151" t="s">
        <v>416</v>
      </c>
      <c r="BW108" s="167" t="str">
        <f t="shared" si="5"/>
        <v>R Eye_LN2</v>
      </c>
      <c r="BX108" s="152" t="s">
        <v>539</v>
      </c>
      <c r="BY108" s="151" t="s">
        <v>416</v>
      </c>
      <c r="BZ108" s="167" t="str">
        <f t="shared" si="6"/>
        <v>1/2 Heart_PFA</v>
      </c>
      <c r="CA108" s="152" t="s">
        <v>539</v>
      </c>
      <c r="CB108" s="151" t="s">
        <v>416</v>
      </c>
      <c r="CC108" s="167" t="str">
        <f t="shared" si="7"/>
        <v>1/2 Heart_LN2</v>
      </c>
      <c r="CD108" s="152" t="s">
        <v>539</v>
      </c>
      <c r="CE108" s="151" t="s">
        <v>416</v>
      </c>
      <c r="CF108" s="167" t="str">
        <f t="shared" si="8"/>
        <v>Intestines_LN2</v>
      </c>
      <c r="CG108" s="152" t="s">
        <v>539</v>
      </c>
      <c r="CH108" s="151" t="s">
        <v>416</v>
      </c>
      <c r="CI108" s="167" t="str">
        <f t="shared" si="9"/>
        <v>Vertebra_LN2</v>
      </c>
      <c r="CJ108" s="152" t="s">
        <v>539</v>
      </c>
      <c r="CK108" s="167" t="s">
        <v>416</v>
      </c>
      <c r="CL108" s="167" t="str">
        <f t="shared" si="80"/>
        <v>R Pelvis_PFA</v>
      </c>
      <c r="CM108" s="152" t="s">
        <v>539</v>
      </c>
      <c r="CN108" s="151" t="s">
        <v>416</v>
      </c>
      <c r="CO108" s="167" t="str">
        <f t="shared" si="93"/>
        <v>L Ilium_RNALater</v>
      </c>
      <c r="CP108" s="152" t="s">
        <v>539</v>
      </c>
      <c r="CQ108" s="151" t="s">
        <v>416</v>
      </c>
      <c r="CR108" s="167" t="str">
        <f t="shared" si="94"/>
        <v>R Hindquarter_PFA</v>
      </c>
      <c r="CS108" s="152" t="s">
        <v>539</v>
      </c>
      <c r="CT108" s="151" t="s">
        <v>416</v>
      </c>
      <c r="CU108" s="167" t="str">
        <f t="shared" si="83"/>
        <v>BM L Femur_Cryomedia</v>
      </c>
      <c r="CV108" s="152" t="s">
        <v>539</v>
      </c>
      <c r="CW108" s="151" t="s">
        <v>416</v>
      </c>
      <c r="CX108" s="167" t="str">
        <f t="shared" si="84"/>
        <v>L Tibia_PBS</v>
      </c>
      <c r="CY108" s="152" t="s">
        <v>539</v>
      </c>
      <c r="CZ108" s="151" t="s">
        <v>416</v>
      </c>
      <c r="DA108" s="167" t="str">
        <f t="shared" si="85"/>
        <v>R Humerus_PFA</v>
      </c>
      <c r="DB108" s="152" t="s">
        <v>539</v>
      </c>
      <c r="DC108" s="151" t="s">
        <v>416</v>
      </c>
      <c r="DD108" s="167" t="str">
        <f t="shared" si="95"/>
        <v>L Humerus_RNALater</v>
      </c>
      <c r="DE108" s="152" t="s">
        <v>539</v>
      </c>
      <c r="DF108" s="151" t="s">
        <v>416</v>
      </c>
      <c r="DG108" s="167" t="str">
        <f t="shared" si="96"/>
        <v>BM L Humerus_Cryomedia</v>
      </c>
      <c r="DH108" s="152" t="s">
        <v>539</v>
      </c>
    </row>
    <row r="109" spans="2:112" x14ac:dyDescent="0.35">
      <c r="B109" s="151" t="s">
        <v>416</v>
      </c>
      <c r="C109" s="167" t="str">
        <f t="shared" si="38"/>
        <v>L Quad_LN2</v>
      </c>
      <c r="D109" s="152" t="s">
        <v>540</v>
      </c>
      <c r="E109" s="151" t="s">
        <v>416</v>
      </c>
      <c r="F109" s="167" t="str">
        <f t="shared" si="11"/>
        <v>R Quad_PFA</v>
      </c>
      <c r="G109" s="152" t="s">
        <v>540</v>
      </c>
      <c r="H109" s="151" t="s">
        <v>416</v>
      </c>
      <c r="I109" s="167" t="str">
        <f t="shared" si="12"/>
        <v>L Soleus_LN2</v>
      </c>
      <c r="J109" s="152" t="s">
        <v>540</v>
      </c>
      <c r="K109" s="151" t="s">
        <v>416</v>
      </c>
      <c r="L109" s="167" t="str">
        <f t="shared" si="39"/>
        <v>R Soleus_PFA</v>
      </c>
      <c r="M109" s="152" t="s">
        <v>540</v>
      </c>
      <c r="N109" s="151" t="s">
        <v>416</v>
      </c>
      <c r="O109" s="167" t="str">
        <f t="shared" si="65"/>
        <v>L EDL_LN2</v>
      </c>
      <c r="P109" s="152" t="s">
        <v>540</v>
      </c>
      <c r="Q109" s="151" t="s">
        <v>416</v>
      </c>
      <c r="R109" s="167" t="str">
        <f t="shared" si="88"/>
        <v>R EDL_PFA</v>
      </c>
      <c r="S109" s="152" t="s">
        <v>540</v>
      </c>
      <c r="T109" s="151" t="s">
        <v>416</v>
      </c>
      <c r="U109" s="167" t="str">
        <f t="shared" si="64"/>
        <v>L Gast_LN2</v>
      </c>
      <c r="V109" s="152" t="s">
        <v>540</v>
      </c>
      <c r="W109" s="151" t="s">
        <v>416</v>
      </c>
      <c r="X109" s="167" t="str">
        <f t="shared" si="68"/>
        <v>R Gast_PFA</v>
      </c>
      <c r="Y109" s="152" t="s">
        <v>540</v>
      </c>
      <c r="Z109" s="151" t="s">
        <v>416</v>
      </c>
      <c r="AA109" s="167" t="str">
        <f t="shared" si="69"/>
        <v>L Bicep_LN2</v>
      </c>
      <c r="AB109" s="152" t="s">
        <v>540</v>
      </c>
      <c r="AC109" s="151" t="s">
        <v>416</v>
      </c>
      <c r="AD109" s="167" t="str">
        <f t="shared" si="70"/>
        <v>R Bicep_PFA</v>
      </c>
      <c r="AE109" s="152" t="s">
        <v>540</v>
      </c>
      <c r="AF109" s="151" t="s">
        <v>416</v>
      </c>
      <c r="AG109" s="167" t="str">
        <f t="shared" si="89"/>
        <v>L Thymus_LN2</v>
      </c>
      <c r="AH109" s="152" t="s">
        <v>540</v>
      </c>
      <c r="AI109" s="151" t="s">
        <v>416</v>
      </c>
      <c r="AJ109" s="167" t="str">
        <f t="shared" si="72"/>
        <v>R Thymus_PFA</v>
      </c>
      <c r="AK109" s="152" t="s">
        <v>540</v>
      </c>
      <c r="AL109" s="151" t="s">
        <v>416</v>
      </c>
      <c r="AM109" s="167" t="str">
        <f t="shared" si="73"/>
        <v>1/2 Spleen_PFA</v>
      </c>
      <c r="AN109" s="152" t="s">
        <v>540</v>
      </c>
      <c r="AO109" s="151" t="s">
        <v>416</v>
      </c>
      <c r="AP109" s="167" t="str">
        <f t="shared" si="74"/>
        <v>1/2 Spleen_LN2</v>
      </c>
      <c r="AQ109" s="152" t="s">
        <v>540</v>
      </c>
      <c r="AR109" s="151" t="s">
        <v>416</v>
      </c>
      <c r="AS109" s="167" t="str">
        <f t="shared" si="90"/>
        <v>1/2 Liver_PFA</v>
      </c>
      <c r="AT109" s="152" t="s">
        <v>540</v>
      </c>
      <c r="AU109" s="151" t="s">
        <v>416</v>
      </c>
      <c r="AV109" s="167" t="str">
        <f t="shared" si="76"/>
        <v>1/2 Liver_LN2</v>
      </c>
      <c r="AW109" s="152" t="s">
        <v>540</v>
      </c>
      <c r="AX109" s="151" t="s">
        <v>416</v>
      </c>
      <c r="AY109" s="167" t="str">
        <f t="shared" si="77"/>
        <v>Pancreas_LN2</v>
      </c>
      <c r="AZ109" s="152" t="s">
        <v>540</v>
      </c>
      <c r="BA109" s="151" t="s">
        <v>416</v>
      </c>
      <c r="BB109" s="167" t="str">
        <f t="shared" si="91"/>
        <v>Adrenals_LN2</v>
      </c>
      <c r="BC109" s="152" t="s">
        <v>540</v>
      </c>
      <c r="BD109" s="151" t="s">
        <v>416</v>
      </c>
      <c r="BE109" s="167" t="str">
        <f t="shared" si="92"/>
        <v>L Kidney_LN2</v>
      </c>
      <c r="BF109" s="152" t="s">
        <v>540</v>
      </c>
      <c r="BG109" s="151" t="s">
        <v>416</v>
      </c>
      <c r="BH109" s="167" t="str">
        <f t="shared" si="66"/>
        <v>R Kidney_PFA</v>
      </c>
      <c r="BI109" s="167" t="s">
        <v>540</v>
      </c>
      <c r="BJ109" s="151" t="s">
        <v>416</v>
      </c>
      <c r="BK109" s="167" t="str">
        <f t="shared" si="1"/>
        <v>Joint_RNALater</v>
      </c>
      <c r="BL109" s="152" t="s">
        <v>540</v>
      </c>
      <c r="BM109" s="151" t="s">
        <v>416</v>
      </c>
      <c r="BN109" s="167" t="str">
        <f t="shared" si="2"/>
        <v>L Brain_LN2</v>
      </c>
      <c r="BO109" s="152" t="s">
        <v>540</v>
      </c>
      <c r="BP109" s="151" t="s">
        <v>416</v>
      </c>
      <c r="BQ109" s="167" t="str">
        <f t="shared" si="3"/>
        <v>R Brain_OCT</v>
      </c>
      <c r="BR109" s="152" t="s">
        <v>540</v>
      </c>
      <c r="BS109" s="151" t="s">
        <v>416</v>
      </c>
      <c r="BT109" s="167" t="str">
        <f t="shared" si="4"/>
        <v>L Eye_PFA</v>
      </c>
      <c r="BU109" s="152" t="s">
        <v>540</v>
      </c>
      <c r="BV109" s="151" t="s">
        <v>416</v>
      </c>
      <c r="BW109" s="167" t="str">
        <f t="shared" si="5"/>
        <v>R Eye_LN2</v>
      </c>
      <c r="BX109" s="152" t="s">
        <v>540</v>
      </c>
      <c r="BY109" s="151" t="s">
        <v>416</v>
      </c>
      <c r="BZ109" s="167" t="str">
        <f t="shared" si="6"/>
        <v>1/2 Heart_PFA</v>
      </c>
      <c r="CA109" s="152" t="s">
        <v>540</v>
      </c>
      <c r="CB109" s="151" t="s">
        <v>416</v>
      </c>
      <c r="CC109" s="167" t="str">
        <f t="shared" si="7"/>
        <v>1/2 Heart_LN2</v>
      </c>
      <c r="CD109" s="152" t="s">
        <v>540</v>
      </c>
      <c r="CE109" s="151" t="s">
        <v>416</v>
      </c>
      <c r="CF109" s="167" t="str">
        <f t="shared" si="8"/>
        <v>Intestines_LN2</v>
      </c>
      <c r="CG109" s="152" t="s">
        <v>540</v>
      </c>
      <c r="CH109" s="151" t="s">
        <v>416</v>
      </c>
      <c r="CI109" s="167" t="str">
        <f t="shared" si="9"/>
        <v>Vertebra_LN2</v>
      </c>
      <c r="CJ109" s="152" t="s">
        <v>540</v>
      </c>
      <c r="CK109" s="167" t="s">
        <v>416</v>
      </c>
      <c r="CL109" s="167" t="str">
        <f t="shared" si="80"/>
        <v>R Pelvis_PFA</v>
      </c>
      <c r="CM109" s="152" t="s">
        <v>540</v>
      </c>
      <c r="CN109" s="151" t="s">
        <v>416</v>
      </c>
      <c r="CO109" s="167" t="str">
        <f t="shared" si="93"/>
        <v>L Ilium_RNALater</v>
      </c>
      <c r="CP109" s="152" t="s">
        <v>540</v>
      </c>
      <c r="CQ109" s="151" t="s">
        <v>416</v>
      </c>
      <c r="CR109" s="167" t="str">
        <f t="shared" si="94"/>
        <v>R Hindquarter_PFA</v>
      </c>
      <c r="CS109" s="152" t="s">
        <v>540</v>
      </c>
      <c r="CT109" s="151" t="s">
        <v>416</v>
      </c>
      <c r="CU109" s="167" t="str">
        <f t="shared" si="83"/>
        <v>BM L Femur_Cryomedia</v>
      </c>
      <c r="CV109" s="152" t="s">
        <v>540</v>
      </c>
      <c r="CW109" s="151" t="s">
        <v>416</v>
      </c>
      <c r="CX109" s="167" t="str">
        <f t="shared" si="84"/>
        <v>L Tibia_PBS</v>
      </c>
      <c r="CY109" s="152" t="s">
        <v>540</v>
      </c>
      <c r="CZ109" s="151" t="s">
        <v>416</v>
      </c>
      <c r="DA109" s="167" t="str">
        <f t="shared" si="85"/>
        <v>R Humerus_PFA</v>
      </c>
      <c r="DB109" s="152" t="s">
        <v>540</v>
      </c>
      <c r="DC109" s="151" t="s">
        <v>416</v>
      </c>
      <c r="DD109" s="167" t="str">
        <f t="shared" si="95"/>
        <v>L Humerus_RNALater</v>
      </c>
      <c r="DE109" s="152" t="s">
        <v>540</v>
      </c>
      <c r="DF109" s="151" t="s">
        <v>416</v>
      </c>
      <c r="DG109" s="167" t="str">
        <f t="shared" si="96"/>
        <v>BM L Humerus_Cryomedia</v>
      </c>
      <c r="DH109" s="152" t="s">
        <v>540</v>
      </c>
    </row>
    <row r="110" spans="2:112" x14ac:dyDescent="0.35">
      <c r="B110" s="151" t="s">
        <v>416</v>
      </c>
      <c r="C110" s="167" t="str">
        <f t="shared" si="38"/>
        <v>L Quad_LN2</v>
      </c>
      <c r="D110" s="152" t="s">
        <v>541</v>
      </c>
      <c r="E110" s="151" t="s">
        <v>416</v>
      </c>
      <c r="F110" s="167" t="str">
        <f t="shared" si="11"/>
        <v>R Quad_PFA</v>
      </c>
      <c r="G110" s="152" t="s">
        <v>541</v>
      </c>
      <c r="H110" s="151" t="s">
        <v>416</v>
      </c>
      <c r="I110" s="167" t="str">
        <f t="shared" si="12"/>
        <v>L Soleus_LN2</v>
      </c>
      <c r="J110" s="152" t="s">
        <v>541</v>
      </c>
      <c r="K110" s="151" t="s">
        <v>416</v>
      </c>
      <c r="L110" s="167" t="str">
        <f t="shared" si="39"/>
        <v>R Soleus_PFA</v>
      </c>
      <c r="M110" s="152" t="s">
        <v>541</v>
      </c>
      <c r="N110" s="151" t="s">
        <v>416</v>
      </c>
      <c r="O110" s="167" t="str">
        <f t="shared" si="65"/>
        <v>L EDL_LN2</v>
      </c>
      <c r="P110" s="152" t="s">
        <v>541</v>
      </c>
      <c r="Q110" s="151" t="s">
        <v>416</v>
      </c>
      <c r="R110" s="167" t="str">
        <f t="shared" si="88"/>
        <v>R EDL_PFA</v>
      </c>
      <c r="S110" s="152" t="s">
        <v>541</v>
      </c>
      <c r="T110" s="151" t="s">
        <v>416</v>
      </c>
      <c r="U110" s="167" t="str">
        <f t="shared" si="64"/>
        <v>L Gast_LN2</v>
      </c>
      <c r="V110" s="152" t="s">
        <v>541</v>
      </c>
      <c r="W110" s="151" t="s">
        <v>416</v>
      </c>
      <c r="X110" s="167" t="str">
        <f t="shared" si="68"/>
        <v>R Gast_PFA</v>
      </c>
      <c r="Y110" s="152" t="s">
        <v>541</v>
      </c>
      <c r="Z110" s="151" t="s">
        <v>416</v>
      </c>
      <c r="AA110" s="167" t="str">
        <f t="shared" si="69"/>
        <v>L Bicep_LN2</v>
      </c>
      <c r="AB110" s="152" t="s">
        <v>541</v>
      </c>
      <c r="AC110" s="151" t="s">
        <v>416</v>
      </c>
      <c r="AD110" s="167" t="str">
        <f t="shared" si="70"/>
        <v>R Bicep_PFA</v>
      </c>
      <c r="AE110" s="152" t="s">
        <v>541</v>
      </c>
      <c r="AF110" s="151" t="s">
        <v>416</v>
      </c>
      <c r="AG110" s="167" t="str">
        <f t="shared" si="89"/>
        <v>L Thymus_LN2</v>
      </c>
      <c r="AH110" s="152" t="s">
        <v>541</v>
      </c>
      <c r="AI110" s="151" t="s">
        <v>416</v>
      </c>
      <c r="AJ110" s="167" t="str">
        <f t="shared" si="72"/>
        <v>R Thymus_PFA</v>
      </c>
      <c r="AK110" s="152" t="s">
        <v>541</v>
      </c>
      <c r="AL110" s="151" t="s">
        <v>416</v>
      </c>
      <c r="AM110" s="167" t="str">
        <f t="shared" si="73"/>
        <v>1/2 Spleen_PFA</v>
      </c>
      <c r="AN110" s="152" t="s">
        <v>541</v>
      </c>
      <c r="AO110" s="151" t="s">
        <v>416</v>
      </c>
      <c r="AP110" s="167" t="str">
        <f t="shared" si="74"/>
        <v>1/2 Spleen_LN2</v>
      </c>
      <c r="AQ110" s="152" t="s">
        <v>541</v>
      </c>
      <c r="AR110" s="151" t="s">
        <v>416</v>
      </c>
      <c r="AS110" s="167" t="str">
        <f t="shared" si="90"/>
        <v>1/2 Liver_PFA</v>
      </c>
      <c r="AT110" s="152" t="s">
        <v>541</v>
      </c>
      <c r="AU110" s="151" t="s">
        <v>416</v>
      </c>
      <c r="AV110" s="167" t="str">
        <f t="shared" si="76"/>
        <v>1/2 Liver_LN2</v>
      </c>
      <c r="AW110" s="152" t="s">
        <v>541</v>
      </c>
      <c r="AX110" s="151" t="s">
        <v>416</v>
      </c>
      <c r="AY110" s="167" t="str">
        <f t="shared" si="77"/>
        <v>Pancreas_LN2</v>
      </c>
      <c r="AZ110" s="152" t="s">
        <v>541</v>
      </c>
      <c r="BA110" s="151" t="s">
        <v>416</v>
      </c>
      <c r="BB110" s="167" t="str">
        <f t="shared" si="91"/>
        <v>Adrenals_LN2</v>
      </c>
      <c r="BC110" s="152" t="s">
        <v>541</v>
      </c>
      <c r="BD110" s="151" t="s">
        <v>416</v>
      </c>
      <c r="BE110" s="167" t="str">
        <f t="shared" si="92"/>
        <v>L Kidney_LN2</v>
      </c>
      <c r="BF110" s="152" t="s">
        <v>541</v>
      </c>
      <c r="BG110" s="151" t="s">
        <v>416</v>
      </c>
      <c r="BH110" s="167" t="str">
        <f t="shared" si="66"/>
        <v>R Kidney_PFA</v>
      </c>
      <c r="BI110" s="167" t="s">
        <v>541</v>
      </c>
      <c r="BJ110" s="151" t="s">
        <v>416</v>
      </c>
      <c r="BK110" s="167" t="str">
        <f t="shared" si="1"/>
        <v>Joint_RNALater</v>
      </c>
      <c r="BL110" s="152" t="s">
        <v>541</v>
      </c>
      <c r="BM110" s="151" t="s">
        <v>416</v>
      </c>
      <c r="BN110" s="167" t="str">
        <f t="shared" si="2"/>
        <v>L Brain_LN2</v>
      </c>
      <c r="BO110" s="152" t="s">
        <v>541</v>
      </c>
      <c r="BP110" s="151" t="s">
        <v>416</v>
      </c>
      <c r="BQ110" s="167" t="str">
        <f t="shared" si="3"/>
        <v>R Brain_OCT</v>
      </c>
      <c r="BR110" s="152" t="s">
        <v>541</v>
      </c>
      <c r="BS110" s="151" t="s">
        <v>416</v>
      </c>
      <c r="BT110" s="167" t="str">
        <f t="shared" si="4"/>
        <v>L Eye_PFA</v>
      </c>
      <c r="BU110" s="152" t="s">
        <v>541</v>
      </c>
      <c r="BV110" s="151" t="s">
        <v>416</v>
      </c>
      <c r="BW110" s="167" t="str">
        <f t="shared" si="5"/>
        <v>R Eye_LN2</v>
      </c>
      <c r="BX110" s="152" t="s">
        <v>541</v>
      </c>
      <c r="BY110" s="151" t="s">
        <v>416</v>
      </c>
      <c r="BZ110" s="167" t="str">
        <f t="shared" si="6"/>
        <v>1/2 Heart_PFA</v>
      </c>
      <c r="CA110" s="152" t="s">
        <v>541</v>
      </c>
      <c r="CB110" s="151" t="s">
        <v>416</v>
      </c>
      <c r="CC110" s="167" t="str">
        <f t="shared" si="7"/>
        <v>1/2 Heart_LN2</v>
      </c>
      <c r="CD110" s="152" t="s">
        <v>541</v>
      </c>
      <c r="CE110" s="151" t="s">
        <v>416</v>
      </c>
      <c r="CF110" s="167" t="str">
        <f t="shared" si="8"/>
        <v>Intestines_LN2</v>
      </c>
      <c r="CG110" s="152" t="s">
        <v>541</v>
      </c>
      <c r="CH110" s="151" t="s">
        <v>416</v>
      </c>
      <c r="CI110" s="167" t="str">
        <f t="shared" si="9"/>
        <v>Vertebra_LN2</v>
      </c>
      <c r="CJ110" s="152" t="s">
        <v>541</v>
      </c>
      <c r="CK110" s="167" t="s">
        <v>416</v>
      </c>
      <c r="CL110" s="167" t="str">
        <f t="shared" si="80"/>
        <v>R Pelvis_PFA</v>
      </c>
      <c r="CM110" s="152" t="s">
        <v>541</v>
      </c>
      <c r="CN110" s="151" t="s">
        <v>416</v>
      </c>
      <c r="CO110" s="167" t="str">
        <f t="shared" si="93"/>
        <v>L Ilium_RNALater</v>
      </c>
      <c r="CP110" s="152" t="s">
        <v>541</v>
      </c>
      <c r="CQ110" s="151" t="s">
        <v>416</v>
      </c>
      <c r="CR110" s="167" t="str">
        <f t="shared" si="94"/>
        <v>R Hindquarter_PFA</v>
      </c>
      <c r="CS110" s="152" t="s">
        <v>541</v>
      </c>
      <c r="CT110" s="151" t="s">
        <v>416</v>
      </c>
      <c r="CU110" s="167" t="str">
        <f t="shared" si="83"/>
        <v>BM L Femur_Cryomedia</v>
      </c>
      <c r="CV110" s="152" t="s">
        <v>541</v>
      </c>
      <c r="CW110" s="151" t="s">
        <v>416</v>
      </c>
      <c r="CX110" s="167" t="str">
        <f t="shared" si="84"/>
        <v>L Tibia_PBS</v>
      </c>
      <c r="CY110" s="152" t="s">
        <v>541</v>
      </c>
      <c r="CZ110" s="151" t="s">
        <v>416</v>
      </c>
      <c r="DA110" s="167" t="str">
        <f t="shared" si="85"/>
        <v>R Humerus_PFA</v>
      </c>
      <c r="DB110" s="152" t="s">
        <v>541</v>
      </c>
      <c r="DC110" s="151" t="s">
        <v>416</v>
      </c>
      <c r="DD110" s="167" t="str">
        <f t="shared" si="95"/>
        <v>L Humerus_RNALater</v>
      </c>
      <c r="DE110" s="152" t="s">
        <v>541</v>
      </c>
      <c r="DF110" s="151" t="s">
        <v>416</v>
      </c>
      <c r="DG110" s="167" t="str">
        <f t="shared" si="96"/>
        <v>BM L Humerus_Cryomedia</v>
      </c>
      <c r="DH110" s="152" t="s">
        <v>541</v>
      </c>
    </row>
    <row r="111" spans="2:112" x14ac:dyDescent="0.35">
      <c r="B111" s="151" t="s">
        <v>416</v>
      </c>
      <c r="C111" s="167" t="str">
        <f t="shared" si="38"/>
        <v>L Quad_LN2</v>
      </c>
      <c r="D111" s="152" t="s">
        <v>542</v>
      </c>
      <c r="E111" s="151" t="s">
        <v>416</v>
      </c>
      <c r="F111" s="167" t="str">
        <f t="shared" si="11"/>
        <v>R Quad_PFA</v>
      </c>
      <c r="G111" s="152" t="s">
        <v>542</v>
      </c>
      <c r="H111" s="151" t="s">
        <v>416</v>
      </c>
      <c r="I111" s="167" t="str">
        <f t="shared" si="12"/>
        <v>L Soleus_LN2</v>
      </c>
      <c r="J111" s="152" t="s">
        <v>542</v>
      </c>
      <c r="K111" s="151" t="s">
        <v>416</v>
      </c>
      <c r="L111" s="167" t="str">
        <f t="shared" si="39"/>
        <v>R Soleus_PFA</v>
      </c>
      <c r="M111" s="152" t="s">
        <v>542</v>
      </c>
      <c r="N111" s="151" t="s">
        <v>416</v>
      </c>
      <c r="O111" s="167" t="str">
        <f t="shared" si="65"/>
        <v>L EDL_LN2</v>
      </c>
      <c r="P111" s="152" t="s">
        <v>542</v>
      </c>
      <c r="Q111" s="151" t="s">
        <v>416</v>
      </c>
      <c r="R111" s="167" t="str">
        <f t="shared" si="88"/>
        <v>R EDL_PFA</v>
      </c>
      <c r="S111" s="152" t="s">
        <v>542</v>
      </c>
      <c r="T111" s="151" t="s">
        <v>416</v>
      </c>
      <c r="U111" s="167" t="str">
        <f t="shared" si="64"/>
        <v>L Gast_LN2</v>
      </c>
      <c r="V111" s="152" t="s">
        <v>542</v>
      </c>
      <c r="W111" s="151" t="s">
        <v>416</v>
      </c>
      <c r="X111" s="167" t="str">
        <f t="shared" si="68"/>
        <v>R Gast_PFA</v>
      </c>
      <c r="Y111" s="152" t="s">
        <v>542</v>
      </c>
      <c r="Z111" s="151" t="s">
        <v>416</v>
      </c>
      <c r="AA111" s="167" t="str">
        <f t="shared" si="69"/>
        <v>L Bicep_LN2</v>
      </c>
      <c r="AB111" s="152" t="s">
        <v>542</v>
      </c>
      <c r="AC111" s="151" t="s">
        <v>416</v>
      </c>
      <c r="AD111" s="167" t="str">
        <f t="shared" si="70"/>
        <v>R Bicep_PFA</v>
      </c>
      <c r="AE111" s="152" t="s">
        <v>542</v>
      </c>
      <c r="AF111" s="151" t="s">
        <v>416</v>
      </c>
      <c r="AG111" s="167" t="str">
        <f t="shared" si="89"/>
        <v>L Thymus_LN2</v>
      </c>
      <c r="AH111" s="152" t="s">
        <v>542</v>
      </c>
      <c r="AI111" s="151" t="s">
        <v>416</v>
      </c>
      <c r="AJ111" s="167" t="str">
        <f t="shared" si="72"/>
        <v>R Thymus_PFA</v>
      </c>
      <c r="AK111" s="152" t="s">
        <v>542</v>
      </c>
      <c r="AL111" s="151" t="s">
        <v>416</v>
      </c>
      <c r="AM111" s="167" t="str">
        <f t="shared" si="73"/>
        <v>1/2 Spleen_PFA</v>
      </c>
      <c r="AN111" s="152" t="s">
        <v>542</v>
      </c>
      <c r="AO111" s="151" t="s">
        <v>416</v>
      </c>
      <c r="AP111" s="167" t="str">
        <f t="shared" si="74"/>
        <v>1/2 Spleen_LN2</v>
      </c>
      <c r="AQ111" s="152" t="s">
        <v>542</v>
      </c>
      <c r="AR111" s="151" t="s">
        <v>416</v>
      </c>
      <c r="AS111" s="167" t="str">
        <f t="shared" si="90"/>
        <v>1/2 Liver_PFA</v>
      </c>
      <c r="AT111" s="152" t="s">
        <v>542</v>
      </c>
      <c r="AU111" s="151" t="s">
        <v>416</v>
      </c>
      <c r="AV111" s="167" t="str">
        <f t="shared" si="76"/>
        <v>1/2 Liver_LN2</v>
      </c>
      <c r="AW111" s="152" t="s">
        <v>542</v>
      </c>
      <c r="AX111" s="151" t="s">
        <v>416</v>
      </c>
      <c r="AY111" s="167" t="str">
        <f t="shared" si="77"/>
        <v>Pancreas_LN2</v>
      </c>
      <c r="AZ111" s="152" t="s">
        <v>542</v>
      </c>
      <c r="BA111" s="151" t="s">
        <v>416</v>
      </c>
      <c r="BB111" s="167" t="str">
        <f t="shared" si="91"/>
        <v>Adrenals_LN2</v>
      </c>
      <c r="BC111" s="152" t="s">
        <v>542</v>
      </c>
      <c r="BD111" s="151" t="s">
        <v>416</v>
      </c>
      <c r="BE111" s="167" t="str">
        <f t="shared" si="92"/>
        <v>L Kidney_LN2</v>
      </c>
      <c r="BF111" s="152" t="s">
        <v>542</v>
      </c>
      <c r="BG111" s="151" t="s">
        <v>416</v>
      </c>
      <c r="BH111" s="167" t="str">
        <f t="shared" si="66"/>
        <v>R Kidney_PFA</v>
      </c>
      <c r="BI111" s="167" t="s">
        <v>542</v>
      </c>
      <c r="BJ111" s="151" t="s">
        <v>416</v>
      </c>
      <c r="BK111" s="167" t="str">
        <f t="shared" si="1"/>
        <v>Joint_RNALater</v>
      </c>
      <c r="BL111" s="152" t="s">
        <v>542</v>
      </c>
      <c r="BM111" s="151" t="s">
        <v>416</v>
      </c>
      <c r="BN111" s="167" t="str">
        <f t="shared" si="2"/>
        <v>L Brain_LN2</v>
      </c>
      <c r="BO111" s="152" t="s">
        <v>542</v>
      </c>
      <c r="BP111" s="151" t="s">
        <v>416</v>
      </c>
      <c r="BQ111" s="167" t="str">
        <f t="shared" si="3"/>
        <v>R Brain_OCT</v>
      </c>
      <c r="BR111" s="152" t="s">
        <v>542</v>
      </c>
      <c r="BS111" s="151" t="s">
        <v>416</v>
      </c>
      <c r="BT111" s="167" t="str">
        <f t="shared" si="4"/>
        <v>L Eye_PFA</v>
      </c>
      <c r="BU111" s="152" t="s">
        <v>542</v>
      </c>
      <c r="BV111" s="151" t="s">
        <v>416</v>
      </c>
      <c r="BW111" s="167" t="str">
        <f t="shared" si="5"/>
        <v>R Eye_LN2</v>
      </c>
      <c r="BX111" s="152" t="s">
        <v>542</v>
      </c>
      <c r="BY111" s="151" t="s">
        <v>416</v>
      </c>
      <c r="BZ111" s="167" t="str">
        <f t="shared" si="6"/>
        <v>1/2 Heart_PFA</v>
      </c>
      <c r="CA111" s="152" t="s">
        <v>542</v>
      </c>
      <c r="CB111" s="151" t="s">
        <v>416</v>
      </c>
      <c r="CC111" s="167" t="str">
        <f t="shared" si="7"/>
        <v>1/2 Heart_LN2</v>
      </c>
      <c r="CD111" s="152" t="s">
        <v>542</v>
      </c>
      <c r="CE111" s="151" t="s">
        <v>416</v>
      </c>
      <c r="CF111" s="167" t="str">
        <f t="shared" si="8"/>
        <v>Intestines_LN2</v>
      </c>
      <c r="CG111" s="152" t="s">
        <v>542</v>
      </c>
      <c r="CH111" s="151" t="s">
        <v>416</v>
      </c>
      <c r="CI111" s="167" t="str">
        <f t="shared" si="9"/>
        <v>Vertebra_LN2</v>
      </c>
      <c r="CJ111" s="152" t="s">
        <v>542</v>
      </c>
      <c r="CK111" s="167" t="s">
        <v>416</v>
      </c>
      <c r="CL111" s="167" t="str">
        <f t="shared" si="80"/>
        <v>R Pelvis_PFA</v>
      </c>
      <c r="CM111" s="152" t="s">
        <v>542</v>
      </c>
      <c r="CN111" s="151" t="s">
        <v>416</v>
      </c>
      <c r="CO111" s="167" t="str">
        <f t="shared" si="93"/>
        <v>L Ilium_RNALater</v>
      </c>
      <c r="CP111" s="152" t="s">
        <v>542</v>
      </c>
      <c r="CQ111" s="151" t="s">
        <v>416</v>
      </c>
      <c r="CR111" s="167" t="str">
        <f t="shared" si="94"/>
        <v>R Hindquarter_PFA</v>
      </c>
      <c r="CS111" s="152" t="s">
        <v>542</v>
      </c>
      <c r="CT111" s="151" t="s">
        <v>416</v>
      </c>
      <c r="CU111" s="167" t="str">
        <f t="shared" si="83"/>
        <v>BM L Femur_Cryomedia</v>
      </c>
      <c r="CV111" s="152" t="s">
        <v>542</v>
      </c>
      <c r="CW111" s="151" t="s">
        <v>416</v>
      </c>
      <c r="CX111" s="167" t="str">
        <f t="shared" si="84"/>
        <v>L Tibia_PBS</v>
      </c>
      <c r="CY111" s="152" t="s">
        <v>542</v>
      </c>
      <c r="CZ111" s="151" t="s">
        <v>416</v>
      </c>
      <c r="DA111" s="167" t="str">
        <f t="shared" si="85"/>
        <v>R Humerus_PFA</v>
      </c>
      <c r="DB111" s="152" t="s">
        <v>542</v>
      </c>
      <c r="DC111" s="151" t="s">
        <v>416</v>
      </c>
      <c r="DD111" s="167" t="str">
        <f t="shared" si="95"/>
        <v>L Humerus_RNALater</v>
      </c>
      <c r="DE111" s="152" t="s">
        <v>542</v>
      </c>
      <c r="DF111" s="151" t="s">
        <v>416</v>
      </c>
      <c r="DG111" s="167" t="str">
        <f t="shared" si="96"/>
        <v>BM L Humerus_Cryomedia</v>
      </c>
      <c r="DH111" s="152" t="s">
        <v>542</v>
      </c>
    </row>
    <row r="112" spans="2:112" x14ac:dyDescent="0.35">
      <c r="B112" s="151" t="s">
        <v>416</v>
      </c>
      <c r="C112" s="167" t="str">
        <f t="shared" si="38"/>
        <v>L Quad_LN2</v>
      </c>
      <c r="D112" s="152" t="s">
        <v>543</v>
      </c>
      <c r="E112" s="151" t="s">
        <v>416</v>
      </c>
      <c r="F112" s="167" t="str">
        <f t="shared" si="11"/>
        <v>R Quad_PFA</v>
      </c>
      <c r="G112" s="152" t="s">
        <v>543</v>
      </c>
      <c r="H112" s="151" t="s">
        <v>416</v>
      </c>
      <c r="I112" s="167" t="str">
        <f t="shared" si="12"/>
        <v>L Soleus_LN2</v>
      </c>
      <c r="J112" s="152" t="s">
        <v>543</v>
      </c>
      <c r="K112" s="151" t="s">
        <v>416</v>
      </c>
      <c r="L112" s="167" t="str">
        <f t="shared" si="39"/>
        <v>R Soleus_PFA</v>
      </c>
      <c r="M112" s="152" t="s">
        <v>543</v>
      </c>
      <c r="N112" s="151" t="s">
        <v>416</v>
      </c>
      <c r="O112" s="167" t="str">
        <f t="shared" si="65"/>
        <v>L EDL_LN2</v>
      </c>
      <c r="P112" s="152" t="s">
        <v>543</v>
      </c>
      <c r="Q112" s="151" t="s">
        <v>416</v>
      </c>
      <c r="R112" s="167" t="str">
        <f t="shared" si="88"/>
        <v>R EDL_PFA</v>
      </c>
      <c r="S112" s="152" t="s">
        <v>543</v>
      </c>
      <c r="T112" s="151" t="s">
        <v>416</v>
      </c>
      <c r="U112" s="167" t="str">
        <f t="shared" si="64"/>
        <v>L Gast_LN2</v>
      </c>
      <c r="V112" s="152" t="s">
        <v>543</v>
      </c>
      <c r="W112" s="151" t="s">
        <v>416</v>
      </c>
      <c r="X112" s="167" t="str">
        <f t="shared" si="68"/>
        <v>R Gast_PFA</v>
      </c>
      <c r="Y112" s="152" t="s">
        <v>543</v>
      </c>
      <c r="Z112" s="151" t="s">
        <v>416</v>
      </c>
      <c r="AA112" s="167" t="str">
        <f t="shared" si="69"/>
        <v>L Bicep_LN2</v>
      </c>
      <c r="AB112" s="152" t="s">
        <v>543</v>
      </c>
      <c r="AC112" s="151" t="s">
        <v>416</v>
      </c>
      <c r="AD112" s="167" t="str">
        <f t="shared" si="70"/>
        <v>R Bicep_PFA</v>
      </c>
      <c r="AE112" s="152" t="s">
        <v>543</v>
      </c>
      <c r="AF112" s="151" t="s">
        <v>416</v>
      </c>
      <c r="AG112" s="167" t="str">
        <f t="shared" si="89"/>
        <v>L Thymus_LN2</v>
      </c>
      <c r="AH112" s="152" t="s">
        <v>543</v>
      </c>
      <c r="AI112" s="151" t="s">
        <v>416</v>
      </c>
      <c r="AJ112" s="167" t="str">
        <f t="shared" si="72"/>
        <v>R Thymus_PFA</v>
      </c>
      <c r="AK112" s="152" t="s">
        <v>543</v>
      </c>
      <c r="AL112" s="151" t="s">
        <v>416</v>
      </c>
      <c r="AM112" s="167" t="str">
        <f t="shared" si="73"/>
        <v>1/2 Spleen_PFA</v>
      </c>
      <c r="AN112" s="152" t="s">
        <v>543</v>
      </c>
      <c r="AO112" s="151" t="s">
        <v>416</v>
      </c>
      <c r="AP112" s="167" t="str">
        <f t="shared" si="74"/>
        <v>1/2 Spleen_LN2</v>
      </c>
      <c r="AQ112" s="152" t="s">
        <v>543</v>
      </c>
      <c r="AR112" s="151" t="s">
        <v>416</v>
      </c>
      <c r="AS112" s="167" t="str">
        <f t="shared" si="90"/>
        <v>1/2 Liver_PFA</v>
      </c>
      <c r="AT112" s="152" t="s">
        <v>543</v>
      </c>
      <c r="AU112" s="151" t="s">
        <v>416</v>
      </c>
      <c r="AV112" s="167" t="str">
        <f t="shared" si="76"/>
        <v>1/2 Liver_LN2</v>
      </c>
      <c r="AW112" s="152" t="s">
        <v>543</v>
      </c>
      <c r="AX112" s="151" t="s">
        <v>416</v>
      </c>
      <c r="AY112" s="167" t="str">
        <f t="shared" si="77"/>
        <v>Pancreas_LN2</v>
      </c>
      <c r="AZ112" s="152" t="s">
        <v>543</v>
      </c>
      <c r="BA112" s="151" t="s">
        <v>416</v>
      </c>
      <c r="BB112" s="167" t="str">
        <f t="shared" si="91"/>
        <v>Adrenals_LN2</v>
      </c>
      <c r="BC112" s="152" t="s">
        <v>543</v>
      </c>
      <c r="BD112" s="151" t="s">
        <v>416</v>
      </c>
      <c r="BE112" s="167" t="str">
        <f t="shared" si="92"/>
        <v>L Kidney_LN2</v>
      </c>
      <c r="BF112" s="152" t="s">
        <v>543</v>
      </c>
      <c r="BG112" s="151" t="s">
        <v>416</v>
      </c>
      <c r="BH112" s="167" t="str">
        <f t="shared" si="66"/>
        <v>R Kidney_PFA</v>
      </c>
      <c r="BI112" s="167" t="s">
        <v>543</v>
      </c>
      <c r="BJ112" s="151" t="s">
        <v>416</v>
      </c>
      <c r="BK112" s="167" t="str">
        <f t="shared" si="1"/>
        <v>Joint_RNALater</v>
      </c>
      <c r="BL112" s="152" t="s">
        <v>543</v>
      </c>
      <c r="BM112" s="151" t="s">
        <v>416</v>
      </c>
      <c r="BN112" s="167" t="str">
        <f t="shared" si="2"/>
        <v>L Brain_LN2</v>
      </c>
      <c r="BO112" s="152" t="s">
        <v>543</v>
      </c>
      <c r="BP112" s="151" t="s">
        <v>416</v>
      </c>
      <c r="BQ112" s="167" t="str">
        <f t="shared" si="3"/>
        <v>R Brain_OCT</v>
      </c>
      <c r="BR112" s="152" t="s">
        <v>543</v>
      </c>
      <c r="BS112" s="151" t="s">
        <v>416</v>
      </c>
      <c r="BT112" s="167" t="str">
        <f t="shared" si="4"/>
        <v>L Eye_PFA</v>
      </c>
      <c r="BU112" s="152" t="s">
        <v>543</v>
      </c>
      <c r="BV112" s="151" t="s">
        <v>416</v>
      </c>
      <c r="BW112" s="167" t="str">
        <f t="shared" si="5"/>
        <v>R Eye_LN2</v>
      </c>
      <c r="BX112" s="152" t="s">
        <v>543</v>
      </c>
      <c r="BY112" s="151" t="s">
        <v>416</v>
      </c>
      <c r="BZ112" s="167" t="str">
        <f t="shared" si="6"/>
        <v>1/2 Heart_PFA</v>
      </c>
      <c r="CA112" s="152" t="s">
        <v>543</v>
      </c>
      <c r="CB112" s="151" t="s">
        <v>416</v>
      </c>
      <c r="CC112" s="167" t="str">
        <f t="shared" si="7"/>
        <v>1/2 Heart_LN2</v>
      </c>
      <c r="CD112" s="152" t="s">
        <v>543</v>
      </c>
      <c r="CE112" s="151" t="s">
        <v>416</v>
      </c>
      <c r="CF112" s="167" t="str">
        <f t="shared" si="8"/>
        <v>Intestines_LN2</v>
      </c>
      <c r="CG112" s="152" t="s">
        <v>543</v>
      </c>
      <c r="CH112" s="151" t="s">
        <v>416</v>
      </c>
      <c r="CI112" s="167" t="str">
        <f t="shared" si="9"/>
        <v>Vertebra_LN2</v>
      </c>
      <c r="CJ112" s="152" t="s">
        <v>543</v>
      </c>
      <c r="CK112" s="167" t="s">
        <v>416</v>
      </c>
      <c r="CL112" s="167" t="str">
        <f t="shared" si="80"/>
        <v>R Pelvis_PFA</v>
      </c>
      <c r="CM112" s="152" t="s">
        <v>543</v>
      </c>
      <c r="CN112" s="151" t="s">
        <v>416</v>
      </c>
      <c r="CO112" s="167" t="str">
        <f t="shared" si="93"/>
        <v>L Ilium_RNALater</v>
      </c>
      <c r="CP112" s="152" t="s">
        <v>543</v>
      </c>
      <c r="CQ112" s="151" t="s">
        <v>416</v>
      </c>
      <c r="CR112" s="167" t="str">
        <f t="shared" si="94"/>
        <v>R Hindquarter_PFA</v>
      </c>
      <c r="CS112" s="152" t="s">
        <v>543</v>
      </c>
      <c r="CT112" s="151" t="s">
        <v>416</v>
      </c>
      <c r="CU112" s="167" t="str">
        <f t="shared" si="83"/>
        <v>BM L Femur_Cryomedia</v>
      </c>
      <c r="CV112" s="152" t="s">
        <v>543</v>
      </c>
      <c r="CW112" s="151" t="s">
        <v>416</v>
      </c>
      <c r="CX112" s="167" t="str">
        <f t="shared" si="84"/>
        <v>L Tibia_PBS</v>
      </c>
      <c r="CY112" s="152" t="s">
        <v>543</v>
      </c>
      <c r="CZ112" s="151" t="s">
        <v>416</v>
      </c>
      <c r="DA112" s="167" t="str">
        <f t="shared" si="85"/>
        <v>R Humerus_PFA</v>
      </c>
      <c r="DB112" s="152" t="s">
        <v>543</v>
      </c>
      <c r="DC112" s="151" t="s">
        <v>416</v>
      </c>
      <c r="DD112" s="167" t="str">
        <f t="shared" si="95"/>
        <v>L Humerus_RNALater</v>
      </c>
      <c r="DE112" s="152" t="s">
        <v>543</v>
      </c>
      <c r="DF112" s="151" t="s">
        <v>416</v>
      </c>
      <c r="DG112" s="167" t="str">
        <f t="shared" si="96"/>
        <v>BM L Humerus_Cryomedia</v>
      </c>
      <c r="DH112" s="152" t="s">
        <v>543</v>
      </c>
    </row>
    <row r="113" spans="2:112" x14ac:dyDescent="0.35">
      <c r="B113" s="151" t="s">
        <v>416</v>
      </c>
      <c r="C113" s="167" t="str">
        <f t="shared" si="38"/>
        <v>L Quad_LN2</v>
      </c>
      <c r="D113" s="152" t="s">
        <v>544</v>
      </c>
      <c r="E113" s="151" t="s">
        <v>416</v>
      </c>
      <c r="F113" s="167" t="str">
        <f t="shared" si="11"/>
        <v>R Quad_PFA</v>
      </c>
      <c r="G113" s="152" t="s">
        <v>544</v>
      </c>
      <c r="H113" s="151" t="s">
        <v>416</v>
      </c>
      <c r="I113" s="167" t="str">
        <f t="shared" si="12"/>
        <v>L Soleus_LN2</v>
      </c>
      <c r="J113" s="152" t="s">
        <v>544</v>
      </c>
      <c r="K113" s="151" t="s">
        <v>416</v>
      </c>
      <c r="L113" s="167" t="str">
        <f t="shared" si="39"/>
        <v>R Soleus_PFA</v>
      </c>
      <c r="M113" s="152" t="s">
        <v>544</v>
      </c>
      <c r="N113" s="151" t="s">
        <v>416</v>
      </c>
      <c r="O113" s="167" t="str">
        <f t="shared" si="65"/>
        <v>L EDL_LN2</v>
      </c>
      <c r="P113" s="152" t="s">
        <v>544</v>
      </c>
      <c r="Q113" s="151" t="s">
        <v>416</v>
      </c>
      <c r="R113" s="167" t="str">
        <f t="shared" si="88"/>
        <v>R EDL_PFA</v>
      </c>
      <c r="S113" s="152" t="s">
        <v>544</v>
      </c>
      <c r="T113" s="151" t="s">
        <v>416</v>
      </c>
      <c r="U113" s="167" t="str">
        <f t="shared" si="64"/>
        <v>L Gast_LN2</v>
      </c>
      <c r="V113" s="152" t="s">
        <v>544</v>
      </c>
      <c r="W113" s="151" t="s">
        <v>416</v>
      </c>
      <c r="X113" s="167" t="str">
        <f t="shared" si="68"/>
        <v>R Gast_PFA</v>
      </c>
      <c r="Y113" s="152" t="s">
        <v>544</v>
      </c>
      <c r="Z113" s="151" t="s">
        <v>416</v>
      </c>
      <c r="AA113" s="167" t="str">
        <f t="shared" si="69"/>
        <v>L Bicep_LN2</v>
      </c>
      <c r="AB113" s="152" t="s">
        <v>544</v>
      </c>
      <c r="AC113" s="151" t="s">
        <v>416</v>
      </c>
      <c r="AD113" s="167" t="str">
        <f t="shared" si="70"/>
        <v>R Bicep_PFA</v>
      </c>
      <c r="AE113" s="152" t="s">
        <v>544</v>
      </c>
      <c r="AF113" s="151" t="s">
        <v>416</v>
      </c>
      <c r="AG113" s="167" t="str">
        <f t="shared" si="89"/>
        <v>L Thymus_LN2</v>
      </c>
      <c r="AH113" s="152" t="s">
        <v>544</v>
      </c>
      <c r="AI113" s="151" t="s">
        <v>416</v>
      </c>
      <c r="AJ113" s="167" t="str">
        <f t="shared" si="72"/>
        <v>R Thymus_PFA</v>
      </c>
      <c r="AK113" s="152" t="s">
        <v>544</v>
      </c>
      <c r="AL113" s="151" t="s">
        <v>416</v>
      </c>
      <c r="AM113" s="167" t="str">
        <f t="shared" si="73"/>
        <v>1/2 Spleen_PFA</v>
      </c>
      <c r="AN113" s="152" t="s">
        <v>544</v>
      </c>
      <c r="AO113" s="151" t="s">
        <v>416</v>
      </c>
      <c r="AP113" s="167" t="str">
        <f t="shared" si="74"/>
        <v>1/2 Spleen_LN2</v>
      </c>
      <c r="AQ113" s="152" t="s">
        <v>544</v>
      </c>
      <c r="AR113" s="151" t="s">
        <v>416</v>
      </c>
      <c r="AS113" s="167" t="str">
        <f t="shared" si="90"/>
        <v>1/2 Liver_PFA</v>
      </c>
      <c r="AT113" s="152" t="s">
        <v>544</v>
      </c>
      <c r="AU113" s="151" t="s">
        <v>416</v>
      </c>
      <c r="AV113" s="167" t="str">
        <f t="shared" si="76"/>
        <v>1/2 Liver_LN2</v>
      </c>
      <c r="AW113" s="152" t="s">
        <v>544</v>
      </c>
      <c r="AX113" s="151" t="s">
        <v>416</v>
      </c>
      <c r="AY113" s="167" t="str">
        <f t="shared" si="77"/>
        <v>Pancreas_LN2</v>
      </c>
      <c r="AZ113" s="152" t="s">
        <v>544</v>
      </c>
      <c r="BA113" s="151" t="s">
        <v>416</v>
      </c>
      <c r="BB113" s="167" t="str">
        <f t="shared" si="91"/>
        <v>Adrenals_LN2</v>
      </c>
      <c r="BC113" s="152" t="s">
        <v>544</v>
      </c>
      <c r="BD113" s="151" t="s">
        <v>416</v>
      </c>
      <c r="BE113" s="167" t="str">
        <f t="shared" si="92"/>
        <v>L Kidney_LN2</v>
      </c>
      <c r="BF113" s="152" t="s">
        <v>544</v>
      </c>
      <c r="BG113" s="151" t="s">
        <v>416</v>
      </c>
      <c r="BH113" s="167" t="str">
        <f t="shared" si="66"/>
        <v>R Kidney_PFA</v>
      </c>
      <c r="BI113" s="167" t="s">
        <v>544</v>
      </c>
      <c r="BJ113" s="151" t="s">
        <v>416</v>
      </c>
      <c r="BK113" s="167" t="str">
        <f t="shared" si="1"/>
        <v>Joint_RNALater</v>
      </c>
      <c r="BL113" s="152" t="s">
        <v>544</v>
      </c>
      <c r="BM113" s="151" t="s">
        <v>416</v>
      </c>
      <c r="BN113" s="167" t="str">
        <f t="shared" si="2"/>
        <v>L Brain_LN2</v>
      </c>
      <c r="BO113" s="152" t="s">
        <v>544</v>
      </c>
      <c r="BP113" s="151" t="s">
        <v>416</v>
      </c>
      <c r="BQ113" s="167" t="str">
        <f t="shared" si="3"/>
        <v>R Brain_OCT</v>
      </c>
      <c r="BR113" s="152" t="s">
        <v>544</v>
      </c>
      <c r="BS113" s="151" t="s">
        <v>416</v>
      </c>
      <c r="BT113" s="167" t="str">
        <f t="shared" si="4"/>
        <v>L Eye_PFA</v>
      </c>
      <c r="BU113" s="152" t="s">
        <v>544</v>
      </c>
      <c r="BV113" s="151" t="s">
        <v>416</v>
      </c>
      <c r="BW113" s="167" t="str">
        <f t="shared" si="5"/>
        <v>R Eye_LN2</v>
      </c>
      <c r="BX113" s="152" t="s">
        <v>544</v>
      </c>
      <c r="BY113" s="151" t="s">
        <v>416</v>
      </c>
      <c r="BZ113" s="167" t="str">
        <f t="shared" si="6"/>
        <v>1/2 Heart_PFA</v>
      </c>
      <c r="CA113" s="152" t="s">
        <v>544</v>
      </c>
      <c r="CB113" s="151" t="s">
        <v>416</v>
      </c>
      <c r="CC113" s="167" t="str">
        <f t="shared" si="7"/>
        <v>1/2 Heart_LN2</v>
      </c>
      <c r="CD113" s="152" t="s">
        <v>544</v>
      </c>
      <c r="CE113" s="151" t="s">
        <v>416</v>
      </c>
      <c r="CF113" s="167" t="str">
        <f t="shared" si="8"/>
        <v>Intestines_LN2</v>
      </c>
      <c r="CG113" s="152" t="s">
        <v>544</v>
      </c>
      <c r="CH113" s="151" t="s">
        <v>416</v>
      </c>
      <c r="CI113" s="167" t="str">
        <f t="shared" si="9"/>
        <v>Vertebra_LN2</v>
      </c>
      <c r="CJ113" s="152" t="s">
        <v>544</v>
      </c>
      <c r="CK113" s="167" t="s">
        <v>416</v>
      </c>
      <c r="CL113" s="167" t="str">
        <f t="shared" si="80"/>
        <v>R Pelvis_PFA</v>
      </c>
      <c r="CM113" s="152" t="s">
        <v>544</v>
      </c>
      <c r="CN113" s="151" t="s">
        <v>416</v>
      </c>
      <c r="CO113" s="167" t="str">
        <f t="shared" si="93"/>
        <v>L Ilium_RNALater</v>
      </c>
      <c r="CP113" s="152" t="s">
        <v>544</v>
      </c>
      <c r="CQ113" s="151" t="s">
        <v>416</v>
      </c>
      <c r="CR113" s="167" t="str">
        <f t="shared" si="94"/>
        <v>R Hindquarter_PFA</v>
      </c>
      <c r="CS113" s="152" t="s">
        <v>544</v>
      </c>
      <c r="CT113" s="151" t="s">
        <v>416</v>
      </c>
      <c r="CU113" s="167" t="str">
        <f t="shared" si="83"/>
        <v>BM L Femur_Cryomedia</v>
      </c>
      <c r="CV113" s="152" t="s">
        <v>544</v>
      </c>
      <c r="CW113" s="151" t="s">
        <v>416</v>
      </c>
      <c r="CX113" s="167" t="str">
        <f t="shared" si="84"/>
        <v>L Tibia_PBS</v>
      </c>
      <c r="CY113" s="152" t="s">
        <v>544</v>
      </c>
      <c r="CZ113" s="151" t="s">
        <v>416</v>
      </c>
      <c r="DA113" s="167" t="str">
        <f t="shared" si="85"/>
        <v>R Humerus_PFA</v>
      </c>
      <c r="DB113" s="152" t="s">
        <v>544</v>
      </c>
      <c r="DC113" s="151" t="s">
        <v>416</v>
      </c>
      <c r="DD113" s="167" t="str">
        <f t="shared" si="95"/>
        <v>L Humerus_RNALater</v>
      </c>
      <c r="DE113" s="152" t="s">
        <v>544</v>
      </c>
      <c r="DF113" s="151" t="s">
        <v>416</v>
      </c>
      <c r="DG113" s="167" t="str">
        <f t="shared" si="96"/>
        <v>BM L Humerus_Cryomedia</v>
      </c>
      <c r="DH113" s="152" t="s">
        <v>544</v>
      </c>
    </row>
    <row r="114" spans="2:112" x14ac:dyDescent="0.35">
      <c r="B114" s="151" t="s">
        <v>416</v>
      </c>
      <c r="C114" s="167" t="str">
        <f t="shared" si="38"/>
        <v>L Quad_LN2</v>
      </c>
      <c r="D114" s="152" t="s">
        <v>545</v>
      </c>
      <c r="E114" s="151" t="s">
        <v>416</v>
      </c>
      <c r="F114" s="167" t="str">
        <f t="shared" si="11"/>
        <v>R Quad_PFA</v>
      </c>
      <c r="G114" s="152" t="s">
        <v>545</v>
      </c>
      <c r="H114" s="151" t="s">
        <v>416</v>
      </c>
      <c r="I114" s="167" t="str">
        <f t="shared" si="12"/>
        <v>L Soleus_LN2</v>
      </c>
      <c r="J114" s="152" t="s">
        <v>545</v>
      </c>
      <c r="K114" s="151" t="s">
        <v>416</v>
      </c>
      <c r="L114" s="167" t="str">
        <f t="shared" si="39"/>
        <v>R Soleus_PFA</v>
      </c>
      <c r="M114" s="152" t="s">
        <v>545</v>
      </c>
      <c r="N114" s="151" t="s">
        <v>416</v>
      </c>
      <c r="O114" s="167" t="str">
        <f t="shared" si="65"/>
        <v>L EDL_LN2</v>
      </c>
      <c r="P114" s="152" t="s">
        <v>545</v>
      </c>
      <c r="Q114" s="151" t="s">
        <v>416</v>
      </c>
      <c r="R114" s="167" t="str">
        <f t="shared" si="88"/>
        <v>R EDL_PFA</v>
      </c>
      <c r="S114" s="152" t="s">
        <v>545</v>
      </c>
      <c r="T114" s="151" t="s">
        <v>416</v>
      </c>
      <c r="U114" s="167" t="str">
        <f t="shared" si="64"/>
        <v>L Gast_LN2</v>
      </c>
      <c r="V114" s="152" t="s">
        <v>545</v>
      </c>
      <c r="W114" s="151" t="s">
        <v>416</v>
      </c>
      <c r="X114" s="167" t="str">
        <f t="shared" si="68"/>
        <v>R Gast_PFA</v>
      </c>
      <c r="Y114" s="152" t="s">
        <v>545</v>
      </c>
      <c r="Z114" s="151" t="s">
        <v>416</v>
      </c>
      <c r="AA114" s="167" t="str">
        <f t="shared" si="69"/>
        <v>L Bicep_LN2</v>
      </c>
      <c r="AB114" s="152" t="s">
        <v>545</v>
      </c>
      <c r="AC114" s="151" t="s">
        <v>416</v>
      </c>
      <c r="AD114" s="167" t="str">
        <f t="shared" si="70"/>
        <v>R Bicep_PFA</v>
      </c>
      <c r="AE114" s="152" t="s">
        <v>545</v>
      </c>
      <c r="AF114" s="151" t="s">
        <v>416</v>
      </c>
      <c r="AG114" s="167" t="str">
        <f t="shared" si="89"/>
        <v>L Thymus_LN2</v>
      </c>
      <c r="AH114" s="152" t="s">
        <v>545</v>
      </c>
      <c r="AI114" s="151" t="s">
        <v>416</v>
      </c>
      <c r="AJ114" s="167" t="str">
        <f t="shared" si="72"/>
        <v>R Thymus_PFA</v>
      </c>
      <c r="AK114" s="152" t="s">
        <v>545</v>
      </c>
      <c r="AL114" s="151" t="s">
        <v>416</v>
      </c>
      <c r="AM114" s="167" t="str">
        <f t="shared" si="73"/>
        <v>1/2 Spleen_PFA</v>
      </c>
      <c r="AN114" s="152" t="s">
        <v>545</v>
      </c>
      <c r="AO114" s="151" t="s">
        <v>416</v>
      </c>
      <c r="AP114" s="167" t="str">
        <f t="shared" si="74"/>
        <v>1/2 Spleen_LN2</v>
      </c>
      <c r="AQ114" s="152" t="s">
        <v>545</v>
      </c>
      <c r="AR114" s="151" t="s">
        <v>416</v>
      </c>
      <c r="AS114" s="167" t="str">
        <f t="shared" si="90"/>
        <v>1/2 Liver_PFA</v>
      </c>
      <c r="AT114" s="152" t="s">
        <v>545</v>
      </c>
      <c r="AU114" s="151" t="s">
        <v>416</v>
      </c>
      <c r="AV114" s="167" t="str">
        <f t="shared" si="76"/>
        <v>1/2 Liver_LN2</v>
      </c>
      <c r="AW114" s="152" t="s">
        <v>545</v>
      </c>
      <c r="AX114" s="151" t="s">
        <v>416</v>
      </c>
      <c r="AY114" s="167" t="str">
        <f t="shared" si="77"/>
        <v>Pancreas_LN2</v>
      </c>
      <c r="AZ114" s="152" t="s">
        <v>545</v>
      </c>
      <c r="BA114" s="151" t="s">
        <v>416</v>
      </c>
      <c r="BB114" s="167" t="str">
        <f t="shared" si="91"/>
        <v>Adrenals_LN2</v>
      </c>
      <c r="BC114" s="152" t="s">
        <v>545</v>
      </c>
      <c r="BD114" s="151" t="s">
        <v>416</v>
      </c>
      <c r="BE114" s="167" t="str">
        <f t="shared" si="92"/>
        <v>L Kidney_LN2</v>
      </c>
      <c r="BF114" s="152" t="s">
        <v>545</v>
      </c>
      <c r="BG114" s="151" t="s">
        <v>416</v>
      </c>
      <c r="BH114" s="167" t="str">
        <f t="shared" si="66"/>
        <v>R Kidney_PFA</v>
      </c>
      <c r="BI114" s="167" t="s">
        <v>545</v>
      </c>
      <c r="BJ114" s="151" t="s">
        <v>416</v>
      </c>
      <c r="BK114" s="167" t="str">
        <f t="shared" si="1"/>
        <v>Joint_RNALater</v>
      </c>
      <c r="BL114" s="152" t="s">
        <v>545</v>
      </c>
      <c r="BM114" s="151" t="s">
        <v>416</v>
      </c>
      <c r="BN114" s="167" t="str">
        <f t="shared" si="2"/>
        <v>L Brain_LN2</v>
      </c>
      <c r="BO114" s="152" t="s">
        <v>545</v>
      </c>
      <c r="BP114" s="151" t="s">
        <v>416</v>
      </c>
      <c r="BQ114" s="167" t="str">
        <f t="shared" si="3"/>
        <v>R Brain_OCT</v>
      </c>
      <c r="BR114" s="152" t="s">
        <v>545</v>
      </c>
      <c r="BS114" s="151" t="s">
        <v>416</v>
      </c>
      <c r="BT114" s="167" t="str">
        <f t="shared" si="4"/>
        <v>L Eye_PFA</v>
      </c>
      <c r="BU114" s="152" t="s">
        <v>545</v>
      </c>
      <c r="BV114" s="151" t="s">
        <v>416</v>
      </c>
      <c r="BW114" s="167" t="str">
        <f t="shared" si="5"/>
        <v>R Eye_LN2</v>
      </c>
      <c r="BX114" s="152" t="s">
        <v>545</v>
      </c>
      <c r="BY114" s="151" t="s">
        <v>416</v>
      </c>
      <c r="BZ114" s="167" t="str">
        <f t="shared" si="6"/>
        <v>1/2 Heart_PFA</v>
      </c>
      <c r="CA114" s="152" t="s">
        <v>545</v>
      </c>
      <c r="CB114" s="151" t="s">
        <v>416</v>
      </c>
      <c r="CC114" s="167" t="str">
        <f t="shared" si="7"/>
        <v>1/2 Heart_LN2</v>
      </c>
      <c r="CD114" s="152" t="s">
        <v>545</v>
      </c>
      <c r="CE114" s="151" t="s">
        <v>416</v>
      </c>
      <c r="CF114" s="167" t="str">
        <f t="shared" si="8"/>
        <v>Intestines_LN2</v>
      </c>
      <c r="CG114" s="152" t="s">
        <v>545</v>
      </c>
      <c r="CH114" s="151" t="s">
        <v>416</v>
      </c>
      <c r="CI114" s="167" t="str">
        <f t="shared" si="9"/>
        <v>Vertebra_LN2</v>
      </c>
      <c r="CJ114" s="152" t="s">
        <v>545</v>
      </c>
      <c r="CK114" s="167" t="s">
        <v>416</v>
      </c>
      <c r="CL114" s="167" t="str">
        <f t="shared" si="80"/>
        <v>R Pelvis_PFA</v>
      </c>
      <c r="CM114" s="152" t="s">
        <v>545</v>
      </c>
      <c r="CN114" s="151" t="s">
        <v>416</v>
      </c>
      <c r="CO114" s="167" t="str">
        <f t="shared" si="93"/>
        <v>L Ilium_RNALater</v>
      </c>
      <c r="CP114" s="152" t="s">
        <v>545</v>
      </c>
      <c r="CQ114" s="151" t="s">
        <v>416</v>
      </c>
      <c r="CR114" s="167" t="str">
        <f t="shared" si="94"/>
        <v>R Hindquarter_PFA</v>
      </c>
      <c r="CS114" s="152" t="s">
        <v>545</v>
      </c>
      <c r="CT114" s="151" t="s">
        <v>416</v>
      </c>
      <c r="CU114" s="167" t="str">
        <f t="shared" si="83"/>
        <v>BM L Femur_Cryomedia</v>
      </c>
      <c r="CV114" s="152" t="s">
        <v>545</v>
      </c>
      <c r="CW114" s="151" t="s">
        <v>416</v>
      </c>
      <c r="CX114" s="167" t="str">
        <f t="shared" si="84"/>
        <v>L Tibia_PBS</v>
      </c>
      <c r="CY114" s="152" t="s">
        <v>545</v>
      </c>
      <c r="CZ114" s="151" t="s">
        <v>416</v>
      </c>
      <c r="DA114" s="167" t="str">
        <f t="shared" si="85"/>
        <v>R Humerus_PFA</v>
      </c>
      <c r="DB114" s="152" t="s">
        <v>545</v>
      </c>
      <c r="DC114" s="151" t="s">
        <v>416</v>
      </c>
      <c r="DD114" s="167" t="str">
        <f t="shared" si="95"/>
        <v>L Humerus_RNALater</v>
      </c>
      <c r="DE114" s="152" t="s">
        <v>545</v>
      </c>
      <c r="DF114" s="151" t="s">
        <v>416</v>
      </c>
      <c r="DG114" s="167" t="str">
        <f t="shared" si="96"/>
        <v>BM L Humerus_Cryomedia</v>
      </c>
      <c r="DH114" s="152" t="s">
        <v>545</v>
      </c>
    </row>
    <row r="115" spans="2:112" x14ac:dyDescent="0.35">
      <c r="B115" s="151" t="s">
        <v>416</v>
      </c>
      <c r="C115" s="167" t="str">
        <f t="shared" si="38"/>
        <v>L Quad_LN2</v>
      </c>
      <c r="D115" s="152" t="s">
        <v>546</v>
      </c>
      <c r="E115" s="151" t="s">
        <v>416</v>
      </c>
      <c r="F115" s="167" t="str">
        <f t="shared" si="11"/>
        <v>R Quad_PFA</v>
      </c>
      <c r="G115" s="152" t="s">
        <v>546</v>
      </c>
      <c r="H115" s="151" t="s">
        <v>416</v>
      </c>
      <c r="I115" s="167" t="str">
        <f t="shared" si="12"/>
        <v>L Soleus_LN2</v>
      </c>
      <c r="J115" s="152" t="s">
        <v>546</v>
      </c>
      <c r="K115" s="151" t="s">
        <v>416</v>
      </c>
      <c r="L115" s="167" t="str">
        <f t="shared" si="39"/>
        <v>R Soleus_PFA</v>
      </c>
      <c r="M115" s="152" t="s">
        <v>546</v>
      </c>
      <c r="N115" s="151" t="s">
        <v>416</v>
      </c>
      <c r="O115" s="167" t="str">
        <f t="shared" si="65"/>
        <v>L EDL_LN2</v>
      </c>
      <c r="P115" s="152" t="s">
        <v>546</v>
      </c>
      <c r="Q115" s="151" t="s">
        <v>416</v>
      </c>
      <c r="R115" s="167" t="str">
        <f t="shared" si="88"/>
        <v>R EDL_PFA</v>
      </c>
      <c r="S115" s="152" t="s">
        <v>546</v>
      </c>
      <c r="T115" s="151" t="s">
        <v>416</v>
      </c>
      <c r="U115" s="167" t="str">
        <f t="shared" si="64"/>
        <v>L Gast_LN2</v>
      </c>
      <c r="V115" s="152" t="s">
        <v>546</v>
      </c>
      <c r="W115" s="151" t="s">
        <v>416</v>
      </c>
      <c r="X115" s="167" t="str">
        <f t="shared" si="68"/>
        <v>R Gast_PFA</v>
      </c>
      <c r="Y115" s="152" t="s">
        <v>546</v>
      </c>
      <c r="Z115" s="151" t="s">
        <v>416</v>
      </c>
      <c r="AA115" s="167" t="str">
        <f t="shared" si="69"/>
        <v>L Bicep_LN2</v>
      </c>
      <c r="AB115" s="152" t="s">
        <v>546</v>
      </c>
      <c r="AC115" s="151" t="s">
        <v>416</v>
      </c>
      <c r="AD115" s="167" t="str">
        <f t="shared" si="70"/>
        <v>R Bicep_PFA</v>
      </c>
      <c r="AE115" s="152" t="s">
        <v>546</v>
      </c>
      <c r="AF115" s="151" t="s">
        <v>416</v>
      </c>
      <c r="AG115" s="167" t="str">
        <f t="shared" si="89"/>
        <v>L Thymus_LN2</v>
      </c>
      <c r="AH115" s="152" t="s">
        <v>546</v>
      </c>
      <c r="AI115" s="151" t="s">
        <v>416</v>
      </c>
      <c r="AJ115" s="167" t="str">
        <f t="shared" si="72"/>
        <v>R Thymus_PFA</v>
      </c>
      <c r="AK115" s="152" t="s">
        <v>546</v>
      </c>
      <c r="AL115" s="151" t="s">
        <v>416</v>
      </c>
      <c r="AM115" s="167" t="str">
        <f t="shared" si="73"/>
        <v>1/2 Spleen_PFA</v>
      </c>
      <c r="AN115" s="152" t="s">
        <v>546</v>
      </c>
      <c r="AO115" s="151" t="s">
        <v>416</v>
      </c>
      <c r="AP115" s="167" t="str">
        <f t="shared" si="74"/>
        <v>1/2 Spleen_LN2</v>
      </c>
      <c r="AQ115" s="152" t="s">
        <v>546</v>
      </c>
      <c r="AR115" s="151" t="s">
        <v>416</v>
      </c>
      <c r="AS115" s="167" t="str">
        <f t="shared" si="90"/>
        <v>1/2 Liver_PFA</v>
      </c>
      <c r="AT115" s="152" t="s">
        <v>546</v>
      </c>
      <c r="AU115" s="151" t="s">
        <v>416</v>
      </c>
      <c r="AV115" s="167" t="str">
        <f t="shared" si="76"/>
        <v>1/2 Liver_LN2</v>
      </c>
      <c r="AW115" s="152" t="s">
        <v>546</v>
      </c>
      <c r="AX115" s="151" t="s">
        <v>416</v>
      </c>
      <c r="AY115" s="167" t="str">
        <f t="shared" si="77"/>
        <v>Pancreas_LN2</v>
      </c>
      <c r="AZ115" s="152" t="s">
        <v>546</v>
      </c>
      <c r="BA115" s="151" t="s">
        <v>416</v>
      </c>
      <c r="BB115" s="167" t="str">
        <f t="shared" si="91"/>
        <v>Adrenals_LN2</v>
      </c>
      <c r="BC115" s="152" t="s">
        <v>546</v>
      </c>
      <c r="BD115" s="151" t="s">
        <v>416</v>
      </c>
      <c r="BE115" s="167" t="str">
        <f t="shared" si="92"/>
        <v>L Kidney_LN2</v>
      </c>
      <c r="BF115" s="152" t="s">
        <v>546</v>
      </c>
      <c r="BG115" s="151" t="s">
        <v>416</v>
      </c>
      <c r="BH115" s="167" t="str">
        <f t="shared" si="66"/>
        <v>R Kidney_PFA</v>
      </c>
      <c r="BI115" s="167" t="s">
        <v>546</v>
      </c>
      <c r="BJ115" s="151" t="s">
        <v>416</v>
      </c>
      <c r="BK115" s="167" t="str">
        <f t="shared" si="1"/>
        <v>Joint_RNALater</v>
      </c>
      <c r="BL115" s="152" t="s">
        <v>546</v>
      </c>
      <c r="BM115" s="151" t="s">
        <v>416</v>
      </c>
      <c r="BN115" s="167" t="str">
        <f t="shared" si="2"/>
        <v>L Brain_LN2</v>
      </c>
      <c r="BO115" s="152" t="s">
        <v>546</v>
      </c>
      <c r="BP115" s="151" t="s">
        <v>416</v>
      </c>
      <c r="BQ115" s="167" t="str">
        <f t="shared" si="3"/>
        <v>R Brain_OCT</v>
      </c>
      <c r="BR115" s="152" t="s">
        <v>546</v>
      </c>
      <c r="BS115" s="151" t="s">
        <v>416</v>
      </c>
      <c r="BT115" s="167" t="str">
        <f t="shared" si="4"/>
        <v>L Eye_PFA</v>
      </c>
      <c r="BU115" s="152" t="s">
        <v>546</v>
      </c>
      <c r="BV115" s="151" t="s">
        <v>416</v>
      </c>
      <c r="BW115" s="167" t="str">
        <f t="shared" si="5"/>
        <v>R Eye_LN2</v>
      </c>
      <c r="BX115" s="152" t="s">
        <v>546</v>
      </c>
      <c r="BY115" s="151" t="s">
        <v>416</v>
      </c>
      <c r="BZ115" s="167" t="str">
        <f t="shared" si="6"/>
        <v>1/2 Heart_PFA</v>
      </c>
      <c r="CA115" s="152" t="s">
        <v>546</v>
      </c>
      <c r="CB115" s="151" t="s">
        <v>416</v>
      </c>
      <c r="CC115" s="167" t="str">
        <f t="shared" si="7"/>
        <v>1/2 Heart_LN2</v>
      </c>
      <c r="CD115" s="152" t="s">
        <v>546</v>
      </c>
      <c r="CE115" s="151" t="s">
        <v>416</v>
      </c>
      <c r="CF115" s="167" t="str">
        <f t="shared" si="8"/>
        <v>Intestines_LN2</v>
      </c>
      <c r="CG115" s="152" t="s">
        <v>546</v>
      </c>
      <c r="CH115" s="151" t="s">
        <v>416</v>
      </c>
      <c r="CI115" s="167" t="str">
        <f t="shared" si="9"/>
        <v>Vertebra_LN2</v>
      </c>
      <c r="CJ115" s="152" t="s">
        <v>546</v>
      </c>
      <c r="CK115" s="167" t="s">
        <v>416</v>
      </c>
      <c r="CL115" s="167" t="str">
        <f t="shared" si="80"/>
        <v>R Pelvis_PFA</v>
      </c>
      <c r="CM115" s="152" t="s">
        <v>546</v>
      </c>
      <c r="CN115" s="151" t="s">
        <v>416</v>
      </c>
      <c r="CO115" s="167" t="str">
        <f t="shared" si="93"/>
        <v>L Ilium_RNALater</v>
      </c>
      <c r="CP115" s="152" t="s">
        <v>546</v>
      </c>
      <c r="CQ115" s="151" t="s">
        <v>416</v>
      </c>
      <c r="CR115" s="167" t="str">
        <f t="shared" si="94"/>
        <v>R Hindquarter_PFA</v>
      </c>
      <c r="CS115" s="152" t="s">
        <v>546</v>
      </c>
      <c r="CT115" s="151" t="s">
        <v>416</v>
      </c>
      <c r="CU115" s="167" t="str">
        <f t="shared" si="83"/>
        <v>BM L Femur_Cryomedia</v>
      </c>
      <c r="CV115" s="152" t="s">
        <v>546</v>
      </c>
      <c r="CW115" s="151" t="s">
        <v>416</v>
      </c>
      <c r="CX115" s="167" t="str">
        <f t="shared" si="84"/>
        <v>L Tibia_PBS</v>
      </c>
      <c r="CY115" s="152" t="s">
        <v>546</v>
      </c>
      <c r="CZ115" s="151" t="s">
        <v>416</v>
      </c>
      <c r="DA115" s="167" t="str">
        <f t="shared" si="85"/>
        <v>R Humerus_PFA</v>
      </c>
      <c r="DB115" s="152" t="s">
        <v>546</v>
      </c>
      <c r="DC115" s="151" t="s">
        <v>416</v>
      </c>
      <c r="DD115" s="167" t="str">
        <f t="shared" si="95"/>
        <v>L Humerus_RNALater</v>
      </c>
      <c r="DE115" s="152" t="s">
        <v>546</v>
      </c>
      <c r="DF115" s="151" t="s">
        <v>416</v>
      </c>
      <c r="DG115" s="167" t="str">
        <f t="shared" si="96"/>
        <v>BM L Humerus_Cryomedia</v>
      </c>
      <c r="DH115" s="152" t="s">
        <v>546</v>
      </c>
    </row>
    <row r="116" spans="2:112" x14ac:dyDescent="0.35">
      <c r="B116" s="151" t="s">
        <v>416</v>
      </c>
      <c r="C116" s="167" t="str">
        <f t="shared" si="38"/>
        <v>L Quad_LN2</v>
      </c>
      <c r="D116" s="152" t="s">
        <v>547</v>
      </c>
      <c r="E116" s="151" t="s">
        <v>416</v>
      </c>
      <c r="F116" s="167" t="str">
        <f t="shared" si="11"/>
        <v>R Quad_PFA</v>
      </c>
      <c r="G116" s="152" t="s">
        <v>547</v>
      </c>
      <c r="H116" s="151" t="s">
        <v>416</v>
      </c>
      <c r="I116" s="167" t="str">
        <f t="shared" si="12"/>
        <v>L Soleus_LN2</v>
      </c>
      <c r="J116" s="152" t="s">
        <v>547</v>
      </c>
      <c r="K116" s="151" t="s">
        <v>416</v>
      </c>
      <c r="L116" s="167" t="str">
        <f t="shared" si="39"/>
        <v>R Soleus_PFA</v>
      </c>
      <c r="M116" s="152" t="s">
        <v>547</v>
      </c>
      <c r="N116" s="151" t="s">
        <v>416</v>
      </c>
      <c r="O116" s="167" t="str">
        <f t="shared" si="65"/>
        <v>L EDL_LN2</v>
      </c>
      <c r="P116" s="152" t="s">
        <v>547</v>
      </c>
      <c r="Q116" s="151" t="s">
        <v>416</v>
      </c>
      <c r="R116" s="167" t="str">
        <f t="shared" si="88"/>
        <v>R EDL_PFA</v>
      </c>
      <c r="S116" s="152" t="s">
        <v>547</v>
      </c>
      <c r="T116" s="151" t="s">
        <v>416</v>
      </c>
      <c r="U116" s="167" t="str">
        <f t="shared" si="64"/>
        <v>L Gast_LN2</v>
      </c>
      <c r="V116" s="152" t="s">
        <v>547</v>
      </c>
      <c r="W116" s="151" t="s">
        <v>416</v>
      </c>
      <c r="X116" s="167" t="str">
        <f t="shared" si="68"/>
        <v>R Gast_PFA</v>
      </c>
      <c r="Y116" s="152" t="s">
        <v>547</v>
      </c>
      <c r="Z116" s="151" t="s">
        <v>416</v>
      </c>
      <c r="AA116" s="167" t="str">
        <f t="shared" si="69"/>
        <v>L Bicep_LN2</v>
      </c>
      <c r="AB116" s="152" t="s">
        <v>547</v>
      </c>
      <c r="AC116" s="151" t="s">
        <v>416</v>
      </c>
      <c r="AD116" s="167" t="str">
        <f t="shared" si="70"/>
        <v>R Bicep_PFA</v>
      </c>
      <c r="AE116" s="152" t="s">
        <v>547</v>
      </c>
      <c r="AF116" s="151" t="s">
        <v>416</v>
      </c>
      <c r="AG116" s="167" t="str">
        <f t="shared" si="89"/>
        <v>L Thymus_LN2</v>
      </c>
      <c r="AH116" s="152" t="s">
        <v>547</v>
      </c>
      <c r="AI116" s="151" t="s">
        <v>416</v>
      </c>
      <c r="AJ116" s="167" t="str">
        <f t="shared" si="72"/>
        <v>R Thymus_PFA</v>
      </c>
      <c r="AK116" s="152" t="s">
        <v>547</v>
      </c>
      <c r="AL116" s="151" t="s">
        <v>416</v>
      </c>
      <c r="AM116" s="167" t="str">
        <f t="shared" si="73"/>
        <v>1/2 Spleen_PFA</v>
      </c>
      <c r="AN116" s="152" t="s">
        <v>547</v>
      </c>
      <c r="AO116" s="151" t="s">
        <v>416</v>
      </c>
      <c r="AP116" s="167" t="str">
        <f t="shared" si="74"/>
        <v>1/2 Spleen_LN2</v>
      </c>
      <c r="AQ116" s="152" t="s">
        <v>547</v>
      </c>
      <c r="AR116" s="151" t="s">
        <v>416</v>
      </c>
      <c r="AS116" s="167" t="str">
        <f t="shared" si="90"/>
        <v>1/2 Liver_PFA</v>
      </c>
      <c r="AT116" s="152" t="s">
        <v>547</v>
      </c>
      <c r="AU116" s="151" t="s">
        <v>416</v>
      </c>
      <c r="AV116" s="167" t="str">
        <f t="shared" si="76"/>
        <v>1/2 Liver_LN2</v>
      </c>
      <c r="AW116" s="152" t="s">
        <v>547</v>
      </c>
      <c r="AX116" s="151" t="s">
        <v>416</v>
      </c>
      <c r="AY116" s="167" t="str">
        <f t="shared" si="77"/>
        <v>Pancreas_LN2</v>
      </c>
      <c r="AZ116" s="152" t="s">
        <v>547</v>
      </c>
      <c r="BA116" s="151" t="s">
        <v>416</v>
      </c>
      <c r="BB116" s="167" t="str">
        <f t="shared" si="91"/>
        <v>Adrenals_LN2</v>
      </c>
      <c r="BC116" s="152" t="s">
        <v>547</v>
      </c>
      <c r="BD116" s="151" t="s">
        <v>416</v>
      </c>
      <c r="BE116" s="167" t="str">
        <f t="shared" si="92"/>
        <v>L Kidney_LN2</v>
      </c>
      <c r="BF116" s="152" t="s">
        <v>547</v>
      </c>
      <c r="BG116" s="151" t="s">
        <v>416</v>
      </c>
      <c r="BH116" s="167" t="str">
        <f t="shared" si="66"/>
        <v>R Kidney_PFA</v>
      </c>
      <c r="BI116" s="167" t="s">
        <v>547</v>
      </c>
      <c r="BJ116" s="151" t="s">
        <v>416</v>
      </c>
      <c r="BK116" s="167" t="str">
        <f t="shared" si="1"/>
        <v>Joint_RNALater</v>
      </c>
      <c r="BL116" s="152" t="s">
        <v>547</v>
      </c>
      <c r="BM116" s="151" t="s">
        <v>416</v>
      </c>
      <c r="BN116" s="167" t="str">
        <f t="shared" si="2"/>
        <v>L Brain_LN2</v>
      </c>
      <c r="BO116" s="152" t="s">
        <v>547</v>
      </c>
      <c r="BP116" s="151" t="s">
        <v>416</v>
      </c>
      <c r="BQ116" s="167" t="str">
        <f t="shared" si="3"/>
        <v>R Brain_OCT</v>
      </c>
      <c r="BR116" s="152" t="s">
        <v>547</v>
      </c>
      <c r="BS116" s="151" t="s">
        <v>416</v>
      </c>
      <c r="BT116" s="167" t="str">
        <f t="shared" si="4"/>
        <v>L Eye_PFA</v>
      </c>
      <c r="BU116" s="152" t="s">
        <v>547</v>
      </c>
      <c r="BV116" s="151" t="s">
        <v>416</v>
      </c>
      <c r="BW116" s="167" t="str">
        <f t="shared" si="5"/>
        <v>R Eye_LN2</v>
      </c>
      <c r="BX116" s="152" t="s">
        <v>547</v>
      </c>
      <c r="BY116" s="151" t="s">
        <v>416</v>
      </c>
      <c r="BZ116" s="167" t="str">
        <f t="shared" si="6"/>
        <v>1/2 Heart_PFA</v>
      </c>
      <c r="CA116" s="152" t="s">
        <v>547</v>
      </c>
      <c r="CB116" s="151" t="s">
        <v>416</v>
      </c>
      <c r="CC116" s="167" t="str">
        <f t="shared" si="7"/>
        <v>1/2 Heart_LN2</v>
      </c>
      <c r="CD116" s="152" t="s">
        <v>547</v>
      </c>
      <c r="CE116" s="151" t="s">
        <v>416</v>
      </c>
      <c r="CF116" s="167" t="str">
        <f t="shared" si="8"/>
        <v>Intestines_LN2</v>
      </c>
      <c r="CG116" s="152" t="s">
        <v>547</v>
      </c>
      <c r="CH116" s="151" t="s">
        <v>416</v>
      </c>
      <c r="CI116" s="167" t="str">
        <f t="shared" si="9"/>
        <v>Vertebra_LN2</v>
      </c>
      <c r="CJ116" s="152" t="s">
        <v>547</v>
      </c>
      <c r="CK116" s="167" t="s">
        <v>416</v>
      </c>
      <c r="CL116" s="167" t="str">
        <f t="shared" si="80"/>
        <v>R Pelvis_PFA</v>
      </c>
      <c r="CM116" s="152" t="s">
        <v>547</v>
      </c>
      <c r="CN116" s="151" t="s">
        <v>416</v>
      </c>
      <c r="CO116" s="167" t="str">
        <f t="shared" si="93"/>
        <v>L Ilium_RNALater</v>
      </c>
      <c r="CP116" s="152" t="s">
        <v>547</v>
      </c>
      <c r="CQ116" s="151" t="s">
        <v>416</v>
      </c>
      <c r="CR116" s="167" t="str">
        <f t="shared" si="94"/>
        <v>R Hindquarter_PFA</v>
      </c>
      <c r="CS116" s="152" t="s">
        <v>547</v>
      </c>
      <c r="CT116" s="151" t="s">
        <v>416</v>
      </c>
      <c r="CU116" s="167" t="str">
        <f t="shared" si="83"/>
        <v>BM L Femur_Cryomedia</v>
      </c>
      <c r="CV116" s="152" t="s">
        <v>547</v>
      </c>
      <c r="CW116" s="151" t="s">
        <v>416</v>
      </c>
      <c r="CX116" s="167" t="str">
        <f t="shared" si="84"/>
        <v>L Tibia_PBS</v>
      </c>
      <c r="CY116" s="152" t="s">
        <v>547</v>
      </c>
      <c r="CZ116" s="151" t="s">
        <v>416</v>
      </c>
      <c r="DA116" s="167" t="str">
        <f t="shared" si="85"/>
        <v>R Humerus_PFA</v>
      </c>
      <c r="DB116" s="152" t="s">
        <v>547</v>
      </c>
      <c r="DC116" s="151" t="s">
        <v>416</v>
      </c>
      <c r="DD116" s="167" t="str">
        <f t="shared" si="95"/>
        <v>L Humerus_RNALater</v>
      </c>
      <c r="DE116" s="152" t="s">
        <v>547</v>
      </c>
      <c r="DF116" s="151" t="s">
        <v>416</v>
      </c>
      <c r="DG116" s="167" t="str">
        <f t="shared" si="96"/>
        <v>BM L Humerus_Cryomedia</v>
      </c>
      <c r="DH116" s="152" t="s">
        <v>547</v>
      </c>
    </row>
    <row r="117" spans="2:112" x14ac:dyDescent="0.35">
      <c r="B117" s="151" t="s">
        <v>416</v>
      </c>
      <c r="C117" s="167" t="str">
        <f t="shared" si="38"/>
        <v>L Quad_LN2</v>
      </c>
      <c r="D117" s="152" t="s">
        <v>548</v>
      </c>
      <c r="E117" s="151" t="s">
        <v>416</v>
      </c>
      <c r="F117" s="167" t="str">
        <f t="shared" si="11"/>
        <v>R Quad_PFA</v>
      </c>
      <c r="G117" s="152" t="s">
        <v>548</v>
      </c>
      <c r="H117" s="151" t="s">
        <v>416</v>
      </c>
      <c r="I117" s="167" t="str">
        <f t="shared" si="12"/>
        <v>L Soleus_LN2</v>
      </c>
      <c r="J117" s="152" t="s">
        <v>548</v>
      </c>
      <c r="K117" s="151" t="s">
        <v>416</v>
      </c>
      <c r="L117" s="167" t="str">
        <f t="shared" si="39"/>
        <v>R Soleus_PFA</v>
      </c>
      <c r="M117" s="152" t="s">
        <v>548</v>
      </c>
      <c r="N117" s="151" t="s">
        <v>416</v>
      </c>
      <c r="O117" s="167" t="str">
        <f t="shared" si="65"/>
        <v>L EDL_LN2</v>
      </c>
      <c r="P117" s="152" t="s">
        <v>548</v>
      </c>
      <c r="Q117" s="151" t="s">
        <v>416</v>
      </c>
      <c r="R117" s="167" t="str">
        <f t="shared" si="88"/>
        <v>R EDL_PFA</v>
      </c>
      <c r="S117" s="152" t="s">
        <v>548</v>
      </c>
      <c r="T117" s="151" t="s">
        <v>416</v>
      </c>
      <c r="U117" s="167" t="str">
        <f t="shared" si="64"/>
        <v>L Gast_LN2</v>
      </c>
      <c r="V117" s="152" t="s">
        <v>548</v>
      </c>
      <c r="W117" s="151" t="s">
        <v>416</v>
      </c>
      <c r="X117" s="167" t="str">
        <f t="shared" si="68"/>
        <v>R Gast_PFA</v>
      </c>
      <c r="Y117" s="152" t="s">
        <v>548</v>
      </c>
      <c r="Z117" s="151" t="s">
        <v>416</v>
      </c>
      <c r="AA117" s="167" t="str">
        <f t="shared" si="69"/>
        <v>L Bicep_LN2</v>
      </c>
      <c r="AB117" s="152" t="s">
        <v>548</v>
      </c>
      <c r="AC117" s="151" t="s">
        <v>416</v>
      </c>
      <c r="AD117" s="167" t="str">
        <f t="shared" si="70"/>
        <v>R Bicep_PFA</v>
      </c>
      <c r="AE117" s="152" t="s">
        <v>548</v>
      </c>
      <c r="AF117" s="151" t="s">
        <v>416</v>
      </c>
      <c r="AG117" s="167" t="str">
        <f t="shared" si="89"/>
        <v>L Thymus_LN2</v>
      </c>
      <c r="AH117" s="152" t="s">
        <v>548</v>
      </c>
      <c r="AI117" s="151" t="s">
        <v>416</v>
      </c>
      <c r="AJ117" s="167" t="str">
        <f t="shared" si="72"/>
        <v>R Thymus_PFA</v>
      </c>
      <c r="AK117" s="152" t="s">
        <v>548</v>
      </c>
      <c r="AL117" s="151" t="s">
        <v>416</v>
      </c>
      <c r="AM117" s="167" t="str">
        <f t="shared" si="73"/>
        <v>1/2 Spleen_PFA</v>
      </c>
      <c r="AN117" s="152" t="s">
        <v>548</v>
      </c>
      <c r="AO117" s="151" t="s">
        <v>416</v>
      </c>
      <c r="AP117" s="167" t="str">
        <f t="shared" si="74"/>
        <v>1/2 Spleen_LN2</v>
      </c>
      <c r="AQ117" s="152" t="s">
        <v>548</v>
      </c>
      <c r="AR117" s="151" t="s">
        <v>416</v>
      </c>
      <c r="AS117" s="167" t="str">
        <f t="shared" si="90"/>
        <v>1/2 Liver_PFA</v>
      </c>
      <c r="AT117" s="152" t="s">
        <v>548</v>
      </c>
      <c r="AU117" s="151" t="s">
        <v>416</v>
      </c>
      <c r="AV117" s="167" t="str">
        <f t="shared" si="76"/>
        <v>1/2 Liver_LN2</v>
      </c>
      <c r="AW117" s="152" t="s">
        <v>548</v>
      </c>
      <c r="AX117" s="151" t="s">
        <v>416</v>
      </c>
      <c r="AY117" s="167" t="str">
        <f t="shared" si="77"/>
        <v>Pancreas_LN2</v>
      </c>
      <c r="AZ117" s="152" t="s">
        <v>548</v>
      </c>
      <c r="BA117" s="151" t="s">
        <v>416</v>
      </c>
      <c r="BB117" s="167" t="str">
        <f t="shared" si="91"/>
        <v>Adrenals_LN2</v>
      </c>
      <c r="BC117" s="152" t="s">
        <v>548</v>
      </c>
      <c r="BD117" s="151" t="s">
        <v>416</v>
      </c>
      <c r="BE117" s="167" t="str">
        <f t="shared" si="92"/>
        <v>L Kidney_LN2</v>
      </c>
      <c r="BF117" s="152" t="s">
        <v>548</v>
      </c>
      <c r="BG117" s="151" t="s">
        <v>416</v>
      </c>
      <c r="BH117" s="167" t="str">
        <f t="shared" si="66"/>
        <v>R Kidney_PFA</v>
      </c>
      <c r="BI117" s="167" t="s">
        <v>548</v>
      </c>
      <c r="BJ117" s="151" t="s">
        <v>416</v>
      </c>
      <c r="BK117" s="167" t="str">
        <f t="shared" si="1"/>
        <v>Joint_RNALater</v>
      </c>
      <c r="BL117" s="152" t="s">
        <v>548</v>
      </c>
      <c r="BM117" s="151" t="s">
        <v>416</v>
      </c>
      <c r="BN117" s="167" t="str">
        <f t="shared" si="2"/>
        <v>L Brain_LN2</v>
      </c>
      <c r="BO117" s="152" t="s">
        <v>548</v>
      </c>
      <c r="BP117" s="151" t="s">
        <v>416</v>
      </c>
      <c r="BQ117" s="167" t="str">
        <f t="shared" si="3"/>
        <v>R Brain_OCT</v>
      </c>
      <c r="BR117" s="152" t="s">
        <v>548</v>
      </c>
      <c r="BS117" s="151" t="s">
        <v>416</v>
      </c>
      <c r="BT117" s="167" t="str">
        <f t="shared" si="4"/>
        <v>L Eye_PFA</v>
      </c>
      <c r="BU117" s="152" t="s">
        <v>548</v>
      </c>
      <c r="BV117" s="151" t="s">
        <v>416</v>
      </c>
      <c r="BW117" s="167" t="str">
        <f t="shared" si="5"/>
        <v>R Eye_LN2</v>
      </c>
      <c r="BX117" s="152" t="s">
        <v>548</v>
      </c>
      <c r="BY117" s="151" t="s">
        <v>416</v>
      </c>
      <c r="BZ117" s="167" t="str">
        <f t="shared" si="6"/>
        <v>1/2 Heart_PFA</v>
      </c>
      <c r="CA117" s="152" t="s">
        <v>548</v>
      </c>
      <c r="CB117" s="151" t="s">
        <v>416</v>
      </c>
      <c r="CC117" s="167" t="str">
        <f t="shared" si="7"/>
        <v>1/2 Heart_LN2</v>
      </c>
      <c r="CD117" s="152" t="s">
        <v>548</v>
      </c>
      <c r="CE117" s="151" t="s">
        <v>416</v>
      </c>
      <c r="CF117" s="167" t="str">
        <f t="shared" si="8"/>
        <v>Intestines_LN2</v>
      </c>
      <c r="CG117" s="152" t="s">
        <v>548</v>
      </c>
      <c r="CH117" s="151" t="s">
        <v>416</v>
      </c>
      <c r="CI117" s="167" t="str">
        <f t="shared" si="9"/>
        <v>Vertebra_LN2</v>
      </c>
      <c r="CJ117" s="152" t="s">
        <v>548</v>
      </c>
      <c r="CK117" s="167" t="s">
        <v>416</v>
      </c>
      <c r="CL117" s="167" t="str">
        <f t="shared" si="80"/>
        <v>R Pelvis_PFA</v>
      </c>
      <c r="CM117" s="152" t="s">
        <v>548</v>
      </c>
      <c r="CN117" s="151" t="s">
        <v>416</v>
      </c>
      <c r="CO117" s="167" t="str">
        <f t="shared" si="93"/>
        <v>L Ilium_RNALater</v>
      </c>
      <c r="CP117" s="152" t="s">
        <v>548</v>
      </c>
      <c r="CQ117" s="151" t="s">
        <v>416</v>
      </c>
      <c r="CR117" s="167" t="str">
        <f t="shared" si="94"/>
        <v>R Hindquarter_PFA</v>
      </c>
      <c r="CS117" s="152" t="s">
        <v>548</v>
      </c>
      <c r="CT117" s="151" t="s">
        <v>416</v>
      </c>
      <c r="CU117" s="167" t="str">
        <f t="shared" si="83"/>
        <v>BM L Femur_Cryomedia</v>
      </c>
      <c r="CV117" s="152" t="s">
        <v>548</v>
      </c>
      <c r="CW117" s="151" t="s">
        <v>416</v>
      </c>
      <c r="CX117" s="167" t="str">
        <f t="shared" si="84"/>
        <v>L Tibia_PBS</v>
      </c>
      <c r="CY117" s="152" t="s">
        <v>548</v>
      </c>
      <c r="CZ117" s="151" t="s">
        <v>416</v>
      </c>
      <c r="DA117" s="167" t="str">
        <f t="shared" si="85"/>
        <v>R Humerus_PFA</v>
      </c>
      <c r="DB117" s="152" t="s">
        <v>548</v>
      </c>
      <c r="DC117" s="151" t="s">
        <v>416</v>
      </c>
      <c r="DD117" s="167" t="str">
        <f t="shared" si="95"/>
        <v>L Humerus_RNALater</v>
      </c>
      <c r="DE117" s="152" t="s">
        <v>548</v>
      </c>
      <c r="DF117" s="151" t="s">
        <v>416</v>
      </c>
      <c r="DG117" s="167" t="str">
        <f t="shared" si="96"/>
        <v>BM L Humerus_Cryomedia</v>
      </c>
      <c r="DH117" s="152" t="s">
        <v>548</v>
      </c>
    </row>
    <row r="118" spans="2:112" x14ac:dyDescent="0.35">
      <c r="B118" s="151" t="s">
        <v>416</v>
      </c>
      <c r="C118" s="167" t="str">
        <f t="shared" si="38"/>
        <v>L Quad_LN2</v>
      </c>
      <c r="D118" s="152" t="s">
        <v>549</v>
      </c>
      <c r="E118" s="151" t="s">
        <v>416</v>
      </c>
      <c r="F118" s="167" t="str">
        <f t="shared" si="11"/>
        <v>R Quad_PFA</v>
      </c>
      <c r="G118" s="152" t="s">
        <v>549</v>
      </c>
      <c r="H118" s="151" t="s">
        <v>416</v>
      </c>
      <c r="I118" s="167" t="str">
        <f t="shared" si="12"/>
        <v>L Soleus_LN2</v>
      </c>
      <c r="J118" s="152" t="s">
        <v>549</v>
      </c>
      <c r="K118" s="151" t="s">
        <v>416</v>
      </c>
      <c r="L118" s="167" t="str">
        <f t="shared" si="39"/>
        <v>R Soleus_PFA</v>
      </c>
      <c r="M118" s="152" t="s">
        <v>549</v>
      </c>
      <c r="N118" s="151" t="s">
        <v>416</v>
      </c>
      <c r="O118" s="167" t="str">
        <f t="shared" si="65"/>
        <v>L EDL_LN2</v>
      </c>
      <c r="P118" s="152" t="s">
        <v>549</v>
      </c>
      <c r="Q118" s="151" t="s">
        <v>416</v>
      </c>
      <c r="R118" s="167" t="str">
        <f t="shared" si="88"/>
        <v>R EDL_PFA</v>
      </c>
      <c r="S118" s="152" t="s">
        <v>549</v>
      </c>
      <c r="T118" s="151" t="s">
        <v>416</v>
      </c>
      <c r="U118" s="167" t="str">
        <f t="shared" si="64"/>
        <v>L Gast_LN2</v>
      </c>
      <c r="V118" s="152" t="s">
        <v>549</v>
      </c>
      <c r="W118" s="151" t="s">
        <v>416</v>
      </c>
      <c r="X118" s="167" t="str">
        <f t="shared" si="68"/>
        <v>R Gast_PFA</v>
      </c>
      <c r="Y118" s="152" t="s">
        <v>549</v>
      </c>
      <c r="Z118" s="151" t="s">
        <v>416</v>
      </c>
      <c r="AA118" s="167" t="str">
        <f t="shared" si="69"/>
        <v>L Bicep_LN2</v>
      </c>
      <c r="AB118" s="152" t="s">
        <v>549</v>
      </c>
      <c r="AC118" s="151" t="s">
        <v>416</v>
      </c>
      <c r="AD118" s="167" t="str">
        <f t="shared" si="70"/>
        <v>R Bicep_PFA</v>
      </c>
      <c r="AE118" s="152" t="s">
        <v>549</v>
      </c>
      <c r="AF118" s="151" t="s">
        <v>416</v>
      </c>
      <c r="AG118" s="167" t="str">
        <f t="shared" si="89"/>
        <v>L Thymus_LN2</v>
      </c>
      <c r="AH118" s="152" t="s">
        <v>549</v>
      </c>
      <c r="AI118" s="151" t="s">
        <v>416</v>
      </c>
      <c r="AJ118" s="167" t="str">
        <f t="shared" si="72"/>
        <v>R Thymus_PFA</v>
      </c>
      <c r="AK118" s="152" t="s">
        <v>549</v>
      </c>
      <c r="AL118" s="151" t="s">
        <v>416</v>
      </c>
      <c r="AM118" s="167" t="str">
        <f t="shared" si="73"/>
        <v>1/2 Spleen_PFA</v>
      </c>
      <c r="AN118" s="152" t="s">
        <v>549</v>
      </c>
      <c r="AO118" s="151" t="s">
        <v>416</v>
      </c>
      <c r="AP118" s="167" t="str">
        <f t="shared" si="74"/>
        <v>1/2 Spleen_LN2</v>
      </c>
      <c r="AQ118" s="152" t="s">
        <v>549</v>
      </c>
      <c r="AR118" s="151" t="s">
        <v>416</v>
      </c>
      <c r="AS118" s="167" t="str">
        <f t="shared" si="90"/>
        <v>1/2 Liver_PFA</v>
      </c>
      <c r="AT118" s="152" t="s">
        <v>549</v>
      </c>
      <c r="AU118" s="151" t="s">
        <v>416</v>
      </c>
      <c r="AV118" s="167" t="str">
        <f t="shared" si="76"/>
        <v>1/2 Liver_LN2</v>
      </c>
      <c r="AW118" s="152" t="s">
        <v>549</v>
      </c>
      <c r="AX118" s="151" t="s">
        <v>416</v>
      </c>
      <c r="AY118" s="167" t="str">
        <f t="shared" si="77"/>
        <v>Pancreas_LN2</v>
      </c>
      <c r="AZ118" s="152" t="s">
        <v>549</v>
      </c>
      <c r="BA118" s="151" t="s">
        <v>416</v>
      </c>
      <c r="BB118" s="167" t="str">
        <f t="shared" si="91"/>
        <v>Adrenals_LN2</v>
      </c>
      <c r="BC118" s="152" t="s">
        <v>549</v>
      </c>
      <c r="BD118" s="151" t="s">
        <v>416</v>
      </c>
      <c r="BE118" s="167" t="str">
        <f t="shared" si="92"/>
        <v>L Kidney_LN2</v>
      </c>
      <c r="BF118" s="152" t="s">
        <v>549</v>
      </c>
      <c r="BG118" s="151" t="s">
        <v>416</v>
      </c>
      <c r="BH118" s="167" t="str">
        <f t="shared" si="66"/>
        <v>R Kidney_PFA</v>
      </c>
      <c r="BI118" s="167" t="s">
        <v>549</v>
      </c>
      <c r="BJ118" s="151" t="s">
        <v>416</v>
      </c>
      <c r="BK118" s="167" t="str">
        <f t="shared" si="1"/>
        <v>Joint_RNALater</v>
      </c>
      <c r="BL118" s="152" t="s">
        <v>549</v>
      </c>
      <c r="BM118" s="151" t="s">
        <v>416</v>
      </c>
      <c r="BN118" s="167" t="str">
        <f t="shared" si="2"/>
        <v>L Brain_LN2</v>
      </c>
      <c r="BO118" s="152" t="s">
        <v>549</v>
      </c>
      <c r="BP118" s="151" t="s">
        <v>416</v>
      </c>
      <c r="BQ118" s="167" t="str">
        <f t="shared" si="3"/>
        <v>R Brain_OCT</v>
      </c>
      <c r="BR118" s="152" t="s">
        <v>549</v>
      </c>
      <c r="BS118" s="151" t="s">
        <v>416</v>
      </c>
      <c r="BT118" s="167" t="str">
        <f t="shared" si="4"/>
        <v>L Eye_PFA</v>
      </c>
      <c r="BU118" s="152" t="s">
        <v>549</v>
      </c>
      <c r="BV118" s="151" t="s">
        <v>416</v>
      </c>
      <c r="BW118" s="167" t="str">
        <f t="shared" si="5"/>
        <v>R Eye_LN2</v>
      </c>
      <c r="BX118" s="152" t="s">
        <v>549</v>
      </c>
      <c r="BY118" s="151" t="s">
        <v>416</v>
      </c>
      <c r="BZ118" s="167" t="str">
        <f t="shared" si="6"/>
        <v>1/2 Heart_PFA</v>
      </c>
      <c r="CA118" s="152" t="s">
        <v>549</v>
      </c>
      <c r="CB118" s="151" t="s">
        <v>416</v>
      </c>
      <c r="CC118" s="167" t="str">
        <f t="shared" si="7"/>
        <v>1/2 Heart_LN2</v>
      </c>
      <c r="CD118" s="152" t="s">
        <v>549</v>
      </c>
      <c r="CE118" s="151" t="s">
        <v>416</v>
      </c>
      <c r="CF118" s="167" t="str">
        <f t="shared" si="8"/>
        <v>Intestines_LN2</v>
      </c>
      <c r="CG118" s="152" t="s">
        <v>549</v>
      </c>
      <c r="CH118" s="151" t="s">
        <v>416</v>
      </c>
      <c r="CI118" s="167" t="str">
        <f t="shared" si="9"/>
        <v>Vertebra_LN2</v>
      </c>
      <c r="CJ118" s="152" t="s">
        <v>549</v>
      </c>
      <c r="CK118" s="167" t="s">
        <v>416</v>
      </c>
      <c r="CL118" s="167" t="str">
        <f t="shared" si="80"/>
        <v>R Pelvis_PFA</v>
      </c>
      <c r="CM118" s="152" t="s">
        <v>549</v>
      </c>
      <c r="CN118" s="151" t="s">
        <v>416</v>
      </c>
      <c r="CO118" s="167" t="str">
        <f t="shared" si="93"/>
        <v>L Ilium_RNALater</v>
      </c>
      <c r="CP118" s="152" t="s">
        <v>549</v>
      </c>
      <c r="CQ118" s="151" t="s">
        <v>416</v>
      </c>
      <c r="CR118" s="167" t="str">
        <f t="shared" si="94"/>
        <v>R Hindquarter_PFA</v>
      </c>
      <c r="CS118" s="152" t="s">
        <v>549</v>
      </c>
      <c r="CT118" s="151" t="s">
        <v>416</v>
      </c>
      <c r="CU118" s="167" t="str">
        <f t="shared" si="83"/>
        <v>BM L Femur_Cryomedia</v>
      </c>
      <c r="CV118" s="152" t="s">
        <v>549</v>
      </c>
      <c r="CW118" s="151" t="s">
        <v>416</v>
      </c>
      <c r="CX118" s="167" t="str">
        <f t="shared" si="84"/>
        <v>L Tibia_PBS</v>
      </c>
      <c r="CY118" s="152" t="s">
        <v>549</v>
      </c>
      <c r="CZ118" s="151" t="s">
        <v>416</v>
      </c>
      <c r="DA118" s="167" t="str">
        <f t="shared" si="85"/>
        <v>R Humerus_PFA</v>
      </c>
      <c r="DB118" s="152" t="s">
        <v>549</v>
      </c>
      <c r="DC118" s="151" t="s">
        <v>416</v>
      </c>
      <c r="DD118" s="167" t="str">
        <f t="shared" si="95"/>
        <v>L Humerus_RNALater</v>
      </c>
      <c r="DE118" s="152" t="s">
        <v>549</v>
      </c>
      <c r="DF118" s="151" t="s">
        <v>416</v>
      </c>
      <c r="DG118" s="167" t="str">
        <f t="shared" si="96"/>
        <v>BM L Humerus_Cryomedia</v>
      </c>
      <c r="DH118" s="152" t="s">
        <v>549</v>
      </c>
    </row>
    <row r="119" spans="2:112" x14ac:dyDescent="0.35">
      <c r="B119" s="151" t="s">
        <v>416</v>
      </c>
      <c r="C119" s="167" t="str">
        <f t="shared" si="38"/>
        <v>L Quad_LN2</v>
      </c>
      <c r="D119" s="152" t="s">
        <v>550</v>
      </c>
      <c r="E119" s="151" t="s">
        <v>416</v>
      </c>
      <c r="F119" s="167" t="str">
        <f t="shared" si="11"/>
        <v>R Quad_PFA</v>
      </c>
      <c r="G119" s="152" t="s">
        <v>550</v>
      </c>
      <c r="H119" s="151" t="s">
        <v>416</v>
      </c>
      <c r="I119" s="167" t="str">
        <f t="shared" si="12"/>
        <v>L Soleus_LN2</v>
      </c>
      <c r="J119" s="152" t="s">
        <v>550</v>
      </c>
      <c r="K119" s="151" t="s">
        <v>416</v>
      </c>
      <c r="L119" s="167" t="str">
        <f t="shared" si="39"/>
        <v>R Soleus_PFA</v>
      </c>
      <c r="M119" s="152" t="s">
        <v>550</v>
      </c>
      <c r="N119" s="151" t="s">
        <v>416</v>
      </c>
      <c r="O119" s="167" t="str">
        <f t="shared" si="65"/>
        <v>L EDL_LN2</v>
      </c>
      <c r="P119" s="152" t="s">
        <v>550</v>
      </c>
      <c r="Q119" s="151" t="s">
        <v>416</v>
      </c>
      <c r="R119" s="167" t="str">
        <f t="shared" si="88"/>
        <v>R EDL_PFA</v>
      </c>
      <c r="S119" s="152" t="s">
        <v>550</v>
      </c>
      <c r="T119" s="151" t="s">
        <v>416</v>
      </c>
      <c r="U119" s="167" t="str">
        <f t="shared" si="64"/>
        <v>L Gast_LN2</v>
      </c>
      <c r="V119" s="152" t="s">
        <v>550</v>
      </c>
      <c r="W119" s="151" t="s">
        <v>416</v>
      </c>
      <c r="X119" s="167" t="str">
        <f t="shared" si="68"/>
        <v>R Gast_PFA</v>
      </c>
      <c r="Y119" s="152" t="s">
        <v>550</v>
      </c>
      <c r="Z119" s="151" t="s">
        <v>416</v>
      </c>
      <c r="AA119" s="167" t="str">
        <f t="shared" si="69"/>
        <v>L Bicep_LN2</v>
      </c>
      <c r="AB119" s="152" t="s">
        <v>550</v>
      </c>
      <c r="AC119" s="151" t="s">
        <v>416</v>
      </c>
      <c r="AD119" s="167" t="str">
        <f t="shared" si="70"/>
        <v>R Bicep_PFA</v>
      </c>
      <c r="AE119" s="152" t="s">
        <v>550</v>
      </c>
      <c r="AF119" s="151" t="s">
        <v>416</v>
      </c>
      <c r="AG119" s="167" t="str">
        <f t="shared" si="89"/>
        <v>L Thymus_LN2</v>
      </c>
      <c r="AH119" s="152" t="s">
        <v>550</v>
      </c>
      <c r="AI119" s="151" t="s">
        <v>416</v>
      </c>
      <c r="AJ119" s="167" t="str">
        <f t="shared" si="72"/>
        <v>R Thymus_PFA</v>
      </c>
      <c r="AK119" s="152" t="s">
        <v>550</v>
      </c>
      <c r="AL119" s="151" t="s">
        <v>416</v>
      </c>
      <c r="AM119" s="167" t="str">
        <f t="shared" si="73"/>
        <v>1/2 Spleen_PFA</v>
      </c>
      <c r="AN119" s="152" t="s">
        <v>550</v>
      </c>
      <c r="AO119" s="151" t="s">
        <v>416</v>
      </c>
      <c r="AP119" s="167" t="str">
        <f t="shared" si="74"/>
        <v>1/2 Spleen_LN2</v>
      </c>
      <c r="AQ119" s="152" t="s">
        <v>550</v>
      </c>
      <c r="AR119" s="151" t="s">
        <v>416</v>
      </c>
      <c r="AS119" s="167" t="str">
        <f t="shared" si="90"/>
        <v>1/2 Liver_PFA</v>
      </c>
      <c r="AT119" s="152" t="s">
        <v>550</v>
      </c>
      <c r="AU119" s="151" t="s">
        <v>416</v>
      </c>
      <c r="AV119" s="167" t="str">
        <f t="shared" si="76"/>
        <v>1/2 Liver_LN2</v>
      </c>
      <c r="AW119" s="152" t="s">
        <v>550</v>
      </c>
      <c r="AX119" s="151" t="s">
        <v>416</v>
      </c>
      <c r="AY119" s="167" t="str">
        <f t="shared" si="77"/>
        <v>Pancreas_LN2</v>
      </c>
      <c r="AZ119" s="152" t="s">
        <v>550</v>
      </c>
      <c r="BA119" s="151" t="s">
        <v>416</v>
      </c>
      <c r="BB119" s="167" t="str">
        <f t="shared" si="91"/>
        <v>Adrenals_LN2</v>
      </c>
      <c r="BC119" s="152" t="s">
        <v>550</v>
      </c>
      <c r="BD119" s="151" t="s">
        <v>416</v>
      </c>
      <c r="BE119" s="167" t="str">
        <f t="shared" si="92"/>
        <v>L Kidney_LN2</v>
      </c>
      <c r="BF119" s="152" t="s">
        <v>550</v>
      </c>
      <c r="BG119" s="151" t="s">
        <v>416</v>
      </c>
      <c r="BH119" s="167" t="str">
        <f t="shared" si="66"/>
        <v>R Kidney_PFA</v>
      </c>
      <c r="BI119" s="167" t="s">
        <v>550</v>
      </c>
      <c r="BJ119" s="151" t="s">
        <v>416</v>
      </c>
      <c r="BK119" s="167" t="str">
        <f t="shared" si="1"/>
        <v>Joint_RNALater</v>
      </c>
      <c r="BL119" s="152" t="s">
        <v>550</v>
      </c>
      <c r="BM119" s="151" t="s">
        <v>416</v>
      </c>
      <c r="BN119" s="167" t="str">
        <f t="shared" si="2"/>
        <v>L Brain_LN2</v>
      </c>
      <c r="BO119" s="152" t="s">
        <v>550</v>
      </c>
      <c r="BP119" s="151" t="s">
        <v>416</v>
      </c>
      <c r="BQ119" s="167" t="str">
        <f t="shared" si="3"/>
        <v>R Brain_OCT</v>
      </c>
      <c r="BR119" s="152" t="s">
        <v>550</v>
      </c>
      <c r="BS119" s="151" t="s">
        <v>416</v>
      </c>
      <c r="BT119" s="167" t="str">
        <f t="shared" si="4"/>
        <v>L Eye_PFA</v>
      </c>
      <c r="BU119" s="152" t="s">
        <v>550</v>
      </c>
      <c r="BV119" s="151" t="s">
        <v>416</v>
      </c>
      <c r="BW119" s="167" t="str">
        <f t="shared" si="5"/>
        <v>R Eye_LN2</v>
      </c>
      <c r="BX119" s="152" t="s">
        <v>550</v>
      </c>
      <c r="BY119" s="151" t="s">
        <v>416</v>
      </c>
      <c r="BZ119" s="167" t="str">
        <f t="shared" si="6"/>
        <v>1/2 Heart_PFA</v>
      </c>
      <c r="CA119" s="152" t="s">
        <v>550</v>
      </c>
      <c r="CB119" s="151" t="s">
        <v>416</v>
      </c>
      <c r="CC119" s="167" t="str">
        <f t="shared" si="7"/>
        <v>1/2 Heart_LN2</v>
      </c>
      <c r="CD119" s="152" t="s">
        <v>550</v>
      </c>
      <c r="CE119" s="151" t="s">
        <v>416</v>
      </c>
      <c r="CF119" s="167" t="str">
        <f t="shared" si="8"/>
        <v>Intestines_LN2</v>
      </c>
      <c r="CG119" s="152" t="s">
        <v>550</v>
      </c>
      <c r="CH119" s="151" t="s">
        <v>416</v>
      </c>
      <c r="CI119" s="167" t="str">
        <f t="shared" si="9"/>
        <v>Vertebra_LN2</v>
      </c>
      <c r="CJ119" s="152" t="s">
        <v>550</v>
      </c>
      <c r="CK119" s="167" t="s">
        <v>416</v>
      </c>
      <c r="CL119" s="167" t="str">
        <f t="shared" si="80"/>
        <v>R Pelvis_PFA</v>
      </c>
      <c r="CM119" s="152" t="s">
        <v>550</v>
      </c>
      <c r="CN119" s="151" t="s">
        <v>416</v>
      </c>
      <c r="CO119" s="167" t="str">
        <f t="shared" si="93"/>
        <v>L Ilium_RNALater</v>
      </c>
      <c r="CP119" s="152" t="s">
        <v>550</v>
      </c>
      <c r="CQ119" s="151" t="s">
        <v>416</v>
      </c>
      <c r="CR119" s="167" t="str">
        <f t="shared" si="94"/>
        <v>R Hindquarter_PFA</v>
      </c>
      <c r="CS119" s="152" t="s">
        <v>550</v>
      </c>
      <c r="CT119" s="151" t="s">
        <v>416</v>
      </c>
      <c r="CU119" s="167" t="str">
        <f t="shared" si="83"/>
        <v>BM L Femur_Cryomedia</v>
      </c>
      <c r="CV119" s="152" t="s">
        <v>550</v>
      </c>
      <c r="CW119" s="151" t="s">
        <v>416</v>
      </c>
      <c r="CX119" s="167" t="str">
        <f t="shared" si="84"/>
        <v>L Tibia_PBS</v>
      </c>
      <c r="CY119" s="152" t="s">
        <v>550</v>
      </c>
      <c r="CZ119" s="151" t="s">
        <v>416</v>
      </c>
      <c r="DA119" s="167" t="str">
        <f t="shared" si="85"/>
        <v>R Humerus_PFA</v>
      </c>
      <c r="DB119" s="152" t="s">
        <v>550</v>
      </c>
      <c r="DC119" s="151" t="s">
        <v>416</v>
      </c>
      <c r="DD119" s="167" t="str">
        <f t="shared" si="95"/>
        <v>L Humerus_RNALater</v>
      </c>
      <c r="DE119" s="152" t="s">
        <v>550</v>
      </c>
      <c r="DF119" s="151" t="s">
        <v>416</v>
      </c>
      <c r="DG119" s="167" t="str">
        <f t="shared" si="96"/>
        <v>BM L Humerus_Cryomedia</v>
      </c>
      <c r="DH119" s="152" t="s">
        <v>550</v>
      </c>
    </row>
    <row r="120" spans="2:112" x14ac:dyDescent="0.35">
      <c r="B120" s="151" t="s">
        <v>416</v>
      </c>
      <c r="C120" s="167" t="str">
        <f t="shared" si="38"/>
        <v>L Quad_LN2</v>
      </c>
      <c r="D120" s="152" t="s">
        <v>551</v>
      </c>
      <c r="E120" s="151" t="s">
        <v>416</v>
      </c>
      <c r="F120" s="167" t="str">
        <f t="shared" si="11"/>
        <v>R Quad_PFA</v>
      </c>
      <c r="G120" s="152" t="s">
        <v>551</v>
      </c>
      <c r="H120" s="151" t="s">
        <v>416</v>
      </c>
      <c r="I120" s="167" t="str">
        <f t="shared" si="12"/>
        <v>L Soleus_LN2</v>
      </c>
      <c r="J120" s="152" t="s">
        <v>551</v>
      </c>
      <c r="K120" s="151" t="s">
        <v>416</v>
      </c>
      <c r="L120" s="167" t="str">
        <f t="shared" si="39"/>
        <v>R Soleus_PFA</v>
      </c>
      <c r="M120" s="152" t="s">
        <v>551</v>
      </c>
      <c r="N120" s="151" t="s">
        <v>416</v>
      </c>
      <c r="O120" s="167" t="str">
        <f t="shared" si="65"/>
        <v>L EDL_LN2</v>
      </c>
      <c r="P120" s="152" t="s">
        <v>551</v>
      </c>
      <c r="Q120" s="151" t="s">
        <v>416</v>
      </c>
      <c r="R120" s="167" t="str">
        <f t="shared" si="88"/>
        <v>R EDL_PFA</v>
      </c>
      <c r="S120" s="152" t="s">
        <v>551</v>
      </c>
      <c r="T120" s="151" t="s">
        <v>416</v>
      </c>
      <c r="U120" s="167" t="str">
        <f t="shared" si="64"/>
        <v>L Gast_LN2</v>
      </c>
      <c r="V120" s="152" t="s">
        <v>551</v>
      </c>
      <c r="W120" s="151" t="s">
        <v>416</v>
      </c>
      <c r="X120" s="167" t="str">
        <f t="shared" si="68"/>
        <v>R Gast_PFA</v>
      </c>
      <c r="Y120" s="152" t="s">
        <v>551</v>
      </c>
      <c r="Z120" s="151" t="s">
        <v>416</v>
      </c>
      <c r="AA120" s="167" t="str">
        <f t="shared" si="69"/>
        <v>L Bicep_LN2</v>
      </c>
      <c r="AB120" s="152" t="s">
        <v>551</v>
      </c>
      <c r="AC120" s="151" t="s">
        <v>416</v>
      </c>
      <c r="AD120" s="167" t="str">
        <f t="shared" si="70"/>
        <v>R Bicep_PFA</v>
      </c>
      <c r="AE120" s="152" t="s">
        <v>551</v>
      </c>
      <c r="AF120" s="151" t="s">
        <v>416</v>
      </c>
      <c r="AG120" s="167" t="str">
        <f t="shared" si="89"/>
        <v>L Thymus_LN2</v>
      </c>
      <c r="AH120" s="152" t="s">
        <v>551</v>
      </c>
      <c r="AI120" s="151" t="s">
        <v>416</v>
      </c>
      <c r="AJ120" s="167" t="str">
        <f t="shared" si="72"/>
        <v>R Thymus_PFA</v>
      </c>
      <c r="AK120" s="152" t="s">
        <v>551</v>
      </c>
      <c r="AL120" s="151" t="s">
        <v>416</v>
      </c>
      <c r="AM120" s="167" t="str">
        <f t="shared" si="73"/>
        <v>1/2 Spleen_PFA</v>
      </c>
      <c r="AN120" s="152" t="s">
        <v>551</v>
      </c>
      <c r="AO120" s="151" t="s">
        <v>416</v>
      </c>
      <c r="AP120" s="167" t="str">
        <f t="shared" si="74"/>
        <v>1/2 Spleen_LN2</v>
      </c>
      <c r="AQ120" s="152" t="s">
        <v>551</v>
      </c>
      <c r="AR120" s="151" t="s">
        <v>416</v>
      </c>
      <c r="AS120" s="167" t="str">
        <f t="shared" si="90"/>
        <v>1/2 Liver_PFA</v>
      </c>
      <c r="AT120" s="152" t="s">
        <v>551</v>
      </c>
      <c r="AU120" s="151" t="s">
        <v>416</v>
      </c>
      <c r="AV120" s="167" t="str">
        <f t="shared" si="76"/>
        <v>1/2 Liver_LN2</v>
      </c>
      <c r="AW120" s="152" t="s">
        <v>551</v>
      </c>
      <c r="AX120" s="151" t="s">
        <v>416</v>
      </c>
      <c r="AY120" s="167" t="str">
        <f t="shared" si="77"/>
        <v>Pancreas_LN2</v>
      </c>
      <c r="AZ120" s="152" t="s">
        <v>551</v>
      </c>
      <c r="BA120" s="151" t="s">
        <v>416</v>
      </c>
      <c r="BB120" s="167" t="str">
        <f t="shared" si="91"/>
        <v>Adrenals_LN2</v>
      </c>
      <c r="BC120" s="152" t="s">
        <v>551</v>
      </c>
      <c r="BD120" s="151" t="s">
        <v>416</v>
      </c>
      <c r="BE120" s="167" t="str">
        <f t="shared" si="92"/>
        <v>L Kidney_LN2</v>
      </c>
      <c r="BF120" s="152" t="s">
        <v>551</v>
      </c>
      <c r="BG120" s="151" t="s">
        <v>416</v>
      </c>
      <c r="BH120" s="167" t="str">
        <f t="shared" si="66"/>
        <v>R Kidney_PFA</v>
      </c>
      <c r="BI120" s="167" t="s">
        <v>551</v>
      </c>
      <c r="BJ120" s="151" t="s">
        <v>416</v>
      </c>
      <c r="BK120" s="167" t="str">
        <f t="shared" si="1"/>
        <v>Joint_RNALater</v>
      </c>
      <c r="BL120" s="152" t="s">
        <v>551</v>
      </c>
      <c r="BM120" s="151" t="s">
        <v>416</v>
      </c>
      <c r="BN120" s="167" t="str">
        <f t="shared" si="2"/>
        <v>L Brain_LN2</v>
      </c>
      <c r="BO120" s="152" t="s">
        <v>551</v>
      </c>
      <c r="BP120" s="151" t="s">
        <v>416</v>
      </c>
      <c r="BQ120" s="167" t="str">
        <f t="shared" si="3"/>
        <v>R Brain_OCT</v>
      </c>
      <c r="BR120" s="152" t="s">
        <v>551</v>
      </c>
      <c r="BS120" s="151" t="s">
        <v>416</v>
      </c>
      <c r="BT120" s="167" t="str">
        <f t="shared" si="4"/>
        <v>L Eye_PFA</v>
      </c>
      <c r="BU120" s="152" t="s">
        <v>551</v>
      </c>
      <c r="BV120" s="151" t="s">
        <v>416</v>
      </c>
      <c r="BW120" s="167" t="str">
        <f t="shared" si="5"/>
        <v>R Eye_LN2</v>
      </c>
      <c r="BX120" s="152" t="s">
        <v>551</v>
      </c>
      <c r="BY120" s="151" t="s">
        <v>416</v>
      </c>
      <c r="BZ120" s="167" t="str">
        <f t="shared" si="6"/>
        <v>1/2 Heart_PFA</v>
      </c>
      <c r="CA120" s="152" t="s">
        <v>551</v>
      </c>
      <c r="CB120" s="151" t="s">
        <v>416</v>
      </c>
      <c r="CC120" s="167" t="str">
        <f t="shared" si="7"/>
        <v>1/2 Heart_LN2</v>
      </c>
      <c r="CD120" s="152" t="s">
        <v>551</v>
      </c>
      <c r="CE120" s="151" t="s">
        <v>416</v>
      </c>
      <c r="CF120" s="167" t="str">
        <f t="shared" si="8"/>
        <v>Intestines_LN2</v>
      </c>
      <c r="CG120" s="152" t="s">
        <v>551</v>
      </c>
      <c r="CH120" s="151" t="s">
        <v>416</v>
      </c>
      <c r="CI120" s="167" t="str">
        <f t="shared" si="9"/>
        <v>Vertebra_LN2</v>
      </c>
      <c r="CJ120" s="152" t="s">
        <v>551</v>
      </c>
      <c r="CK120" s="167" t="s">
        <v>416</v>
      </c>
      <c r="CL120" s="167" t="str">
        <f t="shared" si="80"/>
        <v>R Pelvis_PFA</v>
      </c>
      <c r="CM120" s="152" t="s">
        <v>551</v>
      </c>
      <c r="CN120" s="151" t="s">
        <v>416</v>
      </c>
      <c r="CO120" s="167" t="str">
        <f t="shared" si="93"/>
        <v>L Ilium_RNALater</v>
      </c>
      <c r="CP120" s="152" t="s">
        <v>551</v>
      </c>
      <c r="CQ120" s="151" t="s">
        <v>416</v>
      </c>
      <c r="CR120" s="167" t="str">
        <f t="shared" si="94"/>
        <v>R Hindquarter_PFA</v>
      </c>
      <c r="CS120" s="152" t="s">
        <v>551</v>
      </c>
      <c r="CT120" s="151" t="s">
        <v>416</v>
      </c>
      <c r="CU120" s="167" t="str">
        <f t="shared" si="83"/>
        <v>BM L Femur_Cryomedia</v>
      </c>
      <c r="CV120" s="152" t="s">
        <v>551</v>
      </c>
      <c r="CW120" s="151" t="s">
        <v>416</v>
      </c>
      <c r="CX120" s="167" t="str">
        <f t="shared" si="84"/>
        <v>L Tibia_PBS</v>
      </c>
      <c r="CY120" s="152" t="s">
        <v>551</v>
      </c>
      <c r="CZ120" s="151" t="s">
        <v>416</v>
      </c>
      <c r="DA120" s="167" t="str">
        <f t="shared" si="85"/>
        <v>R Humerus_PFA</v>
      </c>
      <c r="DB120" s="152" t="s">
        <v>551</v>
      </c>
      <c r="DC120" s="151" t="s">
        <v>416</v>
      </c>
      <c r="DD120" s="167" t="str">
        <f t="shared" si="95"/>
        <v>L Humerus_RNALater</v>
      </c>
      <c r="DE120" s="152" t="s">
        <v>551</v>
      </c>
      <c r="DF120" s="151" t="s">
        <v>416</v>
      </c>
      <c r="DG120" s="167" t="str">
        <f t="shared" si="96"/>
        <v>BM L Humerus_Cryomedia</v>
      </c>
      <c r="DH120" s="152" t="s">
        <v>551</v>
      </c>
    </row>
    <row r="121" spans="2:112" x14ac:dyDescent="0.35">
      <c r="B121" s="151" t="s">
        <v>416</v>
      </c>
      <c r="C121" s="167" t="str">
        <f t="shared" si="38"/>
        <v>L Quad_LN2</v>
      </c>
      <c r="D121" s="152" t="s">
        <v>552</v>
      </c>
      <c r="E121" s="151" t="s">
        <v>416</v>
      </c>
      <c r="F121" s="167" t="str">
        <f t="shared" si="11"/>
        <v>R Quad_PFA</v>
      </c>
      <c r="G121" s="152" t="s">
        <v>552</v>
      </c>
      <c r="H121" s="151" t="s">
        <v>416</v>
      </c>
      <c r="I121" s="167" t="str">
        <f t="shared" si="12"/>
        <v>L Soleus_LN2</v>
      </c>
      <c r="J121" s="152" t="s">
        <v>552</v>
      </c>
      <c r="K121" s="151" t="s">
        <v>416</v>
      </c>
      <c r="L121" s="167" t="str">
        <f t="shared" si="39"/>
        <v>R Soleus_PFA</v>
      </c>
      <c r="M121" s="152" t="s">
        <v>552</v>
      </c>
      <c r="N121" s="151" t="s">
        <v>416</v>
      </c>
      <c r="O121" s="167" t="str">
        <f t="shared" si="65"/>
        <v>L EDL_LN2</v>
      </c>
      <c r="P121" s="152" t="s">
        <v>552</v>
      </c>
      <c r="Q121" s="151" t="s">
        <v>416</v>
      </c>
      <c r="R121" s="167" t="str">
        <f t="shared" si="88"/>
        <v>R EDL_PFA</v>
      </c>
      <c r="S121" s="152" t="s">
        <v>552</v>
      </c>
      <c r="T121" s="151" t="s">
        <v>416</v>
      </c>
      <c r="U121" s="167" t="str">
        <f t="shared" si="64"/>
        <v>L Gast_LN2</v>
      </c>
      <c r="V121" s="152" t="s">
        <v>552</v>
      </c>
      <c r="W121" s="151" t="s">
        <v>416</v>
      </c>
      <c r="X121" s="167" t="str">
        <f t="shared" si="68"/>
        <v>R Gast_PFA</v>
      </c>
      <c r="Y121" s="152" t="s">
        <v>552</v>
      </c>
      <c r="Z121" s="151" t="s">
        <v>416</v>
      </c>
      <c r="AA121" s="167" t="str">
        <f t="shared" si="69"/>
        <v>L Bicep_LN2</v>
      </c>
      <c r="AB121" s="152" t="s">
        <v>552</v>
      </c>
      <c r="AC121" s="151" t="s">
        <v>416</v>
      </c>
      <c r="AD121" s="167" t="str">
        <f t="shared" si="70"/>
        <v>R Bicep_PFA</v>
      </c>
      <c r="AE121" s="152" t="s">
        <v>552</v>
      </c>
      <c r="AF121" s="151" t="s">
        <v>416</v>
      </c>
      <c r="AG121" s="167" t="str">
        <f t="shared" si="89"/>
        <v>L Thymus_LN2</v>
      </c>
      <c r="AH121" s="152" t="s">
        <v>552</v>
      </c>
      <c r="AI121" s="151" t="s">
        <v>416</v>
      </c>
      <c r="AJ121" s="167" t="str">
        <f t="shared" si="72"/>
        <v>R Thymus_PFA</v>
      </c>
      <c r="AK121" s="152" t="s">
        <v>552</v>
      </c>
      <c r="AL121" s="151" t="s">
        <v>416</v>
      </c>
      <c r="AM121" s="167" t="str">
        <f t="shared" si="73"/>
        <v>1/2 Spleen_PFA</v>
      </c>
      <c r="AN121" s="152" t="s">
        <v>552</v>
      </c>
      <c r="AO121" s="151" t="s">
        <v>416</v>
      </c>
      <c r="AP121" s="167" t="str">
        <f t="shared" si="74"/>
        <v>1/2 Spleen_LN2</v>
      </c>
      <c r="AQ121" s="152" t="s">
        <v>552</v>
      </c>
      <c r="AR121" s="151" t="s">
        <v>416</v>
      </c>
      <c r="AS121" s="167" t="str">
        <f t="shared" si="90"/>
        <v>1/2 Liver_PFA</v>
      </c>
      <c r="AT121" s="152" t="s">
        <v>552</v>
      </c>
      <c r="AU121" s="151" t="s">
        <v>416</v>
      </c>
      <c r="AV121" s="167" t="str">
        <f t="shared" si="76"/>
        <v>1/2 Liver_LN2</v>
      </c>
      <c r="AW121" s="152" t="s">
        <v>552</v>
      </c>
      <c r="AX121" s="151" t="s">
        <v>416</v>
      </c>
      <c r="AY121" s="167" t="str">
        <f t="shared" si="77"/>
        <v>Pancreas_LN2</v>
      </c>
      <c r="AZ121" s="152" t="s">
        <v>552</v>
      </c>
      <c r="BA121" s="151" t="s">
        <v>416</v>
      </c>
      <c r="BB121" s="167" t="str">
        <f t="shared" si="91"/>
        <v>Adrenals_LN2</v>
      </c>
      <c r="BC121" s="152" t="s">
        <v>552</v>
      </c>
      <c r="BD121" s="151" t="s">
        <v>416</v>
      </c>
      <c r="BE121" s="167" t="str">
        <f t="shared" si="92"/>
        <v>L Kidney_LN2</v>
      </c>
      <c r="BF121" s="152" t="s">
        <v>552</v>
      </c>
      <c r="BG121" s="151" t="s">
        <v>416</v>
      </c>
      <c r="BH121" s="167" t="str">
        <f t="shared" si="66"/>
        <v>R Kidney_PFA</v>
      </c>
      <c r="BI121" s="167" t="s">
        <v>552</v>
      </c>
      <c r="BJ121" s="151" t="s">
        <v>416</v>
      </c>
      <c r="BK121" s="167" t="str">
        <f t="shared" ref="BK121:BK184" si="97">BK120</f>
        <v>Joint_RNALater</v>
      </c>
      <c r="BL121" s="152" t="s">
        <v>552</v>
      </c>
      <c r="BM121" s="151" t="s">
        <v>416</v>
      </c>
      <c r="BN121" s="167" t="str">
        <f t="shared" ref="BN121:BN184" si="98">BN120</f>
        <v>L Brain_LN2</v>
      </c>
      <c r="BO121" s="152" t="s">
        <v>552</v>
      </c>
      <c r="BP121" s="151" t="s">
        <v>416</v>
      </c>
      <c r="BQ121" s="167" t="str">
        <f t="shared" ref="BQ121:BQ184" si="99">BQ120</f>
        <v>R Brain_OCT</v>
      </c>
      <c r="BR121" s="152" t="s">
        <v>552</v>
      </c>
      <c r="BS121" s="151" t="s">
        <v>416</v>
      </c>
      <c r="BT121" s="167" t="str">
        <f t="shared" ref="BT121:BT184" si="100">BT120</f>
        <v>L Eye_PFA</v>
      </c>
      <c r="BU121" s="152" t="s">
        <v>552</v>
      </c>
      <c r="BV121" s="151" t="s">
        <v>416</v>
      </c>
      <c r="BW121" s="167" t="str">
        <f t="shared" ref="BW121:BW184" si="101">BW120</f>
        <v>R Eye_LN2</v>
      </c>
      <c r="BX121" s="152" t="s">
        <v>552</v>
      </c>
      <c r="BY121" s="151" t="s">
        <v>416</v>
      </c>
      <c r="BZ121" s="167" t="str">
        <f t="shared" ref="BZ121:BZ184" si="102">BZ120</f>
        <v>1/2 Heart_PFA</v>
      </c>
      <c r="CA121" s="152" t="s">
        <v>552</v>
      </c>
      <c r="CB121" s="151" t="s">
        <v>416</v>
      </c>
      <c r="CC121" s="167" t="str">
        <f t="shared" ref="CC121:CC184" si="103">CC120</f>
        <v>1/2 Heart_LN2</v>
      </c>
      <c r="CD121" s="152" t="s">
        <v>552</v>
      </c>
      <c r="CE121" s="151" t="s">
        <v>416</v>
      </c>
      <c r="CF121" s="167" t="str">
        <f t="shared" ref="CF121:CF184" si="104">CF120</f>
        <v>Intestines_LN2</v>
      </c>
      <c r="CG121" s="152" t="s">
        <v>552</v>
      </c>
      <c r="CH121" s="151" t="s">
        <v>416</v>
      </c>
      <c r="CI121" s="167" t="str">
        <f t="shared" ref="CI121:CI184" si="105">CI120</f>
        <v>Vertebra_LN2</v>
      </c>
      <c r="CJ121" s="152" t="s">
        <v>552</v>
      </c>
      <c r="CK121" s="167" t="s">
        <v>416</v>
      </c>
      <c r="CL121" s="167" t="str">
        <f t="shared" si="80"/>
        <v>R Pelvis_PFA</v>
      </c>
      <c r="CM121" s="152" t="s">
        <v>552</v>
      </c>
      <c r="CN121" s="151" t="s">
        <v>416</v>
      </c>
      <c r="CO121" s="167" t="str">
        <f t="shared" si="93"/>
        <v>L Ilium_RNALater</v>
      </c>
      <c r="CP121" s="152" t="s">
        <v>552</v>
      </c>
      <c r="CQ121" s="151" t="s">
        <v>416</v>
      </c>
      <c r="CR121" s="167" t="str">
        <f t="shared" si="94"/>
        <v>R Hindquarter_PFA</v>
      </c>
      <c r="CS121" s="152" t="s">
        <v>552</v>
      </c>
      <c r="CT121" s="151" t="s">
        <v>416</v>
      </c>
      <c r="CU121" s="167" t="str">
        <f t="shared" si="83"/>
        <v>BM L Femur_Cryomedia</v>
      </c>
      <c r="CV121" s="152" t="s">
        <v>552</v>
      </c>
      <c r="CW121" s="151" t="s">
        <v>416</v>
      </c>
      <c r="CX121" s="167" t="str">
        <f t="shared" si="84"/>
        <v>L Tibia_PBS</v>
      </c>
      <c r="CY121" s="152" t="s">
        <v>552</v>
      </c>
      <c r="CZ121" s="151" t="s">
        <v>416</v>
      </c>
      <c r="DA121" s="167" t="str">
        <f t="shared" si="85"/>
        <v>R Humerus_PFA</v>
      </c>
      <c r="DB121" s="152" t="s">
        <v>552</v>
      </c>
      <c r="DC121" s="151" t="s">
        <v>416</v>
      </c>
      <c r="DD121" s="167" t="str">
        <f t="shared" si="95"/>
        <v>L Humerus_RNALater</v>
      </c>
      <c r="DE121" s="152" t="s">
        <v>552</v>
      </c>
      <c r="DF121" s="151" t="s">
        <v>416</v>
      </c>
      <c r="DG121" s="167" t="str">
        <f t="shared" si="96"/>
        <v>BM L Humerus_Cryomedia</v>
      </c>
      <c r="DH121" s="152" t="s">
        <v>552</v>
      </c>
    </row>
    <row r="122" spans="2:112" x14ac:dyDescent="0.35">
      <c r="B122" s="151" t="s">
        <v>416</v>
      </c>
      <c r="C122" s="167" t="str">
        <f t="shared" si="38"/>
        <v>L Quad_LN2</v>
      </c>
      <c r="D122" s="152" t="s">
        <v>553</v>
      </c>
      <c r="E122" s="151" t="s">
        <v>416</v>
      </c>
      <c r="F122" s="167" t="str">
        <f t="shared" ref="F122:F185" si="106">F121</f>
        <v>R Quad_PFA</v>
      </c>
      <c r="G122" s="152" t="s">
        <v>553</v>
      </c>
      <c r="H122" s="151" t="s">
        <v>416</v>
      </c>
      <c r="I122" s="167" t="str">
        <f t="shared" ref="I122:I185" si="107">I121</f>
        <v>L Soleus_LN2</v>
      </c>
      <c r="J122" s="152" t="s">
        <v>553</v>
      </c>
      <c r="K122" s="151" t="s">
        <v>416</v>
      </c>
      <c r="L122" s="167" t="str">
        <f t="shared" si="39"/>
        <v>R Soleus_PFA</v>
      </c>
      <c r="M122" s="152" t="s">
        <v>553</v>
      </c>
      <c r="N122" s="151" t="s">
        <v>416</v>
      </c>
      <c r="O122" s="167" t="str">
        <f t="shared" si="65"/>
        <v>L EDL_LN2</v>
      </c>
      <c r="P122" s="152" t="s">
        <v>553</v>
      </c>
      <c r="Q122" s="151" t="s">
        <v>416</v>
      </c>
      <c r="R122" s="167" t="str">
        <f t="shared" si="88"/>
        <v>R EDL_PFA</v>
      </c>
      <c r="S122" s="152" t="s">
        <v>553</v>
      </c>
      <c r="T122" s="151" t="s">
        <v>416</v>
      </c>
      <c r="U122" s="167" t="str">
        <f t="shared" si="64"/>
        <v>L Gast_LN2</v>
      </c>
      <c r="V122" s="152" t="s">
        <v>553</v>
      </c>
      <c r="W122" s="151" t="s">
        <v>416</v>
      </c>
      <c r="X122" s="167" t="str">
        <f t="shared" si="68"/>
        <v>R Gast_PFA</v>
      </c>
      <c r="Y122" s="152" t="s">
        <v>553</v>
      </c>
      <c r="Z122" s="151" t="s">
        <v>416</v>
      </c>
      <c r="AA122" s="167" t="str">
        <f t="shared" si="69"/>
        <v>L Bicep_LN2</v>
      </c>
      <c r="AB122" s="152" t="s">
        <v>553</v>
      </c>
      <c r="AC122" s="151" t="s">
        <v>416</v>
      </c>
      <c r="AD122" s="167" t="str">
        <f t="shared" si="70"/>
        <v>R Bicep_PFA</v>
      </c>
      <c r="AE122" s="152" t="s">
        <v>553</v>
      </c>
      <c r="AF122" s="151" t="s">
        <v>416</v>
      </c>
      <c r="AG122" s="167" t="str">
        <f t="shared" si="89"/>
        <v>L Thymus_LN2</v>
      </c>
      <c r="AH122" s="152" t="s">
        <v>553</v>
      </c>
      <c r="AI122" s="151" t="s">
        <v>416</v>
      </c>
      <c r="AJ122" s="167" t="str">
        <f t="shared" si="72"/>
        <v>R Thymus_PFA</v>
      </c>
      <c r="AK122" s="152" t="s">
        <v>553</v>
      </c>
      <c r="AL122" s="151" t="s">
        <v>416</v>
      </c>
      <c r="AM122" s="167" t="str">
        <f t="shared" si="73"/>
        <v>1/2 Spleen_PFA</v>
      </c>
      <c r="AN122" s="152" t="s">
        <v>553</v>
      </c>
      <c r="AO122" s="151" t="s">
        <v>416</v>
      </c>
      <c r="AP122" s="167" t="str">
        <f t="shared" si="74"/>
        <v>1/2 Spleen_LN2</v>
      </c>
      <c r="AQ122" s="152" t="s">
        <v>553</v>
      </c>
      <c r="AR122" s="151" t="s">
        <v>416</v>
      </c>
      <c r="AS122" s="167" t="str">
        <f t="shared" si="90"/>
        <v>1/2 Liver_PFA</v>
      </c>
      <c r="AT122" s="152" t="s">
        <v>553</v>
      </c>
      <c r="AU122" s="151" t="s">
        <v>416</v>
      </c>
      <c r="AV122" s="167" t="str">
        <f t="shared" si="76"/>
        <v>1/2 Liver_LN2</v>
      </c>
      <c r="AW122" s="152" t="s">
        <v>553</v>
      </c>
      <c r="AX122" s="151" t="s">
        <v>416</v>
      </c>
      <c r="AY122" s="167" t="str">
        <f t="shared" si="77"/>
        <v>Pancreas_LN2</v>
      </c>
      <c r="AZ122" s="152" t="s">
        <v>553</v>
      </c>
      <c r="BA122" s="151" t="s">
        <v>416</v>
      </c>
      <c r="BB122" s="167" t="str">
        <f t="shared" si="91"/>
        <v>Adrenals_LN2</v>
      </c>
      <c r="BC122" s="152" t="s">
        <v>553</v>
      </c>
      <c r="BD122" s="151" t="s">
        <v>416</v>
      </c>
      <c r="BE122" s="167" t="str">
        <f t="shared" si="92"/>
        <v>L Kidney_LN2</v>
      </c>
      <c r="BF122" s="152" t="s">
        <v>553</v>
      </c>
      <c r="BG122" s="151" t="s">
        <v>416</v>
      </c>
      <c r="BH122" s="167" t="str">
        <f t="shared" si="66"/>
        <v>R Kidney_PFA</v>
      </c>
      <c r="BI122" s="167" t="s">
        <v>553</v>
      </c>
      <c r="BJ122" s="151" t="s">
        <v>416</v>
      </c>
      <c r="BK122" s="167" t="str">
        <f t="shared" si="97"/>
        <v>Joint_RNALater</v>
      </c>
      <c r="BL122" s="152" t="s">
        <v>553</v>
      </c>
      <c r="BM122" s="151" t="s">
        <v>416</v>
      </c>
      <c r="BN122" s="167" t="str">
        <f t="shared" si="98"/>
        <v>L Brain_LN2</v>
      </c>
      <c r="BO122" s="152" t="s">
        <v>553</v>
      </c>
      <c r="BP122" s="151" t="s">
        <v>416</v>
      </c>
      <c r="BQ122" s="167" t="str">
        <f t="shared" si="99"/>
        <v>R Brain_OCT</v>
      </c>
      <c r="BR122" s="152" t="s">
        <v>553</v>
      </c>
      <c r="BS122" s="151" t="s">
        <v>416</v>
      </c>
      <c r="BT122" s="167" t="str">
        <f t="shared" si="100"/>
        <v>L Eye_PFA</v>
      </c>
      <c r="BU122" s="152" t="s">
        <v>553</v>
      </c>
      <c r="BV122" s="151" t="s">
        <v>416</v>
      </c>
      <c r="BW122" s="167" t="str">
        <f t="shared" si="101"/>
        <v>R Eye_LN2</v>
      </c>
      <c r="BX122" s="152" t="s">
        <v>553</v>
      </c>
      <c r="BY122" s="151" t="s">
        <v>416</v>
      </c>
      <c r="BZ122" s="167" t="str">
        <f t="shared" si="102"/>
        <v>1/2 Heart_PFA</v>
      </c>
      <c r="CA122" s="152" t="s">
        <v>553</v>
      </c>
      <c r="CB122" s="151" t="s">
        <v>416</v>
      </c>
      <c r="CC122" s="167" t="str">
        <f t="shared" si="103"/>
        <v>1/2 Heart_LN2</v>
      </c>
      <c r="CD122" s="152" t="s">
        <v>553</v>
      </c>
      <c r="CE122" s="151" t="s">
        <v>416</v>
      </c>
      <c r="CF122" s="167" t="str">
        <f t="shared" si="104"/>
        <v>Intestines_LN2</v>
      </c>
      <c r="CG122" s="152" t="s">
        <v>553</v>
      </c>
      <c r="CH122" s="151" t="s">
        <v>416</v>
      </c>
      <c r="CI122" s="167" t="str">
        <f t="shared" si="105"/>
        <v>Vertebra_LN2</v>
      </c>
      <c r="CJ122" s="152" t="s">
        <v>553</v>
      </c>
      <c r="CK122" s="167" t="s">
        <v>416</v>
      </c>
      <c r="CL122" s="167" t="str">
        <f t="shared" si="80"/>
        <v>R Pelvis_PFA</v>
      </c>
      <c r="CM122" s="152" t="s">
        <v>553</v>
      </c>
      <c r="CN122" s="151" t="s">
        <v>416</v>
      </c>
      <c r="CO122" s="167" t="str">
        <f t="shared" si="93"/>
        <v>L Ilium_RNALater</v>
      </c>
      <c r="CP122" s="152" t="s">
        <v>553</v>
      </c>
      <c r="CQ122" s="151" t="s">
        <v>416</v>
      </c>
      <c r="CR122" s="167" t="str">
        <f t="shared" si="94"/>
        <v>R Hindquarter_PFA</v>
      </c>
      <c r="CS122" s="152" t="s">
        <v>553</v>
      </c>
      <c r="CT122" s="151" t="s">
        <v>416</v>
      </c>
      <c r="CU122" s="167" t="str">
        <f t="shared" si="83"/>
        <v>BM L Femur_Cryomedia</v>
      </c>
      <c r="CV122" s="152" t="s">
        <v>553</v>
      </c>
      <c r="CW122" s="151" t="s">
        <v>416</v>
      </c>
      <c r="CX122" s="167" t="str">
        <f t="shared" si="84"/>
        <v>L Tibia_PBS</v>
      </c>
      <c r="CY122" s="152" t="s">
        <v>553</v>
      </c>
      <c r="CZ122" s="151" t="s">
        <v>416</v>
      </c>
      <c r="DA122" s="167" t="str">
        <f t="shared" si="85"/>
        <v>R Humerus_PFA</v>
      </c>
      <c r="DB122" s="152" t="s">
        <v>553</v>
      </c>
      <c r="DC122" s="151" t="s">
        <v>416</v>
      </c>
      <c r="DD122" s="167" t="str">
        <f t="shared" si="95"/>
        <v>L Humerus_RNALater</v>
      </c>
      <c r="DE122" s="152" t="s">
        <v>553</v>
      </c>
      <c r="DF122" s="151" t="s">
        <v>416</v>
      </c>
      <c r="DG122" s="167" t="str">
        <f t="shared" si="96"/>
        <v>BM L Humerus_Cryomedia</v>
      </c>
      <c r="DH122" s="152" t="s">
        <v>553</v>
      </c>
    </row>
    <row r="123" spans="2:112" x14ac:dyDescent="0.35">
      <c r="B123" s="151" t="s">
        <v>416</v>
      </c>
      <c r="C123" s="167" t="str">
        <f t="shared" si="38"/>
        <v>L Quad_LN2</v>
      </c>
      <c r="D123" s="152" t="s">
        <v>554</v>
      </c>
      <c r="E123" s="151" t="s">
        <v>416</v>
      </c>
      <c r="F123" s="167" t="str">
        <f t="shared" si="106"/>
        <v>R Quad_PFA</v>
      </c>
      <c r="G123" s="152" t="s">
        <v>554</v>
      </c>
      <c r="H123" s="151" t="s">
        <v>416</v>
      </c>
      <c r="I123" s="167" t="str">
        <f t="shared" si="107"/>
        <v>L Soleus_LN2</v>
      </c>
      <c r="J123" s="152" t="s">
        <v>554</v>
      </c>
      <c r="K123" s="151" t="s">
        <v>416</v>
      </c>
      <c r="L123" s="167" t="str">
        <f t="shared" si="39"/>
        <v>R Soleus_PFA</v>
      </c>
      <c r="M123" s="152" t="s">
        <v>554</v>
      </c>
      <c r="N123" s="151" t="s">
        <v>416</v>
      </c>
      <c r="O123" s="167" t="str">
        <f t="shared" si="65"/>
        <v>L EDL_LN2</v>
      </c>
      <c r="P123" s="152" t="s">
        <v>554</v>
      </c>
      <c r="Q123" s="151" t="s">
        <v>416</v>
      </c>
      <c r="R123" s="167" t="str">
        <f t="shared" si="88"/>
        <v>R EDL_PFA</v>
      </c>
      <c r="S123" s="152" t="s">
        <v>554</v>
      </c>
      <c r="T123" s="151" t="s">
        <v>416</v>
      </c>
      <c r="U123" s="167" t="str">
        <f t="shared" si="64"/>
        <v>L Gast_LN2</v>
      </c>
      <c r="V123" s="152" t="s">
        <v>554</v>
      </c>
      <c r="W123" s="151" t="s">
        <v>416</v>
      </c>
      <c r="X123" s="167" t="str">
        <f t="shared" si="68"/>
        <v>R Gast_PFA</v>
      </c>
      <c r="Y123" s="152" t="s">
        <v>554</v>
      </c>
      <c r="Z123" s="151" t="s">
        <v>416</v>
      </c>
      <c r="AA123" s="167" t="str">
        <f t="shared" si="69"/>
        <v>L Bicep_LN2</v>
      </c>
      <c r="AB123" s="152" t="s">
        <v>554</v>
      </c>
      <c r="AC123" s="151" t="s">
        <v>416</v>
      </c>
      <c r="AD123" s="167" t="str">
        <f t="shared" si="70"/>
        <v>R Bicep_PFA</v>
      </c>
      <c r="AE123" s="152" t="s">
        <v>554</v>
      </c>
      <c r="AF123" s="151" t="s">
        <v>416</v>
      </c>
      <c r="AG123" s="167" t="str">
        <f t="shared" si="89"/>
        <v>L Thymus_LN2</v>
      </c>
      <c r="AH123" s="152" t="s">
        <v>554</v>
      </c>
      <c r="AI123" s="151" t="s">
        <v>416</v>
      </c>
      <c r="AJ123" s="167" t="str">
        <f t="shared" si="72"/>
        <v>R Thymus_PFA</v>
      </c>
      <c r="AK123" s="152" t="s">
        <v>554</v>
      </c>
      <c r="AL123" s="151" t="s">
        <v>416</v>
      </c>
      <c r="AM123" s="167" t="str">
        <f t="shared" si="73"/>
        <v>1/2 Spleen_PFA</v>
      </c>
      <c r="AN123" s="152" t="s">
        <v>554</v>
      </c>
      <c r="AO123" s="151" t="s">
        <v>416</v>
      </c>
      <c r="AP123" s="167" t="str">
        <f t="shared" si="74"/>
        <v>1/2 Spleen_LN2</v>
      </c>
      <c r="AQ123" s="152" t="s">
        <v>554</v>
      </c>
      <c r="AR123" s="151" t="s">
        <v>416</v>
      </c>
      <c r="AS123" s="167" t="str">
        <f t="shared" si="90"/>
        <v>1/2 Liver_PFA</v>
      </c>
      <c r="AT123" s="152" t="s">
        <v>554</v>
      </c>
      <c r="AU123" s="151" t="s">
        <v>416</v>
      </c>
      <c r="AV123" s="167" t="str">
        <f t="shared" si="76"/>
        <v>1/2 Liver_LN2</v>
      </c>
      <c r="AW123" s="152" t="s">
        <v>554</v>
      </c>
      <c r="AX123" s="151" t="s">
        <v>416</v>
      </c>
      <c r="AY123" s="167" t="str">
        <f t="shared" si="77"/>
        <v>Pancreas_LN2</v>
      </c>
      <c r="AZ123" s="152" t="s">
        <v>554</v>
      </c>
      <c r="BA123" s="151" t="s">
        <v>416</v>
      </c>
      <c r="BB123" s="167" t="str">
        <f t="shared" si="91"/>
        <v>Adrenals_LN2</v>
      </c>
      <c r="BC123" s="152" t="s">
        <v>554</v>
      </c>
      <c r="BD123" s="151" t="s">
        <v>416</v>
      </c>
      <c r="BE123" s="167" t="str">
        <f t="shared" si="92"/>
        <v>L Kidney_LN2</v>
      </c>
      <c r="BF123" s="152" t="s">
        <v>554</v>
      </c>
      <c r="BG123" s="151" t="s">
        <v>416</v>
      </c>
      <c r="BH123" s="167" t="str">
        <f t="shared" si="66"/>
        <v>R Kidney_PFA</v>
      </c>
      <c r="BI123" s="167" t="s">
        <v>554</v>
      </c>
      <c r="BJ123" s="151" t="s">
        <v>416</v>
      </c>
      <c r="BK123" s="167" t="str">
        <f t="shared" si="97"/>
        <v>Joint_RNALater</v>
      </c>
      <c r="BL123" s="152" t="s">
        <v>554</v>
      </c>
      <c r="BM123" s="151" t="s">
        <v>416</v>
      </c>
      <c r="BN123" s="167" t="str">
        <f t="shared" si="98"/>
        <v>L Brain_LN2</v>
      </c>
      <c r="BO123" s="152" t="s">
        <v>554</v>
      </c>
      <c r="BP123" s="151" t="s">
        <v>416</v>
      </c>
      <c r="BQ123" s="167" t="str">
        <f t="shared" si="99"/>
        <v>R Brain_OCT</v>
      </c>
      <c r="BR123" s="152" t="s">
        <v>554</v>
      </c>
      <c r="BS123" s="151" t="s">
        <v>416</v>
      </c>
      <c r="BT123" s="167" t="str">
        <f t="shared" si="100"/>
        <v>L Eye_PFA</v>
      </c>
      <c r="BU123" s="152" t="s">
        <v>554</v>
      </c>
      <c r="BV123" s="151" t="s">
        <v>416</v>
      </c>
      <c r="BW123" s="167" t="str">
        <f t="shared" si="101"/>
        <v>R Eye_LN2</v>
      </c>
      <c r="BX123" s="152" t="s">
        <v>554</v>
      </c>
      <c r="BY123" s="151" t="s">
        <v>416</v>
      </c>
      <c r="BZ123" s="167" t="str">
        <f t="shared" si="102"/>
        <v>1/2 Heart_PFA</v>
      </c>
      <c r="CA123" s="152" t="s">
        <v>554</v>
      </c>
      <c r="CB123" s="151" t="s">
        <v>416</v>
      </c>
      <c r="CC123" s="167" t="str">
        <f t="shared" si="103"/>
        <v>1/2 Heart_LN2</v>
      </c>
      <c r="CD123" s="152" t="s">
        <v>554</v>
      </c>
      <c r="CE123" s="151" t="s">
        <v>416</v>
      </c>
      <c r="CF123" s="167" t="str">
        <f t="shared" si="104"/>
        <v>Intestines_LN2</v>
      </c>
      <c r="CG123" s="152" t="s">
        <v>554</v>
      </c>
      <c r="CH123" s="151" t="s">
        <v>416</v>
      </c>
      <c r="CI123" s="167" t="str">
        <f t="shared" si="105"/>
        <v>Vertebra_LN2</v>
      </c>
      <c r="CJ123" s="152" t="s">
        <v>554</v>
      </c>
      <c r="CK123" s="167" t="s">
        <v>416</v>
      </c>
      <c r="CL123" s="167" t="str">
        <f t="shared" si="80"/>
        <v>R Pelvis_PFA</v>
      </c>
      <c r="CM123" s="152" t="s">
        <v>554</v>
      </c>
      <c r="CN123" s="151" t="s">
        <v>416</v>
      </c>
      <c r="CO123" s="167" t="str">
        <f t="shared" si="93"/>
        <v>L Ilium_RNALater</v>
      </c>
      <c r="CP123" s="152" t="s">
        <v>554</v>
      </c>
      <c r="CQ123" s="151" t="s">
        <v>416</v>
      </c>
      <c r="CR123" s="167" t="str">
        <f t="shared" si="94"/>
        <v>R Hindquarter_PFA</v>
      </c>
      <c r="CS123" s="152" t="s">
        <v>554</v>
      </c>
      <c r="CT123" s="151" t="s">
        <v>416</v>
      </c>
      <c r="CU123" s="167" t="str">
        <f t="shared" si="83"/>
        <v>BM L Femur_Cryomedia</v>
      </c>
      <c r="CV123" s="152" t="s">
        <v>554</v>
      </c>
      <c r="CW123" s="151" t="s">
        <v>416</v>
      </c>
      <c r="CX123" s="167" t="str">
        <f t="shared" si="84"/>
        <v>L Tibia_PBS</v>
      </c>
      <c r="CY123" s="152" t="s">
        <v>554</v>
      </c>
      <c r="CZ123" s="151" t="s">
        <v>416</v>
      </c>
      <c r="DA123" s="167" t="str">
        <f t="shared" si="85"/>
        <v>R Humerus_PFA</v>
      </c>
      <c r="DB123" s="152" t="s">
        <v>554</v>
      </c>
      <c r="DC123" s="151" t="s">
        <v>416</v>
      </c>
      <c r="DD123" s="167" t="str">
        <f t="shared" si="95"/>
        <v>L Humerus_RNALater</v>
      </c>
      <c r="DE123" s="152" t="s">
        <v>554</v>
      </c>
      <c r="DF123" s="151" t="s">
        <v>416</v>
      </c>
      <c r="DG123" s="167" t="str">
        <f t="shared" si="96"/>
        <v>BM L Humerus_Cryomedia</v>
      </c>
      <c r="DH123" s="152" t="s">
        <v>554</v>
      </c>
    </row>
    <row r="124" spans="2:112" x14ac:dyDescent="0.35">
      <c r="B124" s="151" t="s">
        <v>416</v>
      </c>
      <c r="C124" s="167" t="str">
        <f t="shared" ref="C124:C187" si="108">C123</f>
        <v>L Quad_LN2</v>
      </c>
      <c r="D124" s="152" t="s">
        <v>555</v>
      </c>
      <c r="E124" s="151" t="s">
        <v>416</v>
      </c>
      <c r="F124" s="167" t="str">
        <f t="shared" si="106"/>
        <v>R Quad_PFA</v>
      </c>
      <c r="G124" s="152" t="s">
        <v>555</v>
      </c>
      <c r="H124" s="151" t="s">
        <v>416</v>
      </c>
      <c r="I124" s="167" t="str">
        <f t="shared" si="107"/>
        <v>L Soleus_LN2</v>
      </c>
      <c r="J124" s="152" t="s">
        <v>555</v>
      </c>
      <c r="K124" s="151" t="s">
        <v>416</v>
      </c>
      <c r="L124" s="167" t="str">
        <f t="shared" ref="L124:L187" si="109">L123</f>
        <v>R Soleus_PFA</v>
      </c>
      <c r="M124" s="152" t="s">
        <v>555</v>
      </c>
      <c r="N124" s="151" t="s">
        <v>416</v>
      </c>
      <c r="O124" s="167" t="str">
        <f t="shared" si="65"/>
        <v>L EDL_LN2</v>
      </c>
      <c r="P124" s="152" t="s">
        <v>555</v>
      </c>
      <c r="Q124" s="151" t="s">
        <v>416</v>
      </c>
      <c r="R124" s="167" t="str">
        <f t="shared" si="88"/>
        <v>R EDL_PFA</v>
      </c>
      <c r="S124" s="152" t="s">
        <v>555</v>
      </c>
      <c r="T124" s="151" t="s">
        <v>416</v>
      </c>
      <c r="U124" s="167" t="str">
        <f t="shared" si="64"/>
        <v>L Gast_LN2</v>
      </c>
      <c r="V124" s="152" t="s">
        <v>555</v>
      </c>
      <c r="W124" s="151" t="s">
        <v>416</v>
      </c>
      <c r="X124" s="167" t="str">
        <f t="shared" si="68"/>
        <v>R Gast_PFA</v>
      </c>
      <c r="Y124" s="152" t="s">
        <v>555</v>
      </c>
      <c r="Z124" s="151" t="s">
        <v>416</v>
      </c>
      <c r="AA124" s="167" t="str">
        <f t="shared" si="69"/>
        <v>L Bicep_LN2</v>
      </c>
      <c r="AB124" s="152" t="s">
        <v>555</v>
      </c>
      <c r="AC124" s="151" t="s">
        <v>416</v>
      </c>
      <c r="AD124" s="167" t="str">
        <f t="shared" si="70"/>
        <v>R Bicep_PFA</v>
      </c>
      <c r="AE124" s="152" t="s">
        <v>555</v>
      </c>
      <c r="AF124" s="151" t="s">
        <v>416</v>
      </c>
      <c r="AG124" s="167" t="str">
        <f t="shared" si="89"/>
        <v>L Thymus_LN2</v>
      </c>
      <c r="AH124" s="152" t="s">
        <v>555</v>
      </c>
      <c r="AI124" s="151" t="s">
        <v>416</v>
      </c>
      <c r="AJ124" s="167" t="str">
        <f t="shared" si="72"/>
        <v>R Thymus_PFA</v>
      </c>
      <c r="AK124" s="152" t="s">
        <v>555</v>
      </c>
      <c r="AL124" s="151" t="s">
        <v>416</v>
      </c>
      <c r="AM124" s="167" t="str">
        <f t="shared" si="73"/>
        <v>1/2 Spleen_PFA</v>
      </c>
      <c r="AN124" s="152" t="s">
        <v>555</v>
      </c>
      <c r="AO124" s="151" t="s">
        <v>416</v>
      </c>
      <c r="AP124" s="167" t="str">
        <f t="shared" si="74"/>
        <v>1/2 Spleen_LN2</v>
      </c>
      <c r="AQ124" s="152" t="s">
        <v>555</v>
      </c>
      <c r="AR124" s="151" t="s">
        <v>416</v>
      </c>
      <c r="AS124" s="167" t="str">
        <f t="shared" si="90"/>
        <v>1/2 Liver_PFA</v>
      </c>
      <c r="AT124" s="152" t="s">
        <v>555</v>
      </c>
      <c r="AU124" s="151" t="s">
        <v>416</v>
      </c>
      <c r="AV124" s="167" t="str">
        <f t="shared" si="76"/>
        <v>1/2 Liver_LN2</v>
      </c>
      <c r="AW124" s="152" t="s">
        <v>555</v>
      </c>
      <c r="AX124" s="151" t="s">
        <v>416</v>
      </c>
      <c r="AY124" s="167" t="str">
        <f t="shared" si="77"/>
        <v>Pancreas_LN2</v>
      </c>
      <c r="AZ124" s="152" t="s">
        <v>555</v>
      </c>
      <c r="BA124" s="151" t="s">
        <v>416</v>
      </c>
      <c r="BB124" s="167" t="str">
        <f t="shared" si="91"/>
        <v>Adrenals_LN2</v>
      </c>
      <c r="BC124" s="152" t="s">
        <v>555</v>
      </c>
      <c r="BD124" s="151" t="s">
        <v>416</v>
      </c>
      <c r="BE124" s="167" t="str">
        <f t="shared" si="92"/>
        <v>L Kidney_LN2</v>
      </c>
      <c r="BF124" s="152" t="s">
        <v>555</v>
      </c>
      <c r="BG124" s="151" t="s">
        <v>416</v>
      </c>
      <c r="BH124" s="167" t="str">
        <f t="shared" si="66"/>
        <v>R Kidney_PFA</v>
      </c>
      <c r="BI124" s="167" t="s">
        <v>555</v>
      </c>
      <c r="BJ124" s="151" t="s">
        <v>416</v>
      </c>
      <c r="BK124" s="167" t="str">
        <f t="shared" si="97"/>
        <v>Joint_RNALater</v>
      </c>
      <c r="BL124" s="152" t="s">
        <v>555</v>
      </c>
      <c r="BM124" s="151" t="s">
        <v>416</v>
      </c>
      <c r="BN124" s="167" t="str">
        <f t="shared" si="98"/>
        <v>L Brain_LN2</v>
      </c>
      <c r="BO124" s="152" t="s">
        <v>555</v>
      </c>
      <c r="BP124" s="151" t="s">
        <v>416</v>
      </c>
      <c r="BQ124" s="167" t="str">
        <f t="shared" si="99"/>
        <v>R Brain_OCT</v>
      </c>
      <c r="BR124" s="152" t="s">
        <v>555</v>
      </c>
      <c r="BS124" s="151" t="s">
        <v>416</v>
      </c>
      <c r="BT124" s="167" t="str">
        <f t="shared" si="100"/>
        <v>L Eye_PFA</v>
      </c>
      <c r="BU124" s="152" t="s">
        <v>555</v>
      </c>
      <c r="BV124" s="151" t="s">
        <v>416</v>
      </c>
      <c r="BW124" s="167" t="str">
        <f t="shared" si="101"/>
        <v>R Eye_LN2</v>
      </c>
      <c r="BX124" s="152" t="s">
        <v>555</v>
      </c>
      <c r="BY124" s="151" t="s">
        <v>416</v>
      </c>
      <c r="BZ124" s="167" t="str">
        <f t="shared" si="102"/>
        <v>1/2 Heart_PFA</v>
      </c>
      <c r="CA124" s="152" t="s">
        <v>555</v>
      </c>
      <c r="CB124" s="151" t="s">
        <v>416</v>
      </c>
      <c r="CC124" s="167" t="str">
        <f t="shared" si="103"/>
        <v>1/2 Heart_LN2</v>
      </c>
      <c r="CD124" s="152" t="s">
        <v>555</v>
      </c>
      <c r="CE124" s="151" t="s">
        <v>416</v>
      </c>
      <c r="CF124" s="167" t="str">
        <f t="shared" si="104"/>
        <v>Intestines_LN2</v>
      </c>
      <c r="CG124" s="152" t="s">
        <v>555</v>
      </c>
      <c r="CH124" s="151" t="s">
        <v>416</v>
      </c>
      <c r="CI124" s="167" t="str">
        <f t="shared" si="105"/>
        <v>Vertebra_LN2</v>
      </c>
      <c r="CJ124" s="152" t="s">
        <v>555</v>
      </c>
      <c r="CK124" s="167" t="s">
        <v>416</v>
      </c>
      <c r="CL124" s="167" t="str">
        <f t="shared" si="80"/>
        <v>R Pelvis_PFA</v>
      </c>
      <c r="CM124" s="152" t="s">
        <v>555</v>
      </c>
      <c r="CN124" s="151" t="s">
        <v>416</v>
      </c>
      <c r="CO124" s="167" t="str">
        <f t="shared" si="93"/>
        <v>L Ilium_RNALater</v>
      </c>
      <c r="CP124" s="152" t="s">
        <v>555</v>
      </c>
      <c r="CQ124" s="151" t="s">
        <v>416</v>
      </c>
      <c r="CR124" s="167" t="str">
        <f t="shared" si="94"/>
        <v>R Hindquarter_PFA</v>
      </c>
      <c r="CS124" s="152" t="s">
        <v>555</v>
      </c>
      <c r="CT124" s="151" t="s">
        <v>416</v>
      </c>
      <c r="CU124" s="167" t="str">
        <f t="shared" si="83"/>
        <v>BM L Femur_Cryomedia</v>
      </c>
      <c r="CV124" s="152" t="s">
        <v>555</v>
      </c>
      <c r="CW124" s="151" t="s">
        <v>416</v>
      </c>
      <c r="CX124" s="167" t="str">
        <f t="shared" si="84"/>
        <v>L Tibia_PBS</v>
      </c>
      <c r="CY124" s="152" t="s">
        <v>555</v>
      </c>
      <c r="CZ124" s="151" t="s">
        <v>416</v>
      </c>
      <c r="DA124" s="167" t="str">
        <f t="shared" si="85"/>
        <v>R Humerus_PFA</v>
      </c>
      <c r="DB124" s="152" t="s">
        <v>555</v>
      </c>
      <c r="DC124" s="151" t="s">
        <v>416</v>
      </c>
      <c r="DD124" s="167" t="str">
        <f t="shared" si="95"/>
        <v>L Humerus_RNALater</v>
      </c>
      <c r="DE124" s="152" t="s">
        <v>555</v>
      </c>
      <c r="DF124" s="151" t="s">
        <v>416</v>
      </c>
      <c r="DG124" s="167" t="str">
        <f t="shared" si="96"/>
        <v>BM L Humerus_Cryomedia</v>
      </c>
      <c r="DH124" s="152" t="s">
        <v>555</v>
      </c>
    </row>
    <row r="125" spans="2:112" x14ac:dyDescent="0.35">
      <c r="B125" s="151" t="s">
        <v>416</v>
      </c>
      <c r="C125" s="167" t="str">
        <f t="shared" si="108"/>
        <v>L Quad_LN2</v>
      </c>
      <c r="D125" s="152" t="s">
        <v>556</v>
      </c>
      <c r="E125" s="151" t="s">
        <v>416</v>
      </c>
      <c r="F125" s="167" t="str">
        <f t="shared" si="106"/>
        <v>R Quad_PFA</v>
      </c>
      <c r="G125" s="152" t="s">
        <v>556</v>
      </c>
      <c r="H125" s="151" t="s">
        <v>416</v>
      </c>
      <c r="I125" s="167" t="str">
        <f t="shared" si="107"/>
        <v>L Soleus_LN2</v>
      </c>
      <c r="J125" s="152" t="s">
        <v>556</v>
      </c>
      <c r="K125" s="151" t="s">
        <v>416</v>
      </c>
      <c r="L125" s="167" t="str">
        <f t="shared" si="109"/>
        <v>R Soleus_PFA</v>
      </c>
      <c r="M125" s="152" t="s">
        <v>556</v>
      </c>
      <c r="N125" s="151" t="s">
        <v>416</v>
      </c>
      <c r="O125" s="167" t="str">
        <f t="shared" si="65"/>
        <v>L EDL_LN2</v>
      </c>
      <c r="P125" s="152" t="s">
        <v>556</v>
      </c>
      <c r="Q125" s="151" t="s">
        <v>416</v>
      </c>
      <c r="R125" s="167" t="str">
        <f t="shared" si="88"/>
        <v>R EDL_PFA</v>
      </c>
      <c r="S125" s="152" t="s">
        <v>556</v>
      </c>
      <c r="T125" s="151" t="s">
        <v>416</v>
      </c>
      <c r="U125" s="167" t="str">
        <f t="shared" si="64"/>
        <v>L Gast_LN2</v>
      </c>
      <c r="V125" s="152" t="s">
        <v>556</v>
      </c>
      <c r="W125" s="151" t="s">
        <v>416</v>
      </c>
      <c r="X125" s="167" t="str">
        <f t="shared" si="68"/>
        <v>R Gast_PFA</v>
      </c>
      <c r="Y125" s="152" t="s">
        <v>556</v>
      </c>
      <c r="Z125" s="151" t="s">
        <v>416</v>
      </c>
      <c r="AA125" s="167" t="str">
        <f t="shared" si="69"/>
        <v>L Bicep_LN2</v>
      </c>
      <c r="AB125" s="152" t="s">
        <v>556</v>
      </c>
      <c r="AC125" s="151" t="s">
        <v>416</v>
      </c>
      <c r="AD125" s="167" t="str">
        <f t="shared" si="70"/>
        <v>R Bicep_PFA</v>
      </c>
      <c r="AE125" s="152" t="s">
        <v>556</v>
      </c>
      <c r="AF125" s="151" t="s">
        <v>416</v>
      </c>
      <c r="AG125" s="167" t="str">
        <f t="shared" si="89"/>
        <v>L Thymus_LN2</v>
      </c>
      <c r="AH125" s="152" t="s">
        <v>556</v>
      </c>
      <c r="AI125" s="151" t="s">
        <v>416</v>
      </c>
      <c r="AJ125" s="167" t="str">
        <f t="shared" si="72"/>
        <v>R Thymus_PFA</v>
      </c>
      <c r="AK125" s="152" t="s">
        <v>556</v>
      </c>
      <c r="AL125" s="151" t="s">
        <v>416</v>
      </c>
      <c r="AM125" s="167" t="str">
        <f t="shared" si="73"/>
        <v>1/2 Spleen_PFA</v>
      </c>
      <c r="AN125" s="152" t="s">
        <v>556</v>
      </c>
      <c r="AO125" s="151" t="s">
        <v>416</v>
      </c>
      <c r="AP125" s="167" t="str">
        <f t="shared" si="74"/>
        <v>1/2 Spleen_LN2</v>
      </c>
      <c r="AQ125" s="152" t="s">
        <v>556</v>
      </c>
      <c r="AR125" s="151" t="s">
        <v>416</v>
      </c>
      <c r="AS125" s="167" t="str">
        <f t="shared" si="90"/>
        <v>1/2 Liver_PFA</v>
      </c>
      <c r="AT125" s="152" t="s">
        <v>556</v>
      </c>
      <c r="AU125" s="151" t="s">
        <v>416</v>
      </c>
      <c r="AV125" s="167" t="str">
        <f t="shared" si="76"/>
        <v>1/2 Liver_LN2</v>
      </c>
      <c r="AW125" s="152" t="s">
        <v>556</v>
      </c>
      <c r="AX125" s="151" t="s">
        <v>416</v>
      </c>
      <c r="AY125" s="167" t="str">
        <f t="shared" si="77"/>
        <v>Pancreas_LN2</v>
      </c>
      <c r="AZ125" s="152" t="s">
        <v>556</v>
      </c>
      <c r="BA125" s="151" t="s">
        <v>416</v>
      </c>
      <c r="BB125" s="167" t="str">
        <f t="shared" si="91"/>
        <v>Adrenals_LN2</v>
      </c>
      <c r="BC125" s="152" t="s">
        <v>556</v>
      </c>
      <c r="BD125" s="151" t="s">
        <v>416</v>
      </c>
      <c r="BE125" s="167" t="str">
        <f t="shared" si="92"/>
        <v>L Kidney_LN2</v>
      </c>
      <c r="BF125" s="152" t="s">
        <v>556</v>
      </c>
      <c r="BG125" s="151" t="s">
        <v>416</v>
      </c>
      <c r="BH125" s="167" t="str">
        <f t="shared" si="66"/>
        <v>R Kidney_PFA</v>
      </c>
      <c r="BI125" s="167" t="s">
        <v>556</v>
      </c>
      <c r="BJ125" s="151" t="s">
        <v>416</v>
      </c>
      <c r="BK125" s="167" t="str">
        <f t="shared" si="97"/>
        <v>Joint_RNALater</v>
      </c>
      <c r="BL125" s="152" t="s">
        <v>556</v>
      </c>
      <c r="BM125" s="151" t="s">
        <v>416</v>
      </c>
      <c r="BN125" s="167" t="str">
        <f t="shared" si="98"/>
        <v>L Brain_LN2</v>
      </c>
      <c r="BO125" s="152" t="s">
        <v>556</v>
      </c>
      <c r="BP125" s="151" t="s">
        <v>416</v>
      </c>
      <c r="BQ125" s="167" t="str">
        <f t="shared" si="99"/>
        <v>R Brain_OCT</v>
      </c>
      <c r="BR125" s="152" t="s">
        <v>556</v>
      </c>
      <c r="BS125" s="151" t="s">
        <v>416</v>
      </c>
      <c r="BT125" s="167" t="str">
        <f t="shared" si="100"/>
        <v>L Eye_PFA</v>
      </c>
      <c r="BU125" s="152" t="s">
        <v>556</v>
      </c>
      <c r="BV125" s="151" t="s">
        <v>416</v>
      </c>
      <c r="BW125" s="167" t="str">
        <f t="shared" si="101"/>
        <v>R Eye_LN2</v>
      </c>
      <c r="BX125" s="152" t="s">
        <v>556</v>
      </c>
      <c r="BY125" s="151" t="s">
        <v>416</v>
      </c>
      <c r="BZ125" s="167" t="str">
        <f t="shared" si="102"/>
        <v>1/2 Heart_PFA</v>
      </c>
      <c r="CA125" s="152" t="s">
        <v>556</v>
      </c>
      <c r="CB125" s="151" t="s">
        <v>416</v>
      </c>
      <c r="CC125" s="167" t="str">
        <f t="shared" si="103"/>
        <v>1/2 Heart_LN2</v>
      </c>
      <c r="CD125" s="152" t="s">
        <v>556</v>
      </c>
      <c r="CE125" s="151" t="s">
        <v>416</v>
      </c>
      <c r="CF125" s="167" t="str">
        <f t="shared" si="104"/>
        <v>Intestines_LN2</v>
      </c>
      <c r="CG125" s="152" t="s">
        <v>556</v>
      </c>
      <c r="CH125" s="151" t="s">
        <v>416</v>
      </c>
      <c r="CI125" s="167" t="str">
        <f t="shared" si="105"/>
        <v>Vertebra_LN2</v>
      </c>
      <c r="CJ125" s="152" t="s">
        <v>556</v>
      </c>
      <c r="CK125" s="167" t="s">
        <v>416</v>
      </c>
      <c r="CL125" s="167" t="str">
        <f t="shared" si="80"/>
        <v>R Pelvis_PFA</v>
      </c>
      <c r="CM125" s="152" t="s">
        <v>556</v>
      </c>
      <c r="CN125" s="151" t="s">
        <v>416</v>
      </c>
      <c r="CO125" s="167" t="str">
        <f t="shared" si="93"/>
        <v>L Ilium_RNALater</v>
      </c>
      <c r="CP125" s="152" t="s">
        <v>556</v>
      </c>
      <c r="CQ125" s="151" t="s">
        <v>416</v>
      </c>
      <c r="CR125" s="167" t="str">
        <f t="shared" si="94"/>
        <v>R Hindquarter_PFA</v>
      </c>
      <c r="CS125" s="152" t="s">
        <v>556</v>
      </c>
      <c r="CT125" s="151" t="s">
        <v>416</v>
      </c>
      <c r="CU125" s="167" t="str">
        <f t="shared" si="83"/>
        <v>BM L Femur_Cryomedia</v>
      </c>
      <c r="CV125" s="152" t="s">
        <v>556</v>
      </c>
      <c r="CW125" s="151" t="s">
        <v>416</v>
      </c>
      <c r="CX125" s="167" t="str">
        <f t="shared" si="84"/>
        <v>L Tibia_PBS</v>
      </c>
      <c r="CY125" s="152" t="s">
        <v>556</v>
      </c>
      <c r="CZ125" s="151" t="s">
        <v>416</v>
      </c>
      <c r="DA125" s="167" t="str">
        <f t="shared" si="85"/>
        <v>R Humerus_PFA</v>
      </c>
      <c r="DB125" s="152" t="s">
        <v>556</v>
      </c>
      <c r="DC125" s="151" t="s">
        <v>416</v>
      </c>
      <c r="DD125" s="167" t="str">
        <f t="shared" si="95"/>
        <v>L Humerus_RNALater</v>
      </c>
      <c r="DE125" s="152" t="s">
        <v>556</v>
      </c>
      <c r="DF125" s="151" t="s">
        <v>416</v>
      </c>
      <c r="DG125" s="167" t="str">
        <f t="shared" si="96"/>
        <v>BM L Humerus_Cryomedia</v>
      </c>
      <c r="DH125" s="152" t="s">
        <v>556</v>
      </c>
    </row>
    <row r="126" spans="2:112" x14ac:dyDescent="0.35">
      <c r="B126" s="151" t="s">
        <v>416</v>
      </c>
      <c r="C126" s="167" t="str">
        <f t="shared" si="108"/>
        <v>L Quad_LN2</v>
      </c>
      <c r="D126" s="152" t="s">
        <v>557</v>
      </c>
      <c r="E126" s="151" t="s">
        <v>416</v>
      </c>
      <c r="F126" s="167" t="str">
        <f t="shared" si="106"/>
        <v>R Quad_PFA</v>
      </c>
      <c r="G126" s="152" t="s">
        <v>557</v>
      </c>
      <c r="H126" s="151" t="s">
        <v>416</v>
      </c>
      <c r="I126" s="167" t="str">
        <f t="shared" si="107"/>
        <v>L Soleus_LN2</v>
      </c>
      <c r="J126" s="152" t="s">
        <v>557</v>
      </c>
      <c r="K126" s="151" t="s">
        <v>416</v>
      </c>
      <c r="L126" s="167" t="str">
        <f t="shared" si="109"/>
        <v>R Soleus_PFA</v>
      </c>
      <c r="M126" s="152" t="s">
        <v>557</v>
      </c>
      <c r="N126" s="151" t="s">
        <v>416</v>
      </c>
      <c r="O126" s="167" t="str">
        <f t="shared" si="65"/>
        <v>L EDL_LN2</v>
      </c>
      <c r="P126" s="152" t="s">
        <v>557</v>
      </c>
      <c r="Q126" s="151" t="s">
        <v>416</v>
      </c>
      <c r="R126" s="167" t="str">
        <f t="shared" si="88"/>
        <v>R EDL_PFA</v>
      </c>
      <c r="S126" s="152" t="s">
        <v>557</v>
      </c>
      <c r="T126" s="151" t="s">
        <v>416</v>
      </c>
      <c r="U126" s="167" t="str">
        <f t="shared" ref="U126:U189" si="110">U125</f>
        <v>L Gast_LN2</v>
      </c>
      <c r="V126" s="152" t="s">
        <v>557</v>
      </c>
      <c r="W126" s="151" t="s">
        <v>416</v>
      </c>
      <c r="X126" s="167" t="str">
        <f t="shared" si="68"/>
        <v>R Gast_PFA</v>
      </c>
      <c r="Y126" s="152" t="s">
        <v>557</v>
      </c>
      <c r="Z126" s="151" t="s">
        <v>416</v>
      </c>
      <c r="AA126" s="167" t="str">
        <f t="shared" si="69"/>
        <v>L Bicep_LN2</v>
      </c>
      <c r="AB126" s="152" t="s">
        <v>557</v>
      </c>
      <c r="AC126" s="151" t="s">
        <v>416</v>
      </c>
      <c r="AD126" s="167" t="str">
        <f t="shared" si="70"/>
        <v>R Bicep_PFA</v>
      </c>
      <c r="AE126" s="152" t="s">
        <v>557</v>
      </c>
      <c r="AF126" s="151" t="s">
        <v>416</v>
      </c>
      <c r="AG126" s="167" t="str">
        <f t="shared" si="89"/>
        <v>L Thymus_LN2</v>
      </c>
      <c r="AH126" s="152" t="s">
        <v>557</v>
      </c>
      <c r="AI126" s="151" t="s">
        <v>416</v>
      </c>
      <c r="AJ126" s="167" t="str">
        <f t="shared" si="72"/>
        <v>R Thymus_PFA</v>
      </c>
      <c r="AK126" s="152" t="s">
        <v>557</v>
      </c>
      <c r="AL126" s="151" t="s">
        <v>416</v>
      </c>
      <c r="AM126" s="167" t="str">
        <f t="shared" si="73"/>
        <v>1/2 Spleen_PFA</v>
      </c>
      <c r="AN126" s="152" t="s">
        <v>557</v>
      </c>
      <c r="AO126" s="151" t="s">
        <v>416</v>
      </c>
      <c r="AP126" s="167" t="str">
        <f t="shared" si="74"/>
        <v>1/2 Spleen_LN2</v>
      </c>
      <c r="AQ126" s="152" t="s">
        <v>557</v>
      </c>
      <c r="AR126" s="151" t="s">
        <v>416</v>
      </c>
      <c r="AS126" s="167" t="str">
        <f t="shared" si="90"/>
        <v>1/2 Liver_PFA</v>
      </c>
      <c r="AT126" s="152" t="s">
        <v>557</v>
      </c>
      <c r="AU126" s="151" t="s">
        <v>416</v>
      </c>
      <c r="AV126" s="167" t="str">
        <f t="shared" si="76"/>
        <v>1/2 Liver_LN2</v>
      </c>
      <c r="AW126" s="152" t="s">
        <v>557</v>
      </c>
      <c r="AX126" s="151" t="s">
        <v>416</v>
      </c>
      <c r="AY126" s="167" t="str">
        <f t="shared" si="77"/>
        <v>Pancreas_LN2</v>
      </c>
      <c r="AZ126" s="152" t="s">
        <v>557</v>
      </c>
      <c r="BA126" s="151" t="s">
        <v>416</v>
      </c>
      <c r="BB126" s="167" t="str">
        <f t="shared" si="91"/>
        <v>Adrenals_LN2</v>
      </c>
      <c r="BC126" s="152" t="s">
        <v>557</v>
      </c>
      <c r="BD126" s="151" t="s">
        <v>416</v>
      </c>
      <c r="BE126" s="167" t="str">
        <f t="shared" si="92"/>
        <v>L Kidney_LN2</v>
      </c>
      <c r="BF126" s="152" t="s">
        <v>557</v>
      </c>
      <c r="BG126" s="151" t="s">
        <v>416</v>
      </c>
      <c r="BH126" s="167" t="str">
        <f t="shared" si="66"/>
        <v>R Kidney_PFA</v>
      </c>
      <c r="BI126" s="167" t="s">
        <v>557</v>
      </c>
      <c r="BJ126" s="151" t="s">
        <v>416</v>
      </c>
      <c r="BK126" s="167" t="str">
        <f t="shared" si="97"/>
        <v>Joint_RNALater</v>
      </c>
      <c r="BL126" s="152" t="s">
        <v>557</v>
      </c>
      <c r="BM126" s="151" t="s">
        <v>416</v>
      </c>
      <c r="BN126" s="167" t="str">
        <f t="shared" si="98"/>
        <v>L Brain_LN2</v>
      </c>
      <c r="BO126" s="152" t="s">
        <v>557</v>
      </c>
      <c r="BP126" s="151" t="s">
        <v>416</v>
      </c>
      <c r="BQ126" s="167" t="str">
        <f t="shared" si="99"/>
        <v>R Brain_OCT</v>
      </c>
      <c r="BR126" s="152" t="s">
        <v>557</v>
      </c>
      <c r="BS126" s="151" t="s">
        <v>416</v>
      </c>
      <c r="BT126" s="167" t="str">
        <f t="shared" si="100"/>
        <v>L Eye_PFA</v>
      </c>
      <c r="BU126" s="152" t="s">
        <v>557</v>
      </c>
      <c r="BV126" s="151" t="s">
        <v>416</v>
      </c>
      <c r="BW126" s="167" t="str">
        <f t="shared" si="101"/>
        <v>R Eye_LN2</v>
      </c>
      <c r="BX126" s="152" t="s">
        <v>557</v>
      </c>
      <c r="BY126" s="151" t="s">
        <v>416</v>
      </c>
      <c r="BZ126" s="167" t="str">
        <f t="shared" si="102"/>
        <v>1/2 Heart_PFA</v>
      </c>
      <c r="CA126" s="152" t="s">
        <v>557</v>
      </c>
      <c r="CB126" s="151" t="s">
        <v>416</v>
      </c>
      <c r="CC126" s="167" t="str">
        <f t="shared" si="103"/>
        <v>1/2 Heart_LN2</v>
      </c>
      <c r="CD126" s="152" t="s">
        <v>557</v>
      </c>
      <c r="CE126" s="151" t="s">
        <v>416</v>
      </c>
      <c r="CF126" s="167" t="str">
        <f t="shared" si="104"/>
        <v>Intestines_LN2</v>
      </c>
      <c r="CG126" s="152" t="s">
        <v>557</v>
      </c>
      <c r="CH126" s="151" t="s">
        <v>416</v>
      </c>
      <c r="CI126" s="167" t="str">
        <f t="shared" si="105"/>
        <v>Vertebra_LN2</v>
      </c>
      <c r="CJ126" s="152" t="s">
        <v>557</v>
      </c>
      <c r="CK126" s="167" t="s">
        <v>416</v>
      </c>
      <c r="CL126" s="167" t="str">
        <f t="shared" si="80"/>
        <v>R Pelvis_PFA</v>
      </c>
      <c r="CM126" s="152" t="s">
        <v>557</v>
      </c>
      <c r="CN126" s="151" t="s">
        <v>416</v>
      </c>
      <c r="CO126" s="167" t="str">
        <f t="shared" si="93"/>
        <v>L Ilium_RNALater</v>
      </c>
      <c r="CP126" s="152" t="s">
        <v>557</v>
      </c>
      <c r="CQ126" s="151" t="s">
        <v>416</v>
      </c>
      <c r="CR126" s="167" t="str">
        <f t="shared" si="94"/>
        <v>R Hindquarter_PFA</v>
      </c>
      <c r="CS126" s="152" t="s">
        <v>557</v>
      </c>
      <c r="CT126" s="151" t="s">
        <v>416</v>
      </c>
      <c r="CU126" s="167" t="str">
        <f t="shared" si="83"/>
        <v>BM L Femur_Cryomedia</v>
      </c>
      <c r="CV126" s="152" t="s">
        <v>557</v>
      </c>
      <c r="CW126" s="151" t="s">
        <v>416</v>
      </c>
      <c r="CX126" s="167" t="str">
        <f t="shared" si="84"/>
        <v>L Tibia_PBS</v>
      </c>
      <c r="CY126" s="152" t="s">
        <v>557</v>
      </c>
      <c r="CZ126" s="151" t="s">
        <v>416</v>
      </c>
      <c r="DA126" s="167" t="str">
        <f t="shared" si="85"/>
        <v>R Humerus_PFA</v>
      </c>
      <c r="DB126" s="152" t="s">
        <v>557</v>
      </c>
      <c r="DC126" s="151" t="s">
        <v>416</v>
      </c>
      <c r="DD126" s="167" t="str">
        <f t="shared" si="95"/>
        <v>L Humerus_RNALater</v>
      </c>
      <c r="DE126" s="152" t="s">
        <v>557</v>
      </c>
      <c r="DF126" s="151" t="s">
        <v>416</v>
      </c>
      <c r="DG126" s="167" t="str">
        <f t="shared" si="96"/>
        <v>BM L Humerus_Cryomedia</v>
      </c>
      <c r="DH126" s="152" t="s">
        <v>557</v>
      </c>
    </row>
    <row r="127" spans="2:112" x14ac:dyDescent="0.35">
      <c r="B127" s="151" t="s">
        <v>416</v>
      </c>
      <c r="C127" s="167" t="str">
        <f t="shared" si="108"/>
        <v>L Quad_LN2</v>
      </c>
      <c r="D127" s="152" t="s">
        <v>558</v>
      </c>
      <c r="E127" s="151" t="s">
        <v>416</v>
      </c>
      <c r="F127" s="167" t="str">
        <f t="shared" si="106"/>
        <v>R Quad_PFA</v>
      </c>
      <c r="G127" s="152" t="s">
        <v>558</v>
      </c>
      <c r="H127" s="151" t="s">
        <v>416</v>
      </c>
      <c r="I127" s="167" t="str">
        <f t="shared" si="107"/>
        <v>L Soleus_LN2</v>
      </c>
      <c r="J127" s="152" t="s">
        <v>558</v>
      </c>
      <c r="K127" s="151" t="s">
        <v>416</v>
      </c>
      <c r="L127" s="167" t="str">
        <f t="shared" si="109"/>
        <v>R Soleus_PFA</v>
      </c>
      <c r="M127" s="152" t="s">
        <v>558</v>
      </c>
      <c r="N127" s="151" t="s">
        <v>416</v>
      </c>
      <c r="O127" s="167" t="str">
        <f t="shared" ref="O127:O190" si="111">O126</f>
        <v>L EDL_LN2</v>
      </c>
      <c r="P127" s="152" t="s">
        <v>558</v>
      </c>
      <c r="Q127" s="151" t="s">
        <v>416</v>
      </c>
      <c r="R127" s="167" t="str">
        <f t="shared" si="88"/>
        <v>R EDL_PFA</v>
      </c>
      <c r="S127" s="152" t="s">
        <v>558</v>
      </c>
      <c r="T127" s="151" t="s">
        <v>416</v>
      </c>
      <c r="U127" s="167" t="str">
        <f t="shared" si="110"/>
        <v>L Gast_LN2</v>
      </c>
      <c r="V127" s="152" t="s">
        <v>558</v>
      </c>
      <c r="W127" s="151" t="s">
        <v>416</v>
      </c>
      <c r="X127" s="167" t="str">
        <f t="shared" si="68"/>
        <v>R Gast_PFA</v>
      </c>
      <c r="Y127" s="152" t="s">
        <v>558</v>
      </c>
      <c r="Z127" s="151" t="s">
        <v>416</v>
      </c>
      <c r="AA127" s="167" t="str">
        <f t="shared" si="69"/>
        <v>L Bicep_LN2</v>
      </c>
      <c r="AB127" s="152" t="s">
        <v>558</v>
      </c>
      <c r="AC127" s="151" t="s">
        <v>416</v>
      </c>
      <c r="AD127" s="167" t="str">
        <f t="shared" si="70"/>
        <v>R Bicep_PFA</v>
      </c>
      <c r="AE127" s="152" t="s">
        <v>558</v>
      </c>
      <c r="AF127" s="151" t="s">
        <v>416</v>
      </c>
      <c r="AG127" s="167" t="str">
        <f t="shared" si="89"/>
        <v>L Thymus_LN2</v>
      </c>
      <c r="AH127" s="152" t="s">
        <v>558</v>
      </c>
      <c r="AI127" s="151" t="s">
        <v>416</v>
      </c>
      <c r="AJ127" s="167" t="str">
        <f t="shared" si="72"/>
        <v>R Thymus_PFA</v>
      </c>
      <c r="AK127" s="152" t="s">
        <v>558</v>
      </c>
      <c r="AL127" s="151" t="s">
        <v>416</v>
      </c>
      <c r="AM127" s="167" t="str">
        <f t="shared" si="73"/>
        <v>1/2 Spleen_PFA</v>
      </c>
      <c r="AN127" s="152" t="s">
        <v>558</v>
      </c>
      <c r="AO127" s="151" t="s">
        <v>416</v>
      </c>
      <c r="AP127" s="167" t="str">
        <f t="shared" si="74"/>
        <v>1/2 Spleen_LN2</v>
      </c>
      <c r="AQ127" s="152" t="s">
        <v>558</v>
      </c>
      <c r="AR127" s="151" t="s">
        <v>416</v>
      </c>
      <c r="AS127" s="167" t="str">
        <f t="shared" si="90"/>
        <v>1/2 Liver_PFA</v>
      </c>
      <c r="AT127" s="152" t="s">
        <v>558</v>
      </c>
      <c r="AU127" s="151" t="s">
        <v>416</v>
      </c>
      <c r="AV127" s="167" t="str">
        <f t="shared" si="76"/>
        <v>1/2 Liver_LN2</v>
      </c>
      <c r="AW127" s="152" t="s">
        <v>558</v>
      </c>
      <c r="AX127" s="151" t="s">
        <v>416</v>
      </c>
      <c r="AY127" s="167" t="str">
        <f t="shared" si="77"/>
        <v>Pancreas_LN2</v>
      </c>
      <c r="AZ127" s="152" t="s">
        <v>558</v>
      </c>
      <c r="BA127" s="151" t="s">
        <v>416</v>
      </c>
      <c r="BB127" s="167" t="str">
        <f t="shared" si="91"/>
        <v>Adrenals_LN2</v>
      </c>
      <c r="BC127" s="152" t="s">
        <v>558</v>
      </c>
      <c r="BD127" s="151" t="s">
        <v>416</v>
      </c>
      <c r="BE127" s="167" t="str">
        <f t="shared" si="92"/>
        <v>L Kidney_LN2</v>
      </c>
      <c r="BF127" s="152" t="s">
        <v>558</v>
      </c>
      <c r="BG127" s="151" t="s">
        <v>416</v>
      </c>
      <c r="BH127" s="167" t="str">
        <f t="shared" ref="BH127:BH190" si="112">BH126</f>
        <v>R Kidney_PFA</v>
      </c>
      <c r="BI127" s="167" t="s">
        <v>558</v>
      </c>
      <c r="BJ127" s="151" t="s">
        <v>416</v>
      </c>
      <c r="BK127" s="167" t="str">
        <f t="shared" si="97"/>
        <v>Joint_RNALater</v>
      </c>
      <c r="BL127" s="152" t="s">
        <v>558</v>
      </c>
      <c r="BM127" s="151" t="s">
        <v>416</v>
      </c>
      <c r="BN127" s="167" t="str">
        <f t="shared" si="98"/>
        <v>L Brain_LN2</v>
      </c>
      <c r="BO127" s="152" t="s">
        <v>558</v>
      </c>
      <c r="BP127" s="151" t="s">
        <v>416</v>
      </c>
      <c r="BQ127" s="167" t="str">
        <f t="shared" si="99"/>
        <v>R Brain_OCT</v>
      </c>
      <c r="BR127" s="152" t="s">
        <v>558</v>
      </c>
      <c r="BS127" s="151" t="s">
        <v>416</v>
      </c>
      <c r="BT127" s="167" t="str">
        <f t="shared" si="100"/>
        <v>L Eye_PFA</v>
      </c>
      <c r="BU127" s="152" t="s">
        <v>558</v>
      </c>
      <c r="BV127" s="151" t="s">
        <v>416</v>
      </c>
      <c r="BW127" s="167" t="str">
        <f t="shared" si="101"/>
        <v>R Eye_LN2</v>
      </c>
      <c r="BX127" s="152" t="s">
        <v>558</v>
      </c>
      <c r="BY127" s="151" t="s">
        <v>416</v>
      </c>
      <c r="BZ127" s="167" t="str">
        <f t="shared" si="102"/>
        <v>1/2 Heart_PFA</v>
      </c>
      <c r="CA127" s="152" t="s">
        <v>558</v>
      </c>
      <c r="CB127" s="151" t="s">
        <v>416</v>
      </c>
      <c r="CC127" s="167" t="str">
        <f t="shared" si="103"/>
        <v>1/2 Heart_LN2</v>
      </c>
      <c r="CD127" s="152" t="s">
        <v>558</v>
      </c>
      <c r="CE127" s="151" t="s">
        <v>416</v>
      </c>
      <c r="CF127" s="167" t="str">
        <f t="shared" si="104"/>
        <v>Intestines_LN2</v>
      </c>
      <c r="CG127" s="152" t="s">
        <v>558</v>
      </c>
      <c r="CH127" s="151" t="s">
        <v>416</v>
      </c>
      <c r="CI127" s="167" t="str">
        <f t="shared" si="105"/>
        <v>Vertebra_LN2</v>
      </c>
      <c r="CJ127" s="152" t="s">
        <v>558</v>
      </c>
      <c r="CK127" s="167" t="s">
        <v>416</v>
      </c>
      <c r="CL127" s="167" t="str">
        <f t="shared" si="80"/>
        <v>R Pelvis_PFA</v>
      </c>
      <c r="CM127" s="152" t="s">
        <v>558</v>
      </c>
      <c r="CN127" s="151" t="s">
        <v>416</v>
      </c>
      <c r="CO127" s="167" t="str">
        <f t="shared" si="93"/>
        <v>L Ilium_RNALater</v>
      </c>
      <c r="CP127" s="152" t="s">
        <v>558</v>
      </c>
      <c r="CQ127" s="151" t="s">
        <v>416</v>
      </c>
      <c r="CR127" s="167" t="str">
        <f t="shared" si="94"/>
        <v>R Hindquarter_PFA</v>
      </c>
      <c r="CS127" s="152" t="s">
        <v>558</v>
      </c>
      <c r="CT127" s="151" t="s">
        <v>416</v>
      </c>
      <c r="CU127" s="167" t="str">
        <f t="shared" si="83"/>
        <v>BM L Femur_Cryomedia</v>
      </c>
      <c r="CV127" s="152" t="s">
        <v>558</v>
      </c>
      <c r="CW127" s="151" t="s">
        <v>416</v>
      </c>
      <c r="CX127" s="167" t="str">
        <f t="shared" si="84"/>
        <v>L Tibia_PBS</v>
      </c>
      <c r="CY127" s="152" t="s">
        <v>558</v>
      </c>
      <c r="CZ127" s="151" t="s">
        <v>416</v>
      </c>
      <c r="DA127" s="167" t="str">
        <f t="shared" si="85"/>
        <v>R Humerus_PFA</v>
      </c>
      <c r="DB127" s="152" t="s">
        <v>558</v>
      </c>
      <c r="DC127" s="151" t="s">
        <v>416</v>
      </c>
      <c r="DD127" s="167" t="str">
        <f t="shared" si="95"/>
        <v>L Humerus_RNALater</v>
      </c>
      <c r="DE127" s="152" t="s">
        <v>558</v>
      </c>
      <c r="DF127" s="151" t="s">
        <v>416</v>
      </c>
      <c r="DG127" s="167" t="str">
        <f t="shared" si="96"/>
        <v>BM L Humerus_Cryomedia</v>
      </c>
      <c r="DH127" s="152" t="s">
        <v>558</v>
      </c>
    </row>
    <row r="128" spans="2:112" x14ac:dyDescent="0.35">
      <c r="B128" s="151" t="s">
        <v>416</v>
      </c>
      <c r="C128" s="167" t="str">
        <f t="shared" si="108"/>
        <v>L Quad_LN2</v>
      </c>
      <c r="D128" s="152" t="s">
        <v>559</v>
      </c>
      <c r="E128" s="151" t="s">
        <v>416</v>
      </c>
      <c r="F128" s="167" t="str">
        <f t="shared" si="106"/>
        <v>R Quad_PFA</v>
      </c>
      <c r="G128" s="152" t="s">
        <v>559</v>
      </c>
      <c r="H128" s="151" t="s">
        <v>416</v>
      </c>
      <c r="I128" s="167" t="str">
        <f t="shared" si="107"/>
        <v>L Soleus_LN2</v>
      </c>
      <c r="J128" s="152" t="s">
        <v>559</v>
      </c>
      <c r="K128" s="151" t="s">
        <v>416</v>
      </c>
      <c r="L128" s="167" t="str">
        <f t="shared" si="109"/>
        <v>R Soleus_PFA</v>
      </c>
      <c r="M128" s="152" t="s">
        <v>559</v>
      </c>
      <c r="N128" s="151" t="s">
        <v>416</v>
      </c>
      <c r="O128" s="167" t="str">
        <f t="shared" si="111"/>
        <v>L EDL_LN2</v>
      </c>
      <c r="P128" s="152" t="s">
        <v>559</v>
      </c>
      <c r="Q128" s="151" t="s">
        <v>416</v>
      </c>
      <c r="R128" s="167" t="str">
        <f t="shared" si="88"/>
        <v>R EDL_PFA</v>
      </c>
      <c r="S128" s="152" t="s">
        <v>559</v>
      </c>
      <c r="T128" s="151" t="s">
        <v>416</v>
      </c>
      <c r="U128" s="167" t="str">
        <f t="shared" si="110"/>
        <v>L Gast_LN2</v>
      </c>
      <c r="V128" s="152" t="s">
        <v>559</v>
      </c>
      <c r="W128" s="151" t="s">
        <v>416</v>
      </c>
      <c r="X128" s="167" t="str">
        <f t="shared" ref="X128:X191" si="113">X127</f>
        <v>R Gast_PFA</v>
      </c>
      <c r="Y128" s="152" t="s">
        <v>559</v>
      </c>
      <c r="Z128" s="151" t="s">
        <v>416</v>
      </c>
      <c r="AA128" s="167" t="str">
        <f t="shared" ref="AA128:AA191" si="114">AA127</f>
        <v>L Bicep_LN2</v>
      </c>
      <c r="AB128" s="152" t="s">
        <v>559</v>
      </c>
      <c r="AC128" s="151" t="s">
        <v>416</v>
      </c>
      <c r="AD128" s="167" t="str">
        <f t="shared" ref="AD128:AD191" si="115">AD127</f>
        <v>R Bicep_PFA</v>
      </c>
      <c r="AE128" s="152" t="s">
        <v>559</v>
      </c>
      <c r="AF128" s="151" t="s">
        <v>416</v>
      </c>
      <c r="AG128" s="167" t="str">
        <f t="shared" si="89"/>
        <v>L Thymus_LN2</v>
      </c>
      <c r="AH128" s="152" t="s">
        <v>559</v>
      </c>
      <c r="AI128" s="151" t="s">
        <v>416</v>
      </c>
      <c r="AJ128" s="167" t="str">
        <f t="shared" ref="AJ128:AJ191" si="116">AJ127</f>
        <v>R Thymus_PFA</v>
      </c>
      <c r="AK128" s="152" t="s">
        <v>559</v>
      </c>
      <c r="AL128" s="151" t="s">
        <v>416</v>
      </c>
      <c r="AM128" s="167" t="str">
        <f t="shared" ref="AM128:AM191" si="117">AM127</f>
        <v>1/2 Spleen_PFA</v>
      </c>
      <c r="AN128" s="152" t="s">
        <v>559</v>
      </c>
      <c r="AO128" s="151" t="s">
        <v>416</v>
      </c>
      <c r="AP128" s="167" t="str">
        <f t="shared" ref="AP128:AP191" si="118">AP127</f>
        <v>1/2 Spleen_LN2</v>
      </c>
      <c r="AQ128" s="152" t="s">
        <v>559</v>
      </c>
      <c r="AR128" s="151" t="s">
        <v>416</v>
      </c>
      <c r="AS128" s="167" t="str">
        <f t="shared" si="90"/>
        <v>1/2 Liver_PFA</v>
      </c>
      <c r="AT128" s="152" t="s">
        <v>559</v>
      </c>
      <c r="AU128" s="151" t="s">
        <v>416</v>
      </c>
      <c r="AV128" s="167" t="str">
        <f t="shared" ref="AV128:AV191" si="119">AV127</f>
        <v>1/2 Liver_LN2</v>
      </c>
      <c r="AW128" s="152" t="s">
        <v>559</v>
      </c>
      <c r="AX128" s="151" t="s">
        <v>416</v>
      </c>
      <c r="AY128" s="167" t="str">
        <f t="shared" ref="AY128:AY191" si="120">AY127</f>
        <v>Pancreas_LN2</v>
      </c>
      <c r="AZ128" s="152" t="s">
        <v>559</v>
      </c>
      <c r="BA128" s="151" t="s">
        <v>416</v>
      </c>
      <c r="BB128" s="167" t="str">
        <f t="shared" si="91"/>
        <v>Adrenals_LN2</v>
      </c>
      <c r="BC128" s="152" t="s">
        <v>559</v>
      </c>
      <c r="BD128" s="151" t="s">
        <v>416</v>
      </c>
      <c r="BE128" s="167" t="str">
        <f t="shared" si="92"/>
        <v>L Kidney_LN2</v>
      </c>
      <c r="BF128" s="152" t="s">
        <v>559</v>
      </c>
      <c r="BG128" s="151" t="s">
        <v>416</v>
      </c>
      <c r="BH128" s="167" t="str">
        <f t="shared" si="112"/>
        <v>R Kidney_PFA</v>
      </c>
      <c r="BI128" s="167" t="s">
        <v>559</v>
      </c>
      <c r="BJ128" s="151" t="s">
        <v>416</v>
      </c>
      <c r="BK128" s="167" t="str">
        <f t="shared" si="97"/>
        <v>Joint_RNALater</v>
      </c>
      <c r="BL128" s="152" t="s">
        <v>559</v>
      </c>
      <c r="BM128" s="151" t="s">
        <v>416</v>
      </c>
      <c r="BN128" s="167" t="str">
        <f t="shared" si="98"/>
        <v>L Brain_LN2</v>
      </c>
      <c r="BO128" s="152" t="s">
        <v>559</v>
      </c>
      <c r="BP128" s="151" t="s">
        <v>416</v>
      </c>
      <c r="BQ128" s="167" t="str">
        <f t="shared" si="99"/>
        <v>R Brain_OCT</v>
      </c>
      <c r="BR128" s="152" t="s">
        <v>559</v>
      </c>
      <c r="BS128" s="151" t="s">
        <v>416</v>
      </c>
      <c r="BT128" s="167" t="str">
        <f t="shared" si="100"/>
        <v>L Eye_PFA</v>
      </c>
      <c r="BU128" s="152" t="s">
        <v>559</v>
      </c>
      <c r="BV128" s="151" t="s">
        <v>416</v>
      </c>
      <c r="BW128" s="167" t="str">
        <f t="shared" si="101"/>
        <v>R Eye_LN2</v>
      </c>
      <c r="BX128" s="152" t="s">
        <v>559</v>
      </c>
      <c r="BY128" s="151" t="s">
        <v>416</v>
      </c>
      <c r="BZ128" s="167" t="str">
        <f t="shared" si="102"/>
        <v>1/2 Heart_PFA</v>
      </c>
      <c r="CA128" s="152" t="s">
        <v>559</v>
      </c>
      <c r="CB128" s="151" t="s">
        <v>416</v>
      </c>
      <c r="CC128" s="167" t="str">
        <f t="shared" si="103"/>
        <v>1/2 Heart_LN2</v>
      </c>
      <c r="CD128" s="152" t="s">
        <v>559</v>
      </c>
      <c r="CE128" s="151" t="s">
        <v>416</v>
      </c>
      <c r="CF128" s="167" t="str">
        <f t="shared" si="104"/>
        <v>Intestines_LN2</v>
      </c>
      <c r="CG128" s="152" t="s">
        <v>559</v>
      </c>
      <c r="CH128" s="151" t="s">
        <v>416</v>
      </c>
      <c r="CI128" s="167" t="str">
        <f t="shared" si="105"/>
        <v>Vertebra_LN2</v>
      </c>
      <c r="CJ128" s="152" t="s">
        <v>559</v>
      </c>
      <c r="CK128" s="167" t="s">
        <v>416</v>
      </c>
      <c r="CL128" s="167" t="str">
        <f t="shared" ref="CL128:CL191" si="121">CL127</f>
        <v>R Pelvis_PFA</v>
      </c>
      <c r="CM128" s="152" t="s">
        <v>559</v>
      </c>
      <c r="CN128" s="151" t="s">
        <v>416</v>
      </c>
      <c r="CO128" s="167" t="str">
        <f t="shared" si="93"/>
        <v>L Ilium_RNALater</v>
      </c>
      <c r="CP128" s="152" t="s">
        <v>559</v>
      </c>
      <c r="CQ128" s="151" t="s">
        <v>416</v>
      </c>
      <c r="CR128" s="167" t="str">
        <f t="shared" si="94"/>
        <v>R Hindquarter_PFA</v>
      </c>
      <c r="CS128" s="152" t="s">
        <v>559</v>
      </c>
      <c r="CT128" s="151" t="s">
        <v>416</v>
      </c>
      <c r="CU128" s="167" t="str">
        <f t="shared" ref="CU128:CU191" si="122">CU127</f>
        <v>BM L Femur_Cryomedia</v>
      </c>
      <c r="CV128" s="152" t="s">
        <v>559</v>
      </c>
      <c r="CW128" s="151" t="s">
        <v>416</v>
      </c>
      <c r="CX128" s="167" t="str">
        <f t="shared" ref="CX128:CX191" si="123">CX127</f>
        <v>L Tibia_PBS</v>
      </c>
      <c r="CY128" s="152" t="s">
        <v>559</v>
      </c>
      <c r="CZ128" s="151" t="s">
        <v>416</v>
      </c>
      <c r="DA128" s="167" t="str">
        <f t="shared" ref="DA128:DA191" si="124">DA127</f>
        <v>R Humerus_PFA</v>
      </c>
      <c r="DB128" s="152" t="s">
        <v>559</v>
      </c>
      <c r="DC128" s="151" t="s">
        <v>416</v>
      </c>
      <c r="DD128" s="167" t="str">
        <f t="shared" si="95"/>
        <v>L Humerus_RNALater</v>
      </c>
      <c r="DE128" s="152" t="s">
        <v>559</v>
      </c>
      <c r="DF128" s="151" t="s">
        <v>416</v>
      </c>
      <c r="DG128" s="167" t="str">
        <f t="shared" si="96"/>
        <v>BM L Humerus_Cryomedia</v>
      </c>
      <c r="DH128" s="152" t="s">
        <v>559</v>
      </c>
    </row>
    <row r="129" spans="2:112" x14ac:dyDescent="0.35">
      <c r="B129" s="151" t="s">
        <v>416</v>
      </c>
      <c r="C129" s="167" t="str">
        <f t="shared" si="108"/>
        <v>L Quad_LN2</v>
      </c>
      <c r="D129" s="152" t="s">
        <v>560</v>
      </c>
      <c r="E129" s="151" t="s">
        <v>416</v>
      </c>
      <c r="F129" s="167" t="str">
        <f t="shared" si="106"/>
        <v>R Quad_PFA</v>
      </c>
      <c r="G129" s="152" t="s">
        <v>560</v>
      </c>
      <c r="H129" s="151" t="s">
        <v>416</v>
      </c>
      <c r="I129" s="167" t="str">
        <f t="shared" si="107"/>
        <v>L Soleus_LN2</v>
      </c>
      <c r="J129" s="152" t="s">
        <v>560</v>
      </c>
      <c r="K129" s="151" t="s">
        <v>416</v>
      </c>
      <c r="L129" s="167" t="str">
        <f t="shared" si="109"/>
        <v>R Soleus_PFA</v>
      </c>
      <c r="M129" s="152" t="s">
        <v>560</v>
      </c>
      <c r="N129" s="151" t="s">
        <v>416</v>
      </c>
      <c r="O129" s="167" t="str">
        <f t="shared" si="111"/>
        <v>L EDL_LN2</v>
      </c>
      <c r="P129" s="152" t="s">
        <v>560</v>
      </c>
      <c r="Q129" s="151" t="s">
        <v>416</v>
      </c>
      <c r="R129" s="167" t="str">
        <f t="shared" si="88"/>
        <v>R EDL_PFA</v>
      </c>
      <c r="S129" s="152" t="s">
        <v>560</v>
      </c>
      <c r="T129" s="151" t="s">
        <v>416</v>
      </c>
      <c r="U129" s="167" t="str">
        <f t="shared" si="110"/>
        <v>L Gast_LN2</v>
      </c>
      <c r="V129" s="152" t="s">
        <v>560</v>
      </c>
      <c r="W129" s="151" t="s">
        <v>416</v>
      </c>
      <c r="X129" s="167" t="str">
        <f t="shared" si="113"/>
        <v>R Gast_PFA</v>
      </c>
      <c r="Y129" s="152" t="s">
        <v>560</v>
      </c>
      <c r="Z129" s="151" t="s">
        <v>416</v>
      </c>
      <c r="AA129" s="167" t="str">
        <f t="shared" si="114"/>
        <v>L Bicep_LN2</v>
      </c>
      <c r="AB129" s="152" t="s">
        <v>560</v>
      </c>
      <c r="AC129" s="151" t="s">
        <v>416</v>
      </c>
      <c r="AD129" s="167" t="str">
        <f t="shared" si="115"/>
        <v>R Bicep_PFA</v>
      </c>
      <c r="AE129" s="152" t="s">
        <v>560</v>
      </c>
      <c r="AF129" s="151" t="s">
        <v>416</v>
      </c>
      <c r="AG129" s="167" t="str">
        <f t="shared" si="89"/>
        <v>L Thymus_LN2</v>
      </c>
      <c r="AH129" s="152" t="s">
        <v>560</v>
      </c>
      <c r="AI129" s="151" t="s">
        <v>416</v>
      </c>
      <c r="AJ129" s="167" t="str">
        <f t="shared" si="116"/>
        <v>R Thymus_PFA</v>
      </c>
      <c r="AK129" s="152" t="s">
        <v>560</v>
      </c>
      <c r="AL129" s="151" t="s">
        <v>416</v>
      </c>
      <c r="AM129" s="167" t="str">
        <f t="shared" si="117"/>
        <v>1/2 Spleen_PFA</v>
      </c>
      <c r="AN129" s="152" t="s">
        <v>560</v>
      </c>
      <c r="AO129" s="151" t="s">
        <v>416</v>
      </c>
      <c r="AP129" s="167" t="str">
        <f t="shared" si="118"/>
        <v>1/2 Spleen_LN2</v>
      </c>
      <c r="AQ129" s="152" t="s">
        <v>560</v>
      </c>
      <c r="AR129" s="151" t="s">
        <v>416</v>
      </c>
      <c r="AS129" s="167" t="str">
        <f t="shared" si="90"/>
        <v>1/2 Liver_PFA</v>
      </c>
      <c r="AT129" s="152" t="s">
        <v>560</v>
      </c>
      <c r="AU129" s="151" t="s">
        <v>416</v>
      </c>
      <c r="AV129" s="167" t="str">
        <f t="shared" si="119"/>
        <v>1/2 Liver_LN2</v>
      </c>
      <c r="AW129" s="152" t="s">
        <v>560</v>
      </c>
      <c r="AX129" s="151" t="s">
        <v>416</v>
      </c>
      <c r="AY129" s="167" t="str">
        <f t="shared" si="120"/>
        <v>Pancreas_LN2</v>
      </c>
      <c r="AZ129" s="152" t="s">
        <v>560</v>
      </c>
      <c r="BA129" s="151" t="s">
        <v>416</v>
      </c>
      <c r="BB129" s="167" t="str">
        <f t="shared" si="91"/>
        <v>Adrenals_LN2</v>
      </c>
      <c r="BC129" s="152" t="s">
        <v>560</v>
      </c>
      <c r="BD129" s="151" t="s">
        <v>416</v>
      </c>
      <c r="BE129" s="167" t="str">
        <f t="shared" si="92"/>
        <v>L Kidney_LN2</v>
      </c>
      <c r="BF129" s="152" t="s">
        <v>560</v>
      </c>
      <c r="BG129" s="151" t="s">
        <v>416</v>
      </c>
      <c r="BH129" s="167" t="str">
        <f t="shared" si="112"/>
        <v>R Kidney_PFA</v>
      </c>
      <c r="BI129" s="167" t="s">
        <v>560</v>
      </c>
      <c r="BJ129" s="151" t="s">
        <v>416</v>
      </c>
      <c r="BK129" s="167" t="str">
        <f t="shared" si="97"/>
        <v>Joint_RNALater</v>
      </c>
      <c r="BL129" s="152" t="s">
        <v>560</v>
      </c>
      <c r="BM129" s="151" t="s">
        <v>416</v>
      </c>
      <c r="BN129" s="167" t="str">
        <f t="shared" si="98"/>
        <v>L Brain_LN2</v>
      </c>
      <c r="BO129" s="152" t="s">
        <v>560</v>
      </c>
      <c r="BP129" s="151" t="s">
        <v>416</v>
      </c>
      <c r="BQ129" s="167" t="str">
        <f t="shared" si="99"/>
        <v>R Brain_OCT</v>
      </c>
      <c r="BR129" s="152" t="s">
        <v>560</v>
      </c>
      <c r="BS129" s="151" t="s">
        <v>416</v>
      </c>
      <c r="BT129" s="167" t="str">
        <f t="shared" si="100"/>
        <v>L Eye_PFA</v>
      </c>
      <c r="BU129" s="152" t="s">
        <v>560</v>
      </c>
      <c r="BV129" s="151" t="s">
        <v>416</v>
      </c>
      <c r="BW129" s="167" t="str">
        <f t="shared" si="101"/>
        <v>R Eye_LN2</v>
      </c>
      <c r="BX129" s="152" t="s">
        <v>560</v>
      </c>
      <c r="BY129" s="151" t="s">
        <v>416</v>
      </c>
      <c r="BZ129" s="167" t="str">
        <f t="shared" si="102"/>
        <v>1/2 Heart_PFA</v>
      </c>
      <c r="CA129" s="152" t="s">
        <v>560</v>
      </c>
      <c r="CB129" s="151" t="s">
        <v>416</v>
      </c>
      <c r="CC129" s="167" t="str">
        <f t="shared" si="103"/>
        <v>1/2 Heart_LN2</v>
      </c>
      <c r="CD129" s="152" t="s">
        <v>560</v>
      </c>
      <c r="CE129" s="151" t="s">
        <v>416</v>
      </c>
      <c r="CF129" s="167" t="str">
        <f t="shared" si="104"/>
        <v>Intestines_LN2</v>
      </c>
      <c r="CG129" s="152" t="s">
        <v>560</v>
      </c>
      <c r="CH129" s="151" t="s">
        <v>416</v>
      </c>
      <c r="CI129" s="167" t="str">
        <f t="shared" si="105"/>
        <v>Vertebra_LN2</v>
      </c>
      <c r="CJ129" s="152" t="s">
        <v>560</v>
      </c>
      <c r="CK129" s="167" t="s">
        <v>416</v>
      </c>
      <c r="CL129" s="167" t="str">
        <f t="shared" si="121"/>
        <v>R Pelvis_PFA</v>
      </c>
      <c r="CM129" s="152" t="s">
        <v>560</v>
      </c>
      <c r="CN129" s="151" t="s">
        <v>416</v>
      </c>
      <c r="CO129" s="167" t="str">
        <f t="shared" si="93"/>
        <v>L Ilium_RNALater</v>
      </c>
      <c r="CP129" s="152" t="s">
        <v>560</v>
      </c>
      <c r="CQ129" s="151" t="s">
        <v>416</v>
      </c>
      <c r="CR129" s="167" t="str">
        <f t="shared" si="94"/>
        <v>R Hindquarter_PFA</v>
      </c>
      <c r="CS129" s="152" t="s">
        <v>560</v>
      </c>
      <c r="CT129" s="151" t="s">
        <v>416</v>
      </c>
      <c r="CU129" s="167" t="str">
        <f t="shared" si="122"/>
        <v>BM L Femur_Cryomedia</v>
      </c>
      <c r="CV129" s="152" t="s">
        <v>560</v>
      </c>
      <c r="CW129" s="151" t="s">
        <v>416</v>
      </c>
      <c r="CX129" s="167" t="str">
        <f t="shared" si="123"/>
        <v>L Tibia_PBS</v>
      </c>
      <c r="CY129" s="152" t="s">
        <v>560</v>
      </c>
      <c r="CZ129" s="151" t="s">
        <v>416</v>
      </c>
      <c r="DA129" s="167" t="str">
        <f t="shared" si="124"/>
        <v>R Humerus_PFA</v>
      </c>
      <c r="DB129" s="152" t="s">
        <v>560</v>
      </c>
      <c r="DC129" s="151" t="s">
        <v>416</v>
      </c>
      <c r="DD129" s="167" t="str">
        <f t="shared" si="95"/>
        <v>L Humerus_RNALater</v>
      </c>
      <c r="DE129" s="152" t="s">
        <v>560</v>
      </c>
      <c r="DF129" s="151" t="s">
        <v>416</v>
      </c>
      <c r="DG129" s="167" t="str">
        <f t="shared" si="96"/>
        <v>BM L Humerus_Cryomedia</v>
      </c>
      <c r="DH129" s="152" t="s">
        <v>560</v>
      </c>
    </row>
    <row r="130" spans="2:112" x14ac:dyDescent="0.35">
      <c r="B130" s="151" t="s">
        <v>416</v>
      </c>
      <c r="C130" s="167" t="str">
        <f t="shared" si="108"/>
        <v>L Quad_LN2</v>
      </c>
      <c r="D130" s="152" t="s">
        <v>561</v>
      </c>
      <c r="E130" s="151" t="s">
        <v>416</v>
      </c>
      <c r="F130" s="167" t="str">
        <f t="shared" si="106"/>
        <v>R Quad_PFA</v>
      </c>
      <c r="G130" s="152" t="s">
        <v>561</v>
      </c>
      <c r="H130" s="151" t="s">
        <v>416</v>
      </c>
      <c r="I130" s="167" t="str">
        <f t="shared" si="107"/>
        <v>L Soleus_LN2</v>
      </c>
      <c r="J130" s="152" t="s">
        <v>561</v>
      </c>
      <c r="K130" s="151" t="s">
        <v>416</v>
      </c>
      <c r="L130" s="167" t="str">
        <f t="shared" si="109"/>
        <v>R Soleus_PFA</v>
      </c>
      <c r="M130" s="152" t="s">
        <v>561</v>
      </c>
      <c r="N130" s="151" t="s">
        <v>416</v>
      </c>
      <c r="O130" s="167" t="str">
        <f t="shared" si="111"/>
        <v>L EDL_LN2</v>
      </c>
      <c r="P130" s="152" t="s">
        <v>561</v>
      </c>
      <c r="Q130" s="151" t="s">
        <v>416</v>
      </c>
      <c r="R130" s="167" t="str">
        <f t="shared" ref="R130:R193" si="125">R129</f>
        <v>R EDL_PFA</v>
      </c>
      <c r="S130" s="152" t="s">
        <v>561</v>
      </c>
      <c r="T130" s="151" t="s">
        <v>416</v>
      </c>
      <c r="U130" s="167" t="str">
        <f t="shared" si="110"/>
        <v>L Gast_LN2</v>
      </c>
      <c r="V130" s="152" t="s">
        <v>561</v>
      </c>
      <c r="W130" s="151" t="s">
        <v>416</v>
      </c>
      <c r="X130" s="167" t="str">
        <f t="shared" si="113"/>
        <v>R Gast_PFA</v>
      </c>
      <c r="Y130" s="152" t="s">
        <v>561</v>
      </c>
      <c r="Z130" s="151" t="s">
        <v>416</v>
      </c>
      <c r="AA130" s="167" t="str">
        <f t="shared" si="114"/>
        <v>L Bicep_LN2</v>
      </c>
      <c r="AB130" s="152" t="s">
        <v>561</v>
      </c>
      <c r="AC130" s="151" t="s">
        <v>416</v>
      </c>
      <c r="AD130" s="167" t="str">
        <f t="shared" si="115"/>
        <v>R Bicep_PFA</v>
      </c>
      <c r="AE130" s="152" t="s">
        <v>561</v>
      </c>
      <c r="AF130" s="151" t="s">
        <v>416</v>
      </c>
      <c r="AG130" s="167" t="str">
        <f t="shared" ref="AG130:AG193" si="126">AG129</f>
        <v>L Thymus_LN2</v>
      </c>
      <c r="AH130" s="152" t="s">
        <v>561</v>
      </c>
      <c r="AI130" s="151" t="s">
        <v>416</v>
      </c>
      <c r="AJ130" s="167" t="str">
        <f t="shared" si="116"/>
        <v>R Thymus_PFA</v>
      </c>
      <c r="AK130" s="152" t="s">
        <v>561</v>
      </c>
      <c r="AL130" s="151" t="s">
        <v>416</v>
      </c>
      <c r="AM130" s="167" t="str">
        <f t="shared" si="117"/>
        <v>1/2 Spleen_PFA</v>
      </c>
      <c r="AN130" s="152" t="s">
        <v>561</v>
      </c>
      <c r="AO130" s="151" t="s">
        <v>416</v>
      </c>
      <c r="AP130" s="167" t="str">
        <f t="shared" si="118"/>
        <v>1/2 Spleen_LN2</v>
      </c>
      <c r="AQ130" s="152" t="s">
        <v>561</v>
      </c>
      <c r="AR130" s="151" t="s">
        <v>416</v>
      </c>
      <c r="AS130" s="167" t="str">
        <f t="shared" ref="AS130:AS193" si="127">AS129</f>
        <v>1/2 Liver_PFA</v>
      </c>
      <c r="AT130" s="152" t="s">
        <v>561</v>
      </c>
      <c r="AU130" s="151" t="s">
        <v>416</v>
      </c>
      <c r="AV130" s="167" t="str">
        <f t="shared" si="119"/>
        <v>1/2 Liver_LN2</v>
      </c>
      <c r="AW130" s="152" t="s">
        <v>561</v>
      </c>
      <c r="AX130" s="151" t="s">
        <v>416</v>
      </c>
      <c r="AY130" s="167" t="str">
        <f t="shared" si="120"/>
        <v>Pancreas_LN2</v>
      </c>
      <c r="AZ130" s="152" t="s">
        <v>561</v>
      </c>
      <c r="BA130" s="151" t="s">
        <v>416</v>
      </c>
      <c r="BB130" s="167" t="str">
        <f t="shared" ref="BB130:BB193" si="128">BB129</f>
        <v>Adrenals_LN2</v>
      </c>
      <c r="BC130" s="152" t="s">
        <v>561</v>
      </c>
      <c r="BD130" s="151" t="s">
        <v>416</v>
      </c>
      <c r="BE130" s="167" t="str">
        <f t="shared" ref="BE130:BE193" si="129">BE129</f>
        <v>L Kidney_LN2</v>
      </c>
      <c r="BF130" s="152" t="s">
        <v>561</v>
      </c>
      <c r="BG130" s="151" t="s">
        <v>416</v>
      </c>
      <c r="BH130" s="167" t="str">
        <f t="shared" si="112"/>
        <v>R Kidney_PFA</v>
      </c>
      <c r="BI130" s="167" t="s">
        <v>561</v>
      </c>
      <c r="BJ130" s="151" t="s">
        <v>416</v>
      </c>
      <c r="BK130" s="167" t="str">
        <f t="shared" si="97"/>
        <v>Joint_RNALater</v>
      </c>
      <c r="BL130" s="152" t="s">
        <v>561</v>
      </c>
      <c r="BM130" s="151" t="s">
        <v>416</v>
      </c>
      <c r="BN130" s="167" t="str">
        <f t="shared" si="98"/>
        <v>L Brain_LN2</v>
      </c>
      <c r="BO130" s="152" t="s">
        <v>561</v>
      </c>
      <c r="BP130" s="151" t="s">
        <v>416</v>
      </c>
      <c r="BQ130" s="167" t="str">
        <f t="shared" si="99"/>
        <v>R Brain_OCT</v>
      </c>
      <c r="BR130" s="152" t="s">
        <v>561</v>
      </c>
      <c r="BS130" s="151" t="s">
        <v>416</v>
      </c>
      <c r="BT130" s="167" t="str">
        <f t="shared" si="100"/>
        <v>L Eye_PFA</v>
      </c>
      <c r="BU130" s="152" t="s">
        <v>561</v>
      </c>
      <c r="BV130" s="151" t="s">
        <v>416</v>
      </c>
      <c r="BW130" s="167" t="str">
        <f t="shared" si="101"/>
        <v>R Eye_LN2</v>
      </c>
      <c r="BX130" s="152" t="s">
        <v>561</v>
      </c>
      <c r="BY130" s="151" t="s">
        <v>416</v>
      </c>
      <c r="BZ130" s="167" t="str">
        <f t="shared" si="102"/>
        <v>1/2 Heart_PFA</v>
      </c>
      <c r="CA130" s="152" t="s">
        <v>561</v>
      </c>
      <c r="CB130" s="151" t="s">
        <v>416</v>
      </c>
      <c r="CC130" s="167" t="str">
        <f t="shared" si="103"/>
        <v>1/2 Heart_LN2</v>
      </c>
      <c r="CD130" s="152" t="s">
        <v>561</v>
      </c>
      <c r="CE130" s="151" t="s">
        <v>416</v>
      </c>
      <c r="CF130" s="167" t="str">
        <f t="shared" si="104"/>
        <v>Intestines_LN2</v>
      </c>
      <c r="CG130" s="152" t="s">
        <v>561</v>
      </c>
      <c r="CH130" s="151" t="s">
        <v>416</v>
      </c>
      <c r="CI130" s="167" t="str">
        <f t="shared" si="105"/>
        <v>Vertebra_LN2</v>
      </c>
      <c r="CJ130" s="152" t="s">
        <v>561</v>
      </c>
      <c r="CK130" s="167" t="s">
        <v>416</v>
      </c>
      <c r="CL130" s="167" t="str">
        <f t="shared" si="121"/>
        <v>R Pelvis_PFA</v>
      </c>
      <c r="CM130" s="152" t="s">
        <v>561</v>
      </c>
      <c r="CN130" s="151" t="s">
        <v>416</v>
      </c>
      <c r="CO130" s="167" t="str">
        <f t="shared" ref="CO130:CO193" si="130">CO129</f>
        <v>L Ilium_RNALater</v>
      </c>
      <c r="CP130" s="152" t="s">
        <v>561</v>
      </c>
      <c r="CQ130" s="151" t="s">
        <v>416</v>
      </c>
      <c r="CR130" s="167" t="str">
        <f t="shared" ref="CR130:CR193" si="131">CR129</f>
        <v>R Hindquarter_PFA</v>
      </c>
      <c r="CS130" s="152" t="s">
        <v>561</v>
      </c>
      <c r="CT130" s="151" t="s">
        <v>416</v>
      </c>
      <c r="CU130" s="167" t="str">
        <f t="shared" si="122"/>
        <v>BM L Femur_Cryomedia</v>
      </c>
      <c r="CV130" s="152" t="s">
        <v>561</v>
      </c>
      <c r="CW130" s="151" t="s">
        <v>416</v>
      </c>
      <c r="CX130" s="167" t="str">
        <f t="shared" si="123"/>
        <v>L Tibia_PBS</v>
      </c>
      <c r="CY130" s="152" t="s">
        <v>561</v>
      </c>
      <c r="CZ130" s="151" t="s">
        <v>416</v>
      </c>
      <c r="DA130" s="167" t="str">
        <f t="shared" si="124"/>
        <v>R Humerus_PFA</v>
      </c>
      <c r="DB130" s="152" t="s">
        <v>561</v>
      </c>
      <c r="DC130" s="151" t="s">
        <v>416</v>
      </c>
      <c r="DD130" s="167" t="str">
        <f t="shared" ref="DD130:DD193" si="132">DD129</f>
        <v>L Humerus_RNALater</v>
      </c>
      <c r="DE130" s="152" t="s">
        <v>561</v>
      </c>
      <c r="DF130" s="151" t="s">
        <v>416</v>
      </c>
      <c r="DG130" s="167" t="str">
        <f t="shared" ref="DG130:DG193" si="133">DG129</f>
        <v>BM L Humerus_Cryomedia</v>
      </c>
      <c r="DH130" s="152" t="s">
        <v>561</v>
      </c>
    </row>
    <row r="131" spans="2:112" x14ac:dyDescent="0.35">
      <c r="B131" s="151" t="s">
        <v>416</v>
      </c>
      <c r="C131" s="167" t="str">
        <f t="shared" si="108"/>
        <v>L Quad_LN2</v>
      </c>
      <c r="D131" s="152" t="s">
        <v>562</v>
      </c>
      <c r="E131" s="151" t="s">
        <v>416</v>
      </c>
      <c r="F131" s="167" t="str">
        <f t="shared" si="106"/>
        <v>R Quad_PFA</v>
      </c>
      <c r="G131" s="152" t="s">
        <v>562</v>
      </c>
      <c r="H131" s="151" t="s">
        <v>416</v>
      </c>
      <c r="I131" s="167" t="str">
        <f t="shared" si="107"/>
        <v>L Soleus_LN2</v>
      </c>
      <c r="J131" s="152" t="s">
        <v>562</v>
      </c>
      <c r="K131" s="151" t="s">
        <v>416</v>
      </c>
      <c r="L131" s="167" t="str">
        <f t="shared" si="109"/>
        <v>R Soleus_PFA</v>
      </c>
      <c r="M131" s="152" t="s">
        <v>562</v>
      </c>
      <c r="N131" s="151" t="s">
        <v>416</v>
      </c>
      <c r="O131" s="167" t="str">
        <f t="shared" si="111"/>
        <v>L EDL_LN2</v>
      </c>
      <c r="P131" s="152" t="s">
        <v>562</v>
      </c>
      <c r="Q131" s="151" t="s">
        <v>416</v>
      </c>
      <c r="R131" s="167" t="str">
        <f t="shared" si="125"/>
        <v>R EDL_PFA</v>
      </c>
      <c r="S131" s="152" t="s">
        <v>562</v>
      </c>
      <c r="T131" s="151" t="s">
        <v>416</v>
      </c>
      <c r="U131" s="167" t="str">
        <f t="shared" si="110"/>
        <v>L Gast_LN2</v>
      </c>
      <c r="V131" s="152" t="s">
        <v>562</v>
      </c>
      <c r="W131" s="151" t="s">
        <v>416</v>
      </c>
      <c r="X131" s="167" t="str">
        <f t="shared" si="113"/>
        <v>R Gast_PFA</v>
      </c>
      <c r="Y131" s="152" t="s">
        <v>562</v>
      </c>
      <c r="Z131" s="151" t="s">
        <v>416</v>
      </c>
      <c r="AA131" s="167" t="str">
        <f t="shared" si="114"/>
        <v>L Bicep_LN2</v>
      </c>
      <c r="AB131" s="152" t="s">
        <v>562</v>
      </c>
      <c r="AC131" s="151" t="s">
        <v>416</v>
      </c>
      <c r="AD131" s="167" t="str">
        <f t="shared" si="115"/>
        <v>R Bicep_PFA</v>
      </c>
      <c r="AE131" s="152" t="s">
        <v>562</v>
      </c>
      <c r="AF131" s="151" t="s">
        <v>416</v>
      </c>
      <c r="AG131" s="167" t="str">
        <f t="shared" si="126"/>
        <v>L Thymus_LN2</v>
      </c>
      <c r="AH131" s="152" t="s">
        <v>562</v>
      </c>
      <c r="AI131" s="151" t="s">
        <v>416</v>
      </c>
      <c r="AJ131" s="167" t="str">
        <f t="shared" si="116"/>
        <v>R Thymus_PFA</v>
      </c>
      <c r="AK131" s="152" t="s">
        <v>562</v>
      </c>
      <c r="AL131" s="151" t="s">
        <v>416</v>
      </c>
      <c r="AM131" s="167" t="str">
        <f t="shared" si="117"/>
        <v>1/2 Spleen_PFA</v>
      </c>
      <c r="AN131" s="152" t="s">
        <v>562</v>
      </c>
      <c r="AO131" s="151" t="s">
        <v>416</v>
      </c>
      <c r="AP131" s="167" t="str">
        <f t="shared" si="118"/>
        <v>1/2 Spleen_LN2</v>
      </c>
      <c r="AQ131" s="152" t="s">
        <v>562</v>
      </c>
      <c r="AR131" s="151" t="s">
        <v>416</v>
      </c>
      <c r="AS131" s="167" t="str">
        <f t="shared" si="127"/>
        <v>1/2 Liver_PFA</v>
      </c>
      <c r="AT131" s="152" t="s">
        <v>562</v>
      </c>
      <c r="AU131" s="151" t="s">
        <v>416</v>
      </c>
      <c r="AV131" s="167" t="str">
        <f t="shared" si="119"/>
        <v>1/2 Liver_LN2</v>
      </c>
      <c r="AW131" s="152" t="s">
        <v>562</v>
      </c>
      <c r="AX131" s="151" t="s">
        <v>416</v>
      </c>
      <c r="AY131" s="167" t="str">
        <f t="shared" si="120"/>
        <v>Pancreas_LN2</v>
      </c>
      <c r="AZ131" s="152" t="s">
        <v>562</v>
      </c>
      <c r="BA131" s="151" t="s">
        <v>416</v>
      </c>
      <c r="BB131" s="167" t="str">
        <f t="shared" si="128"/>
        <v>Adrenals_LN2</v>
      </c>
      <c r="BC131" s="152" t="s">
        <v>562</v>
      </c>
      <c r="BD131" s="151" t="s">
        <v>416</v>
      </c>
      <c r="BE131" s="167" t="str">
        <f t="shared" si="129"/>
        <v>L Kidney_LN2</v>
      </c>
      <c r="BF131" s="152" t="s">
        <v>562</v>
      </c>
      <c r="BG131" s="151" t="s">
        <v>416</v>
      </c>
      <c r="BH131" s="167" t="str">
        <f t="shared" si="112"/>
        <v>R Kidney_PFA</v>
      </c>
      <c r="BI131" s="167" t="s">
        <v>562</v>
      </c>
      <c r="BJ131" s="151" t="s">
        <v>416</v>
      </c>
      <c r="BK131" s="167" t="str">
        <f t="shared" si="97"/>
        <v>Joint_RNALater</v>
      </c>
      <c r="BL131" s="152" t="s">
        <v>562</v>
      </c>
      <c r="BM131" s="151" t="s">
        <v>416</v>
      </c>
      <c r="BN131" s="167" t="str">
        <f t="shared" si="98"/>
        <v>L Brain_LN2</v>
      </c>
      <c r="BO131" s="152" t="s">
        <v>562</v>
      </c>
      <c r="BP131" s="151" t="s">
        <v>416</v>
      </c>
      <c r="BQ131" s="167" t="str">
        <f t="shared" si="99"/>
        <v>R Brain_OCT</v>
      </c>
      <c r="BR131" s="152" t="s">
        <v>562</v>
      </c>
      <c r="BS131" s="151" t="s">
        <v>416</v>
      </c>
      <c r="BT131" s="167" t="str">
        <f t="shared" si="100"/>
        <v>L Eye_PFA</v>
      </c>
      <c r="BU131" s="152" t="s">
        <v>562</v>
      </c>
      <c r="BV131" s="151" t="s">
        <v>416</v>
      </c>
      <c r="BW131" s="167" t="str">
        <f t="shared" si="101"/>
        <v>R Eye_LN2</v>
      </c>
      <c r="BX131" s="152" t="s">
        <v>562</v>
      </c>
      <c r="BY131" s="151" t="s">
        <v>416</v>
      </c>
      <c r="BZ131" s="167" t="str">
        <f t="shared" si="102"/>
        <v>1/2 Heart_PFA</v>
      </c>
      <c r="CA131" s="152" t="s">
        <v>562</v>
      </c>
      <c r="CB131" s="151" t="s">
        <v>416</v>
      </c>
      <c r="CC131" s="167" t="str">
        <f t="shared" si="103"/>
        <v>1/2 Heart_LN2</v>
      </c>
      <c r="CD131" s="152" t="s">
        <v>562</v>
      </c>
      <c r="CE131" s="151" t="s">
        <v>416</v>
      </c>
      <c r="CF131" s="167" t="str">
        <f t="shared" si="104"/>
        <v>Intestines_LN2</v>
      </c>
      <c r="CG131" s="152" t="s">
        <v>562</v>
      </c>
      <c r="CH131" s="151" t="s">
        <v>416</v>
      </c>
      <c r="CI131" s="167" t="str">
        <f t="shared" si="105"/>
        <v>Vertebra_LN2</v>
      </c>
      <c r="CJ131" s="152" t="s">
        <v>562</v>
      </c>
      <c r="CK131" s="167" t="s">
        <v>416</v>
      </c>
      <c r="CL131" s="167" t="str">
        <f t="shared" si="121"/>
        <v>R Pelvis_PFA</v>
      </c>
      <c r="CM131" s="152" t="s">
        <v>562</v>
      </c>
      <c r="CN131" s="151" t="s">
        <v>416</v>
      </c>
      <c r="CO131" s="167" t="str">
        <f t="shared" si="130"/>
        <v>L Ilium_RNALater</v>
      </c>
      <c r="CP131" s="152" t="s">
        <v>562</v>
      </c>
      <c r="CQ131" s="151" t="s">
        <v>416</v>
      </c>
      <c r="CR131" s="167" t="str">
        <f t="shared" si="131"/>
        <v>R Hindquarter_PFA</v>
      </c>
      <c r="CS131" s="152" t="s">
        <v>562</v>
      </c>
      <c r="CT131" s="151" t="s">
        <v>416</v>
      </c>
      <c r="CU131" s="167" t="str">
        <f t="shared" si="122"/>
        <v>BM L Femur_Cryomedia</v>
      </c>
      <c r="CV131" s="152" t="s">
        <v>562</v>
      </c>
      <c r="CW131" s="151" t="s">
        <v>416</v>
      </c>
      <c r="CX131" s="167" t="str">
        <f t="shared" si="123"/>
        <v>L Tibia_PBS</v>
      </c>
      <c r="CY131" s="152" t="s">
        <v>562</v>
      </c>
      <c r="CZ131" s="151" t="s">
        <v>416</v>
      </c>
      <c r="DA131" s="167" t="str">
        <f t="shared" si="124"/>
        <v>R Humerus_PFA</v>
      </c>
      <c r="DB131" s="152" t="s">
        <v>562</v>
      </c>
      <c r="DC131" s="151" t="s">
        <v>416</v>
      </c>
      <c r="DD131" s="167" t="str">
        <f t="shared" si="132"/>
        <v>L Humerus_RNALater</v>
      </c>
      <c r="DE131" s="152" t="s">
        <v>562</v>
      </c>
      <c r="DF131" s="151" t="s">
        <v>416</v>
      </c>
      <c r="DG131" s="167" t="str">
        <f t="shared" si="133"/>
        <v>BM L Humerus_Cryomedia</v>
      </c>
      <c r="DH131" s="152" t="s">
        <v>562</v>
      </c>
    </row>
    <row r="132" spans="2:112" x14ac:dyDescent="0.35">
      <c r="B132" s="151" t="s">
        <v>416</v>
      </c>
      <c r="C132" s="167" t="str">
        <f t="shared" si="108"/>
        <v>L Quad_LN2</v>
      </c>
      <c r="D132" s="152" t="s">
        <v>563</v>
      </c>
      <c r="E132" s="151" t="s">
        <v>416</v>
      </c>
      <c r="F132" s="167" t="str">
        <f t="shared" si="106"/>
        <v>R Quad_PFA</v>
      </c>
      <c r="G132" s="152" t="s">
        <v>563</v>
      </c>
      <c r="H132" s="151" t="s">
        <v>416</v>
      </c>
      <c r="I132" s="167" t="str">
        <f t="shared" si="107"/>
        <v>L Soleus_LN2</v>
      </c>
      <c r="J132" s="152" t="s">
        <v>563</v>
      </c>
      <c r="K132" s="151" t="s">
        <v>416</v>
      </c>
      <c r="L132" s="167" t="str">
        <f t="shared" si="109"/>
        <v>R Soleus_PFA</v>
      </c>
      <c r="M132" s="152" t="s">
        <v>563</v>
      </c>
      <c r="N132" s="151" t="s">
        <v>416</v>
      </c>
      <c r="O132" s="167" t="str">
        <f t="shared" si="111"/>
        <v>L EDL_LN2</v>
      </c>
      <c r="P132" s="152" t="s">
        <v>563</v>
      </c>
      <c r="Q132" s="151" t="s">
        <v>416</v>
      </c>
      <c r="R132" s="167" t="str">
        <f t="shared" si="125"/>
        <v>R EDL_PFA</v>
      </c>
      <c r="S132" s="152" t="s">
        <v>563</v>
      </c>
      <c r="T132" s="151" t="s">
        <v>416</v>
      </c>
      <c r="U132" s="167" t="str">
        <f t="shared" si="110"/>
        <v>L Gast_LN2</v>
      </c>
      <c r="V132" s="152" t="s">
        <v>563</v>
      </c>
      <c r="W132" s="151" t="s">
        <v>416</v>
      </c>
      <c r="X132" s="167" t="str">
        <f t="shared" si="113"/>
        <v>R Gast_PFA</v>
      </c>
      <c r="Y132" s="152" t="s">
        <v>563</v>
      </c>
      <c r="Z132" s="151" t="s">
        <v>416</v>
      </c>
      <c r="AA132" s="167" t="str">
        <f t="shared" si="114"/>
        <v>L Bicep_LN2</v>
      </c>
      <c r="AB132" s="152" t="s">
        <v>563</v>
      </c>
      <c r="AC132" s="151" t="s">
        <v>416</v>
      </c>
      <c r="AD132" s="167" t="str">
        <f t="shared" si="115"/>
        <v>R Bicep_PFA</v>
      </c>
      <c r="AE132" s="152" t="s">
        <v>563</v>
      </c>
      <c r="AF132" s="151" t="s">
        <v>416</v>
      </c>
      <c r="AG132" s="167" t="str">
        <f t="shared" si="126"/>
        <v>L Thymus_LN2</v>
      </c>
      <c r="AH132" s="152" t="s">
        <v>563</v>
      </c>
      <c r="AI132" s="151" t="s">
        <v>416</v>
      </c>
      <c r="AJ132" s="167" t="str">
        <f t="shared" si="116"/>
        <v>R Thymus_PFA</v>
      </c>
      <c r="AK132" s="152" t="s">
        <v>563</v>
      </c>
      <c r="AL132" s="151" t="s">
        <v>416</v>
      </c>
      <c r="AM132" s="167" t="str">
        <f t="shared" si="117"/>
        <v>1/2 Spleen_PFA</v>
      </c>
      <c r="AN132" s="152" t="s">
        <v>563</v>
      </c>
      <c r="AO132" s="151" t="s">
        <v>416</v>
      </c>
      <c r="AP132" s="167" t="str">
        <f t="shared" si="118"/>
        <v>1/2 Spleen_LN2</v>
      </c>
      <c r="AQ132" s="152" t="s">
        <v>563</v>
      </c>
      <c r="AR132" s="151" t="s">
        <v>416</v>
      </c>
      <c r="AS132" s="167" t="str">
        <f t="shared" si="127"/>
        <v>1/2 Liver_PFA</v>
      </c>
      <c r="AT132" s="152" t="s">
        <v>563</v>
      </c>
      <c r="AU132" s="151" t="s">
        <v>416</v>
      </c>
      <c r="AV132" s="167" t="str">
        <f t="shared" si="119"/>
        <v>1/2 Liver_LN2</v>
      </c>
      <c r="AW132" s="152" t="s">
        <v>563</v>
      </c>
      <c r="AX132" s="151" t="s">
        <v>416</v>
      </c>
      <c r="AY132" s="167" t="str">
        <f t="shared" si="120"/>
        <v>Pancreas_LN2</v>
      </c>
      <c r="AZ132" s="152" t="s">
        <v>563</v>
      </c>
      <c r="BA132" s="151" t="s">
        <v>416</v>
      </c>
      <c r="BB132" s="167" t="str">
        <f t="shared" si="128"/>
        <v>Adrenals_LN2</v>
      </c>
      <c r="BC132" s="152" t="s">
        <v>563</v>
      </c>
      <c r="BD132" s="151" t="s">
        <v>416</v>
      </c>
      <c r="BE132" s="167" t="str">
        <f t="shared" si="129"/>
        <v>L Kidney_LN2</v>
      </c>
      <c r="BF132" s="152" t="s">
        <v>563</v>
      </c>
      <c r="BG132" s="151" t="s">
        <v>416</v>
      </c>
      <c r="BH132" s="167" t="str">
        <f t="shared" si="112"/>
        <v>R Kidney_PFA</v>
      </c>
      <c r="BI132" s="167" t="s">
        <v>563</v>
      </c>
      <c r="BJ132" s="151" t="s">
        <v>416</v>
      </c>
      <c r="BK132" s="167" t="str">
        <f t="shared" si="97"/>
        <v>Joint_RNALater</v>
      </c>
      <c r="BL132" s="152" t="s">
        <v>563</v>
      </c>
      <c r="BM132" s="151" t="s">
        <v>416</v>
      </c>
      <c r="BN132" s="167" t="str">
        <f t="shared" si="98"/>
        <v>L Brain_LN2</v>
      </c>
      <c r="BO132" s="152" t="s">
        <v>563</v>
      </c>
      <c r="BP132" s="151" t="s">
        <v>416</v>
      </c>
      <c r="BQ132" s="167" t="str">
        <f t="shared" si="99"/>
        <v>R Brain_OCT</v>
      </c>
      <c r="BR132" s="152" t="s">
        <v>563</v>
      </c>
      <c r="BS132" s="151" t="s">
        <v>416</v>
      </c>
      <c r="BT132" s="167" t="str">
        <f t="shared" si="100"/>
        <v>L Eye_PFA</v>
      </c>
      <c r="BU132" s="152" t="s">
        <v>563</v>
      </c>
      <c r="BV132" s="151" t="s">
        <v>416</v>
      </c>
      <c r="BW132" s="167" t="str">
        <f t="shared" si="101"/>
        <v>R Eye_LN2</v>
      </c>
      <c r="BX132" s="152" t="s">
        <v>563</v>
      </c>
      <c r="BY132" s="151" t="s">
        <v>416</v>
      </c>
      <c r="BZ132" s="167" t="str">
        <f t="shared" si="102"/>
        <v>1/2 Heart_PFA</v>
      </c>
      <c r="CA132" s="152" t="s">
        <v>563</v>
      </c>
      <c r="CB132" s="151" t="s">
        <v>416</v>
      </c>
      <c r="CC132" s="167" t="str">
        <f t="shared" si="103"/>
        <v>1/2 Heart_LN2</v>
      </c>
      <c r="CD132" s="152" t="s">
        <v>563</v>
      </c>
      <c r="CE132" s="151" t="s">
        <v>416</v>
      </c>
      <c r="CF132" s="167" t="str">
        <f t="shared" si="104"/>
        <v>Intestines_LN2</v>
      </c>
      <c r="CG132" s="152" t="s">
        <v>563</v>
      </c>
      <c r="CH132" s="151" t="s">
        <v>416</v>
      </c>
      <c r="CI132" s="167" t="str">
        <f t="shared" si="105"/>
        <v>Vertebra_LN2</v>
      </c>
      <c r="CJ132" s="152" t="s">
        <v>563</v>
      </c>
      <c r="CK132" s="167" t="s">
        <v>416</v>
      </c>
      <c r="CL132" s="167" t="str">
        <f t="shared" si="121"/>
        <v>R Pelvis_PFA</v>
      </c>
      <c r="CM132" s="152" t="s">
        <v>563</v>
      </c>
      <c r="CN132" s="151" t="s">
        <v>416</v>
      </c>
      <c r="CO132" s="167" t="str">
        <f t="shared" si="130"/>
        <v>L Ilium_RNALater</v>
      </c>
      <c r="CP132" s="152" t="s">
        <v>563</v>
      </c>
      <c r="CQ132" s="151" t="s">
        <v>416</v>
      </c>
      <c r="CR132" s="167" t="str">
        <f t="shared" si="131"/>
        <v>R Hindquarter_PFA</v>
      </c>
      <c r="CS132" s="152" t="s">
        <v>563</v>
      </c>
      <c r="CT132" s="151" t="s">
        <v>416</v>
      </c>
      <c r="CU132" s="167" t="str">
        <f t="shared" si="122"/>
        <v>BM L Femur_Cryomedia</v>
      </c>
      <c r="CV132" s="152" t="s">
        <v>563</v>
      </c>
      <c r="CW132" s="151" t="s">
        <v>416</v>
      </c>
      <c r="CX132" s="167" t="str">
        <f t="shared" si="123"/>
        <v>L Tibia_PBS</v>
      </c>
      <c r="CY132" s="152" t="s">
        <v>563</v>
      </c>
      <c r="CZ132" s="151" t="s">
        <v>416</v>
      </c>
      <c r="DA132" s="167" t="str">
        <f t="shared" si="124"/>
        <v>R Humerus_PFA</v>
      </c>
      <c r="DB132" s="152" t="s">
        <v>563</v>
      </c>
      <c r="DC132" s="151" t="s">
        <v>416</v>
      </c>
      <c r="DD132" s="167" t="str">
        <f t="shared" si="132"/>
        <v>L Humerus_RNALater</v>
      </c>
      <c r="DE132" s="152" t="s">
        <v>563</v>
      </c>
      <c r="DF132" s="151" t="s">
        <v>416</v>
      </c>
      <c r="DG132" s="167" t="str">
        <f t="shared" si="133"/>
        <v>BM L Humerus_Cryomedia</v>
      </c>
      <c r="DH132" s="152" t="s">
        <v>563</v>
      </c>
    </row>
    <row r="133" spans="2:112" x14ac:dyDescent="0.35">
      <c r="B133" s="151" t="s">
        <v>416</v>
      </c>
      <c r="C133" s="167" t="str">
        <f t="shared" si="108"/>
        <v>L Quad_LN2</v>
      </c>
      <c r="D133" s="152" t="s">
        <v>564</v>
      </c>
      <c r="E133" s="151" t="s">
        <v>416</v>
      </c>
      <c r="F133" s="167" t="str">
        <f t="shared" si="106"/>
        <v>R Quad_PFA</v>
      </c>
      <c r="G133" s="152" t="s">
        <v>564</v>
      </c>
      <c r="H133" s="151" t="s">
        <v>416</v>
      </c>
      <c r="I133" s="167" t="str">
        <f t="shared" si="107"/>
        <v>L Soleus_LN2</v>
      </c>
      <c r="J133" s="152" t="s">
        <v>564</v>
      </c>
      <c r="K133" s="151" t="s">
        <v>416</v>
      </c>
      <c r="L133" s="167" t="str">
        <f t="shared" si="109"/>
        <v>R Soleus_PFA</v>
      </c>
      <c r="M133" s="152" t="s">
        <v>564</v>
      </c>
      <c r="N133" s="151" t="s">
        <v>416</v>
      </c>
      <c r="O133" s="167" t="str">
        <f t="shared" si="111"/>
        <v>L EDL_LN2</v>
      </c>
      <c r="P133" s="152" t="s">
        <v>564</v>
      </c>
      <c r="Q133" s="151" t="s">
        <v>416</v>
      </c>
      <c r="R133" s="167" t="str">
        <f t="shared" si="125"/>
        <v>R EDL_PFA</v>
      </c>
      <c r="S133" s="152" t="s">
        <v>564</v>
      </c>
      <c r="T133" s="151" t="s">
        <v>416</v>
      </c>
      <c r="U133" s="167" t="str">
        <f t="shared" si="110"/>
        <v>L Gast_LN2</v>
      </c>
      <c r="V133" s="152" t="s">
        <v>564</v>
      </c>
      <c r="W133" s="151" t="s">
        <v>416</v>
      </c>
      <c r="X133" s="167" t="str">
        <f t="shared" si="113"/>
        <v>R Gast_PFA</v>
      </c>
      <c r="Y133" s="152" t="s">
        <v>564</v>
      </c>
      <c r="Z133" s="151" t="s">
        <v>416</v>
      </c>
      <c r="AA133" s="167" t="str">
        <f t="shared" si="114"/>
        <v>L Bicep_LN2</v>
      </c>
      <c r="AB133" s="152" t="s">
        <v>564</v>
      </c>
      <c r="AC133" s="151" t="s">
        <v>416</v>
      </c>
      <c r="AD133" s="167" t="str">
        <f t="shared" si="115"/>
        <v>R Bicep_PFA</v>
      </c>
      <c r="AE133" s="152" t="s">
        <v>564</v>
      </c>
      <c r="AF133" s="151" t="s">
        <v>416</v>
      </c>
      <c r="AG133" s="167" t="str">
        <f t="shared" si="126"/>
        <v>L Thymus_LN2</v>
      </c>
      <c r="AH133" s="152" t="s">
        <v>564</v>
      </c>
      <c r="AI133" s="151" t="s">
        <v>416</v>
      </c>
      <c r="AJ133" s="167" t="str">
        <f t="shared" si="116"/>
        <v>R Thymus_PFA</v>
      </c>
      <c r="AK133" s="152" t="s">
        <v>564</v>
      </c>
      <c r="AL133" s="151" t="s">
        <v>416</v>
      </c>
      <c r="AM133" s="167" t="str">
        <f t="shared" si="117"/>
        <v>1/2 Spleen_PFA</v>
      </c>
      <c r="AN133" s="152" t="s">
        <v>564</v>
      </c>
      <c r="AO133" s="151" t="s">
        <v>416</v>
      </c>
      <c r="AP133" s="167" t="str">
        <f t="shared" si="118"/>
        <v>1/2 Spleen_LN2</v>
      </c>
      <c r="AQ133" s="152" t="s">
        <v>564</v>
      </c>
      <c r="AR133" s="151" t="s">
        <v>416</v>
      </c>
      <c r="AS133" s="167" t="str">
        <f t="shared" si="127"/>
        <v>1/2 Liver_PFA</v>
      </c>
      <c r="AT133" s="152" t="s">
        <v>564</v>
      </c>
      <c r="AU133" s="151" t="s">
        <v>416</v>
      </c>
      <c r="AV133" s="167" t="str">
        <f t="shared" si="119"/>
        <v>1/2 Liver_LN2</v>
      </c>
      <c r="AW133" s="152" t="s">
        <v>564</v>
      </c>
      <c r="AX133" s="151" t="s">
        <v>416</v>
      </c>
      <c r="AY133" s="167" t="str">
        <f t="shared" si="120"/>
        <v>Pancreas_LN2</v>
      </c>
      <c r="AZ133" s="152" t="s">
        <v>564</v>
      </c>
      <c r="BA133" s="151" t="s">
        <v>416</v>
      </c>
      <c r="BB133" s="167" t="str">
        <f t="shared" si="128"/>
        <v>Adrenals_LN2</v>
      </c>
      <c r="BC133" s="152" t="s">
        <v>564</v>
      </c>
      <c r="BD133" s="151" t="s">
        <v>416</v>
      </c>
      <c r="BE133" s="167" t="str">
        <f t="shared" si="129"/>
        <v>L Kidney_LN2</v>
      </c>
      <c r="BF133" s="152" t="s">
        <v>564</v>
      </c>
      <c r="BG133" s="151" t="s">
        <v>416</v>
      </c>
      <c r="BH133" s="167" t="str">
        <f t="shared" si="112"/>
        <v>R Kidney_PFA</v>
      </c>
      <c r="BI133" s="167" t="s">
        <v>564</v>
      </c>
      <c r="BJ133" s="151" t="s">
        <v>416</v>
      </c>
      <c r="BK133" s="167" t="str">
        <f t="shared" si="97"/>
        <v>Joint_RNALater</v>
      </c>
      <c r="BL133" s="152" t="s">
        <v>564</v>
      </c>
      <c r="BM133" s="151" t="s">
        <v>416</v>
      </c>
      <c r="BN133" s="167" t="str">
        <f t="shared" si="98"/>
        <v>L Brain_LN2</v>
      </c>
      <c r="BO133" s="152" t="s">
        <v>564</v>
      </c>
      <c r="BP133" s="151" t="s">
        <v>416</v>
      </c>
      <c r="BQ133" s="167" t="str">
        <f t="shared" si="99"/>
        <v>R Brain_OCT</v>
      </c>
      <c r="BR133" s="152" t="s">
        <v>564</v>
      </c>
      <c r="BS133" s="151" t="s">
        <v>416</v>
      </c>
      <c r="BT133" s="167" t="str">
        <f t="shared" si="100"/>
        <v>L Eye_PFA</v>
      </c>
      <c r="BU133" s="152" t="s">
        <v>564</v>
      </c>
      <c r="BV133" s="151" t="s">
        <v>416</v>
      </c>
      <c r="BW133" s="167" t="str">
        <f t="shared" si="101"/>
        <v>R Eye_LN2</v>
      </c>
      <c r="BX133" s="152" t="s">
        <v>564</v>
      </c>
      <c r="BY133" s="151" t="s">
        <v>416</v>
      </c>
      <c r="BZ133" s="167" t="str">
        <f t="shared" si="102"/>
        <v>1/2 Heart_PFA</v>
      </c>
      <c r="CA133" s="152" t="s">
        <v>564</v>
      </c>
      <c r="CB133" s="151" t="s">
        <v>416</v>
      </c>
      <c r="CC133" s="167" t="str">
        <f t="shared" si="103"/>
        <v>1/2 Heart_LN2</v>
      </c>
      <c r="CD133" s="152" t="s">
        <v>564</v>
      </c>
      <c r="CE133" s="151" t="s">
        <v>416</v>
      </c>
      <c r="CF133" s="167" t="str">
        <f t="shared" si="104"/>
        <v>Intestines_LN2</v>
      </c>
      <c r="CG133" s="152" t="s">
        <v>564</v>
      </c>
      <c r="CH133" s="151" t="s">
        <v>416</v>
      </c>
      <c r="CI133" s="167" t="str">
        <f t="shared" si="105"/>
        <v>Vertebra_LN2</v>
      </c>
      <c r="CJ133" s="152" t="s">
        <v>564</v>
      </c>
      <c r="CK133" s="167" t="s">
        <v>416</v>
      </c>
      <c r="CL133" s="167" t="str">
        <f t="shared" si="121"/>
        <v>R Pelvis_PFA</v>
      </c>
      <c r="CM133" s="152" t="s">
        <v>564</v>
      </c>
      <c r="CN133" s="151" t="s">
        <v>416</v>
      </c>
      <c r="CO133" s="167" t="str">
        <f t="shared" si="130"/>
        <v>L Ilium_RNALater</v>
      </c>
      <c r="CP133" s="152" t="s">
        <v>564</v>
      </c>
      <c r="CQ133" s="151" t="s">
        <v>416</v>
      </c>
      <c r="CR133" s="167" t="str">
        <f t="shared" si="131"/>
        <v>R Hindquarter_PFA</v>
      </c>
      <c r="CS133" s="152" t="s">
        <v>564</v>
      </c>
      <c r="CT133" s="151" t="s">
        <v>416</v>
      </c>
      <c r="CU133" s="167" t="str">
        <f t="shared" si="122"/>
        <v>BM L Femur_Cryomedia</v>
      </c>
      <c r="CV133" s="152" t="s">
        <v>564</v>
      </c>
      <c r="CW133" s="151" t="s">
        <v>416</v>
      </c>
      <c r="CX133" s="167" t="str">
        <f t="shared" si="123"/>
        <v>L Tibia_PBS</v>
      </c>
      <c r="CY133" s="152" t="s">
        <v>564</v>
      </c>
      <c r="CZ133" s="151" t="s">
        <v>416</v>
      </c>
      <c r="DA133" s="167" t="str">
        <f t="shared" si="124"/>
        <v>R Humerus_PFA</v>
      </c>
      <c r="DB133" s="152" t="s">
        <v>564</v>
      </c>
      <c r="DC133" s="151" t="s">
        <v>416</v>
      </c>
      <c r="DD133" s="167" t="str">
        <f t="shared" si="132"/>
        <v>L Humerus_RNALater</v>
      </c>
      <c r="DE133" s="152" t="s">
        <v>564</v>
      </c>
      <c r="DF133" s="151" t="s">
        <v>416</v>
      </c>
      <c r="DG133" s="167" t="str">
        <f t="shared" si="133"/>
        <v>BM L Humerus_Cryomedia</v>
      </c>
      <c r="DH133" s="152" t="s">
        <v>564</v>
      </c>
    </row>
    <row r="134" spans="2:112" x14ac:dyDescent="0.35">
      <c r="B134" s="151" t="s">
        <v>416</v>
      </c>
      <c r="C134" s="167" t="str">
        <f t="shared" si="108"/>
        <v>L Quad_LN2</v>
      </c>
      <c r="D134" s="152" t="s">
        <v>565</v>
      </c>
      <c r="E134" s="151" t="s">
        <v>416</v>
      </c>
      <c r="F134" s="167" t="str">
        <f t="shared" si="106"/>
        <v>R Quad_PFA</v>
      </c>
      <c r="G134" s="152" t="s">
        <v>565</v>
      </c>
      <c r="H134" s="151" t="s">
        <v>416</v>
      </c>
      <c r="I134" s="167" t="str">
        <f t="shared" si="107"/>
        <v>L Soleus_LN2</v>
      </c>
      <c r="J134" s="152" t="s">
        <v>565</v>
      </c>
      <c r="K134" s="151" t="s">
        <v>416</v>
      </c>
      <c r="L134" s="167" t="str">
        <f t="shared" si="109"/>
        <v>R Soleus_PFA</v>
      </c>
      <c r="M134" s="152" t="s">
        <v>565</v>
      </c>
      <c r="N134" s="151" t="s">
        <v>416</v>
      </c>
      <c r="O134" s="167" t="str">
        <f t="shared" si="111"/>
        <v>L EDL_LN2</v>
      </c>
      <c r="P134" s="152" t="s">
        <v>565</v>
      </c>
      <c r="Q134" s="151" t="s">
        <v>416</v>
      </c>
      <c r="R134" s="167" t="str">
        <f t="shared" si="125"/>
        <v>R EDL_PFA</v>
      </c>
      <c r="S134" s="152" t="s">
        <v>565</v>
      </c>
      <c r="T134" s="151" t="s">
        <v>416</v>
      </c>
      <c r="U134" s="167" t="str">
        <f t="shared" si="110"/>
        <v>L Gast_LN2</v>
      </c>
      <c r="V134" s="152" t="s">
        <v>565</v>
      </c>
      <c r="W134" s="151" t="s">
        <v>416</v>
      </c>
      <c r="X134" s="167" t="str">
        <f t="shared" si="113"/>
        <v>R Gast_PFA</v>
      </c>
      <c r="Y134" s="152" t="s">
        <v>565</v>
      </c>
      <c r="Z134" s="151" t="s">
        <v>416</v>
      </c>
      <c r="AA134" s="167" t="str">
        <f t="shared" si="114"/>
        <v>L Bicep_LN2</v>
      </c>
      <c r="AB134" s="152" t="s">
        <v>565</v>
      </c>
      <c r="AC134" s="151" t="s">
        <v>416</v>
      </c>
      <c r="AD134" s="167" t="str">
        <f t="shared" si="115"/>
        <v>R Bicep_PFA</v>
      </c>
      <c r="AE134" s="152" t="s">
        <v>565</v>
      </c>
      <c r="AF134" s="151" t="s">
        <v>416</v>
      </c>
      <c r="AG134" s="167" t="str">
        <f t="shared" si="126"/>
        <v>L Thymus_LN2</v>
      </c>
      <c r="AH134" s="152" t="s">
        <v>565</v>
      </c>
      <c r="AI134" s="151" t="s">
        <v>416</v>
      </c>
      <c r="AJ134" s="167" t="str">
        <f t="shared" si="116"/>
        <v>R Thymus_PFA</v>
      </c>
      <c r="AK134" s="152" t="s">
        <v>565</v>
      </c>
      <c r="AL134" s="151" t="s">
        <v>416</v>
      </c>
      <c r="AM134" s="167" t="str">
        <f t="shared" si="117"/>
        <v>1/2 Spleen_PFA</v>
      </c>
      <c r="AN134" s="152" t="s">
        <v>565</v>
      </c>
      <c r="AO134" s="151" t="s">
        <v>416</v>
      </c>
      <c r="AP134" s="167" t="str">
        <f t="shared" si="118"/>
        <v>1/2 Spleen_LN2</v>
      </c>
      <c r="AQ134" s="152" t="s">
        <v>565</v>
      </c>
      <c r="AR134" s="151" t="s">
        <v>416</v>
      </c>
      <c r="AS134" s="167" t="str">
        <f t="shared" si="127"/>
        <v>1/2 Liver_PFA</v>
      </c>
      <c r="AT134" s="152" t="s">
        <v>565</v>
      </c>
      <c r="AU134" s="151" t="s">
        <v>416</v>
      </c>
      <c r="AV134" s="167" t="str">
        <f t="shared" si="119"/>
        <v>1/2 Liver_LN2</v>
      </c>
      <c r="AW134" s="152" t="s">
        <v>565</v>
      </c>
      <c r="AX134" s="151" t="s">
        <v>416</v>
      </c>
      <c r="AY134" s="167" t="str">
        <f t="shared" si="120"/>
        <v>Pancreas_LN2</v>
      </c>
      <c r="AZ134" s="152" t="s">
        <v>565</v>
      </c>
      <c r="BA134" s="151" t="s">
        <v>416</v>
      </c>
      <c r="BB134" s="167" t="str">
        <f t="shared" si="128"/>
        <v>Adrenals_LN2</v>
      </c>
      <c r="BC134" s="152" t="s">
        <v>565</v>
      </c>
      <c r="BD134" s="151" t="s">
        <v>416</v>
      </c>
      <c r="BE134" s="167" t="str">
        <f t="shared" si="129"/>
        <v>L Kidney_LN2</v>
      </c>
      <c r="BF134" s="152" t="s">
        <v>565</v>
      </c>
      <c r="BG134" s="151" t="s">
        <v>416</v>
      </c>
      <c r="BH134" s="167" t="str">
        <f t="shared" si="112"/>
        <v>R Kidney_PFA</v>
      </c>
      <c r="BI134" s="167" t="s">
        <v>565</v>
      </c>
      <c r="BJ134" s="151" t="s">
        <v>416</v>
      </c>
      <c r="BK134" s="167" t="str">
        <f t="shared" si="97"/>
        <v>Joint_RNALater</v>
      </c>
      <c r="BL134" s="152" t="s">
        <v>565</v>
      </c>
      <c r="BM134" s="151" t="s">
        <v>416</v>
      </c>
      <c r="BN134" s="167" t="str">
        <f t="shared" si="98"/>
        <v>L Brain_LN2</v>
      </c>
      <c r="BO134" s="152" t="s">
        <v>565</v>
      </c>
      <c r="BP134" s="151" t="s">
        <v>416</v>
      </c>
      <c r="BQ134" s="167" t="str">
        <f t="shared" si="99"/>
        <v>R Brain_OCT</v>
      </c>
      <c r="BR134" s="152" t="s">
        <v>565</v>
      </c>
      <c r="BS134" s="151" t="s">
        <v>416</v>
      </c>
      <c r="BT134" s="167" t="str">
        <f t="shared" si="100"/>
        <v>L Eye_PFA</v>
      </c>
      <c r="BU134" s="152" t="s">
        <v>565</v>
      </c>
      <c r="BV134" s="151" t="s">
        <v>416</v>
      </c>
      <c r="BW134" s="167" t="str">
        <f t="shared" si="101"/>
        <v>R Eye_LN2</v>
      </c>
      <c r="BX134" s="152" t="s">
        <v>565</v>
      </c>
      <c r="BY134" s="151" t="s">
        <v>416</v>
      </c>
      <c r="BZ134" s="167" t="str">
        <f t="shared" si="102"/>
        <v>1/2 Heart_PFA</v>
      </c>
      <c r="CA134" s="152" t="s">
        <v>565</v>
      </c>
      <c r="CB134" s="151" t="s">
        <v>416</v>
      </c>
      <c r="CC134" s="167" t="str">
        <f t="shared" si="103"/>
        <v>1/2 Heart_LN2</v>
      </c>
      <c r="CD134" s="152" t="s">
        <v>565</v>
      </c>
      <c r="CE134" s="151" t="s">
        <v>416</v>
      </c>
      <c r="CF134" s="167" t="str">
        <f t="shared" si="104"/>
        <v>Intestines_LN2</v>
      </c>
      <c r="CG134" s="152" t="s">
        <v>565</v>
      </c>
      <c r="CH134" s="151" t="s">
        <v>416</v>
      </c>
      <c r="CI134" s="167" t="str">
        <f t="shared" si="105"/>
        <v>Vertebra_LN2</v>
      </c>
      <c r="CJ134" s="152" t="s">
        <v>565</v>
      </c>
      <c r="CK134" s="167" t="s">
        <v>416</v>
      </c>
      <c r="CL134" s="167" t="str">
        <f t="shared" si="121"/>
        <v>R Pelvis_PFA</v>
      </c>
      <c r="CM134" s="152" t="s">
        <v>565</v>
      </c>
      <c r="CN134" s="151" t="s">
        <v>416</v>
      </c>
      <c r="CO134" s="167" t="str">
        <f t="shared" si="130"/>
        <v>L Ilium_RNALater</v>
      </c>
      <c r="CP134" s="152" t="s">
        <v>565</v>
      </c>
      <c r="CQ134" s="151" t="s">
        <v>416</v>
      </c>
      <c r="CR134" s="167" t="str">
        <f t="shared" si="131"/>
        <v>R Hindquarter_PFA</v>
      </c>
      <c r="CS134" s="152" t="s">
        <v>565</v>
      </c>
      <c r="CT134" s="151" t="s">
        <v>416</v>
      </c>
      <c r="CU134" s="167" t="str">
        <f t="shared" si="122"/>
        <v>BM L Femur_Cryomedia</v>
      </c>
      <c r="CV134" s="152" t="s">
        <v>565</v>
      </c>
      <c r="CW134" s="151" t="s">
        <v>416</v>
      </c>
      <c r="CX134" s="167" t="str">
        <f t="shared" si="123"/>
        <v>L Tibia_PBS</v>
      </c>
      <c r="CY134" s="152" t="s">
        <v>565</v>
      </c>
      <c r="CZ134" s="151" t="s">
        <v>416</v>
      </c>
      <c r="DA134" s="167" t="str">
        <f t="shared" si="124"/>
        <v>R Humerus_PFA</v>
      </c>
      <c r="DB134" s="152" t="s">
        <v>565</v>
      </c>
      <c r="DC134" s="151" t="s">
        <v>416</v>
      </c>
      <c r="DD134" s="167" t="str">
        <f t="shared" si="132"/>
        <v>L Humerus_RNALater</v>
      </c>
      <c r="DE134" s="152" t="s">
        <v>565</v>
      </c>
      <c r="DF134" s="151" t="s">
        <v>416</v>
      </c>
      <c r="DG134" s="167" t="str">
        <f t="shared" si="133"/>
        <v>BM L Humerus_Cryomedia</v>
      </c>
      <c r="DH134" s="152" t="s">
        <v>565</v>
      </c>
    </row>
    <row r="135" spans="2:112" x14ac:dyDescent="0.35">
      <c r="B135" s="151" t="s">
        <v>416</v>
      </c>
      <c r="C135" s="167" t="str">
        <f t="shared" si="108"/>
        <v>L Quad_LN2</v>
      </c>
      <c r="D135" s="152" t="s">
        <v>274</v>
      </c>
      <c r="E135" s="151" t="s">
        <v>416</v>
      </c>
      <c r="F135" s="167" t="str">
        <f t="shared" si="106"/>
        <v>R Quad_PFA</v>
      </c>
      <c r="G135" s="152" t="s">
        <v>274</v>
      </c>
      <c r="H135" s="151" t="s">
        <v>416</v>
      </c>
      <c r="I135" s="167" t="str">
        <f t="shared" si="107"/>
        <v>L Soleus_LN2</v>
      </c>
      <c r="J135" s="152" t="s">
        <v>274</v>
      </c>
      <c r="K135" s="151" t="s">
        <v>416</v>
      </c>
      <c r="L135" s="167" t="str">
        <f t="shared" si="109"/>
        <v>R Soleus_PFA</v>
      </c>
      <c r="M135" s="152" t="s">
        <v>274</v>
      </c>
      <c r="N135" s="151" t="s">
        <v>416</v>
      </c>
      <c r="O135" s="167" t="str">
        <f t="shared" si="111"/>
        <v>L EDL_LN2</v>
      </c>
      <c r="P135" s="152" t="s">
        <v>274</v>
      </c>
      <c r="Q135" s="151" t="s">
        <v>416</v>
      </c>
      <c r="R135" s="167" t="str">
        <f t="shared" si="125"/>
        <v>R EDL_PFA</v>
      </c>
      <c r="S135" s="152" t="s">
        <v>274</v>
      </c>
      <c r="T135" s="151" t="s">
        <v>416</v>
      </c>
      <c r="U135" s="167" t="str">
        <f t="shared" si="110"/>
        <v>L Gast_LN2</v>
      </c>
      <c r="V135" s="152" t="s">
        <v>274</v>
      </c>
      <c r="W135" s="151" t="s">
        <v>416</v>
      </c>
      <c r="X135" s="167" t="str">
        <f t="shared" si="113"/>
        <v>R Gast_PFA</v>
      </c>
      <c r="Y135" s="152" t="s">
        <v>274</v>
      </c>
      <c r="Z135" s="151" t="s">
        <v>416</v>
      </c>
      <c r="AA135" s="167" t="str">
        <f t="shared" si="114"/>
        <v>L Bicep_LN2</v>
      </c>
      <c r="AB135" s="152" t="s">
        <v>274</v>
      </c>
      <c r="AC135" s="151" t="s">
        <v>416</v>
      </c>
      <c r="AD135" s="167" t="str">
        <f t="shared" si="115"/>
        <v>R Bicep_PFA</v>
      </c>
      <c r="AE135" s="152" t="s">
        <v>274</v>
      </c>
      <c r="AF135" s="151" t="s">
        <v>416</v>
      </c>
      <c r="AG135" s="167" t="str">
        <f t="shared" si="126"/>
        <v>L Thymus_LN2</v>
      </c>
      <c r="AH135" s="152" t="s">
        <v>274</v>
      </c>
      <c r="AI135" s="151" t="s">
        <v>416</v>
      </c>
      <c r="AJ135" s="167" t="str">
        <f t="shared" si="116"/>
        <v>R Thymus_PFA</v>
      </c>
      <c r="AK135" s="152" t="s">
        <v>274</v>
      </c>
      <c r="AL135" s="151" t="s">
        <v>416</v>
      </c>
      <c r="AM135" s="167" t="str">
        <f t="shared" si="117"/>
        <v>1/2 Spleen_PFA</v>
      </c>
      <c r="AN135" s="152" t="s">
        <v>274</v>
      </c>
      <c r="AO135" s="151" t="s">
        <v>416</v>
      </c>
      <c r="AP135" s="167" t="str">
        <f t="shared" si="118"/>
        <v>1/2 Spleen_LN2</v>
      </c>
      <c r="AQ135" s="152" t="s">
        <v>274</v>
      </c>
      <c r="AR135" s="151" t="s">
        <v>416</v>
      </c>
      <c r="AS135" s="167" t="str">
        <f t="shared" si="127"/>
        <v>1/2 Liver_PFA</v>
      </c>
      <c r="AT135" s="152" t="s">
        <v>274</v>
      </c>
      <c r="AU135" s="151" t="s">
        <v>416</v>
      </c>
      <c r="AV135" s="167" t="str">
        <f t="shared" si="119"/>
        <v>1/2 Liver_LN2</v>
      </c>
      <c r="AW135" s="152" t="s">
        <v>274</v>
      </c>
      <c r="AX135" s="151" t="s">
        <v>416</v>
      </c>
      <c r="AY135" s="167" t="str">
        <f t="shared" si="120"/>
        <v>Pancreas_LN2</v>
      </c>
      <c r="AZ135" s="152" t="s">
        <v>274</v>
      </c>
      <c r="BA135" s="151" t="s">
        <v>416</v>
      </c>
      <c r="BB135" s="167" t="str">
        <f t="shared" si="128"/>
        <v>Adrenals_LN2</v>
      </c>
      <c r="BC135" s="152" t="s">
        <v>274</v>
      </c>
      <c r="BD135" s="151" t="s">
        <v>416</v>
      </c>
      <c r="BE135" s="167" t="str">
        <f t="shared" si="129"/>
        <v>L Kidney_LN2</v>
      </c>
      <c r="BF135" s="152" t="s">
        <v>274</v>
      </c>
      <c r="BG135" s="151" t="s">
        <v>416</v>
      </c>
      <c r="BH135" s="167" t="str">
        <f t="shared" si="112"/>
        <v>R Kidney_PFA</v>
      </c>
      <c r="BI135" s="167" t="s">
        <v>274</v>
      </c>
      <c r="BJ135" s="151" t="s">
        <v>416</v>
      </c>
      <c r="BK135" s="167" t="str">
        <f t="shared" si="97"/>
        <v>Joint_RNALater</v>
      </c>
      <c r="BL135" s="152" t="s">
        <v>274</v>
      </c>
      <c r="BM135" s="151" t="s">
        <v>416</v>
      </c>
      <c r="BN135" s="167" t="str">
        <f t="shared" si="98"/>
        <v>L Brain_LN2</v>
      </c>
      <c r="BO135" s="152" t="s">
        <v>274</v>
      </c>
      <c r="BP135" s="151" t="s">
        <v>416</v>
      </c>
      <c r="BQ135" s="167" t="str">
        <f t="shared" si="99"/>
        <v>R Brain_OCT</v>
      </c>
      <c r="BR135" s="152" t="s">
        <v>274</v>
      </c>
      <c r="BS135" s="151" t="s">
        <v>416</v>
      </c>
      <c r="BT135" s="167" t="str">
        <f t="shared" si="100"/>
        <v>L Eye_PFA</v>
      </c>
      <c r="BU135" s="152" t="s">
        <v>274</v>
      </c>
      <c r="BV135" s="151" t="s">
        <v>416</v>
      </c>
      <c r="BW135" s="167" t="str">
        <f t="shared" si="101"/>
        <v>R Eye_LN2</v>
      </c>
      <c r="BX135" s="152" t="s">
        <v>274</v>
      </c>
      <c r="BY135" s="151" t="s">
        <v>416</v>
      </c>
      <c r="BZ135" s="167" t="str">
        <f t="shared" si="102"/>
        <v>1/2 Heart_PFA</v>
      </c>
      <c r="CA135" s="152" t="s">
        <v>274</v>
      </c>
      <c r="CB135" s="151" t="s">
        <v>416</v>
      </c>
      <c r="CC135" s="167" t="str">
        <f t="shared" si="103"/>
        <v>1/2 Heart_LN2</v>
      </c>
      <c r="CD135" s="152" t="s">
        <v>274</v>
      </c>
      <c r="CE135" s="151" t="s">
        <v>416</v>
      </c>
      <c r="CF135" s="167" t="str">
        <f t="shared" si="104"/>
        <v>Intestines_LN2</v>
      </c>
      <c r="CG135" s="152" t="s">
        <v>274</v>
      </c>
      <c r="CH135" s="151" t="s">
        <v>416</v>
      </c>
      <c r="CI135" s="167" t="str">
        <f t="shared" si="105"/>
        <v>Vertebra_LN2</v>
      </c>
      <c r="CJ135" s="152" t="s">
        <v>274</v>
      </c>
      <c r="CK135" s="167" t="s">
        <v>416</v>
      </c>
      <c r="CL135" s="167" t="str">
        <f t="shared" si="121"/>
        <v>R Pelvis_PFA</v>
      </c>
      <c r="CM135" s="152" t="s">
        <v>274</v>
      </c>
      <c r="CN135" s="151" t="s">
        <v>416</v>
      </c>
      <c r="CO135" s="167" t="str">
        <f t="shared" si="130"/>
        <v>L Ilium_RNALater</v>
      </c>
      <c r="CP135" s="152" t="s">
        <v>274</v>
      </c>
      <c r="CQ135" s="151" t="s">
        <v>416</v>
      </c>
      <c r="CR135" s="167" t="str">
        <f t="shared" si="131"/>
        <v>R Hindquarter_PFA</v>
      </c>
      <c r="CS135" s="152" t="s">
        <v>274</v>
      </c>
      <c r="CT135" s="151" t="s">
        <v>416</v>
      </c>
      <c r="CU135" s="167" t="str">
        <f t="shared" si="122"/>
        <v>BM L Femur_Cryomedia</v>
      </c>
      <c r="CV135" s="152" t="s">
        <v>274</v>
      </c>
      <c r="CW135" s="151" t="s">
        <v>416</v>
      </c>
      <c r="CX135" s="167" t="str">
        <f t="shared" si="123"/>
        <v>L Tibia_PBS</v>
      </c>
      <c r="CY135" s="152" t="s">
        <v>274</v>
      </c>
      <c r="CZ135" s="151" t="s">
        <v>416</v>
      </c>
      <c r="DA135" s="167" t="str">
        <f t="shared" si="124"/>
        <v>R Humerus_PFA</v>
      </c>
      <c r="DB135" s="152" t="s">
        <v>274</v>
      </c>
      <c r="DC135" s="151" t="s">
        <v>416</v>
      </c>
      <c r="DD135" s="167" t="str">
        <f t="shared" si="132"/>
        <v>L Humerus_RNALater</v>
      </c>
      <c r="DE135" s="152" t="s">
        <v>274</v>
      </c>
      <c r="DF135" s="151" t="s">
        <v>416</v>
      </c>
      <c r="DG135" s="167" t="str">
        <f t="shared" si="133"/>
        <v>BM L Humerus_Cryomedia</v>
      </c>
      <c r="DH135" s="152" t="s">
        <v>274</v>
      </c>
    </row>
    <row r="136" spans="2:112" x14ac:dyDescent="0.35">
      <c r="B136" s="151" t="s">
        <v>416</v>
      </c>
      <c r="C136" s="167" t="str">
        <f t="shared" si="108"/>
        <v>L Quad_LN2</v>
      </c>
      <c r="D136" s="152" t="s">
        <v>275</v>
      </c>
      <c r="E136" s="151" t="s">
        <v>416</v>
      </c>
      <c r="F136" s="167" t="str">
        <f t="shared" si="106"/>
        <v>R Quad_PFA</v>
      </c>
      <c r="G136" s="152" t="s">
        <v>275</v>
      </c>
      <c r="H136" s="151" t="s">
        <v>416</v>
      </c>
      <c r="I136" s="167" t="str">
        <f t="shared" si="107"/>
        <v>L Soleus_LN2</v>
      </c>
      <c r="J136" s="152" t="s">
        <v>275</v>
      </c>
      <c r="K136" s="151" t="s">
        <v>416</v>
      </c>
      <c r="L136" s="167" t="str">
        <f t="shared" si="109"/>
        <v>R Soleus_PFA</v>
      </c>
      <c r="M136" s="152" t="s">
        <v>275</v>
      </c>
      <c r="N136" s="151" t="s">
        <v>416</v>
      </c>
      <c r="O136" s="167" t="str">
        <f t="shared" si="111"/>
        <v>L EDL_LN2</v>
      </c>
      <c r="P136" s="152" t="s">
        <v>275</v>
      </c>
      <c r="Q136" s="151" t="s">
        <v>416</v>
      </c>
      <c r="R136" s="167" t="str">
        <f t="shared" si="125"/>
        <v>R EDL_PFA</v>
      </c>
      <c r="S136" s="152" t="s">
        <v>275</v>
      </c>
      <c r="T136" s="151" t="s">
        <v>416</v>
      </c>
      <c r="U136" s="167" t="str">
        <f t="shared" si="110"/>
        <v>L Gast_LN2</v>
      </c>
      <c r="V136" s="152" t="s">
        <v>275</v>
      </c>
      <c r="W136" s="151" t="s">
        <v>416</v>
      </c>
      <c r="X136" s="167" t="str">
        <f t="shared" si="113"/>
        <v>R Gast_PFA</v>
      </c>
      <c r="Y136" s="152" t="s">
        <v>275</v>
      </c>
      <c r="Z136" s="151" t="s">
        <v>416</v>
      </c>
      <c r="AA136" s="167" t="str">
        <f t="shared" si="114"/>
        <v>L Bicep_LN2</v>
      </c>
      <c r="AB136" s="152" t="s">
        <v>275</v>
      </c>
      <c r="AC136" s="151" t="s">
        <v>416</v>
      </c>
      <c r="AD136" s="167" t="str">
        <f t="shared" si="115"/>
        <v>R Bicep_PFA</v>
      </c>
      <c r="AE136" s="152" t="s">
        <v>275</v>
      </c>
      <c r="AF136" s="151" t="s">
        <v>416</v>
      </c>
      <c r="AG136" s="167" t="str">
        <f t="shared" si="126"/>
        <v>L Thymus_LN2</v>
      </c>
      <c r="AH136" s="152" t="s">
        <v>275</v>
      </c>
      <c r="AI136" s="151" t="s">
        <v>416</v>
      </c>
      <c r="AJ136" s="167" t="str">
        <f t="shared" si="116"/>
        <v>R Thymus_PFA</v>
      </c>
      <c r="AK136" s="152" t="s">
        <v>275</v>
      </c>
      <c r="AL136" s="151" t="s">
        <v>416</v>
      </c>
      <c r="AM136" s="167" t="str">
        <f t="shared" si="117"/>
        <v>1/2 Spleen_PFA</v>
      </c>
      <c r="AN136" s="152" t="s">
        <v>275</v>
      </c>
      <c r="AO136" s="151" t="s">
        <v>416</v>
      </c>
      <c r="AP136" s="167" t="str">
        <f t="shared" si="118"/>
        <v>1/2 Spleen_LN2</v>
      </c>
      <c r="AQ136" s="152" t="s">
        <v>275</v>
      </c>
      <c r="AR136" s="151" t="s">
        <v>416</v>
      </c>
      <c r="AS136" s="167" t="str">
        <f t="shared" si="127"/>
        <v>1/2 Liver_PFA</v>
      </c>
      <c r="AT136" s="152" t="s">
        <v>275</v>
      </c>
      <c r="AU136" s="151" t="s">
        <v>416</v>
      </c>
      <c r="AV136" s="167" t="str">
        <f t="shared" si="119"/>
        <v>1/2 Liver_LN2</v>
      </c>
      <c r="AW136" s="152" t="s">
        <v>275</v>
      </c>
      <c r="AX136" s="151" t="s">
        <v>416</v>
      </c>
      <c r="AY136" s="167" t="str">
        <f t="shared" si="120"/>
        <v>Pancreas_LN2</v>
      </c>
      <c r="AZ136" s="152" t="s">
        <v>275</v>
      </c>
      <c r="BA136" s="151" t="s">
        <v>416</v>
      </c>
      <c r="BB136" s="167" t="str">
        <f t="shared" si="128"/>
        <v>Adrenals_LN2</v>
      </c>
      <c r="BC136" s="152" t="s">
        <v>275</v>
      </c>
      <c r="BD136" s="151" t="s">
        <v>416</v>
      </c>
      <c r="BE136" s="167" t="str">
        <f t="shared" si="129"/>
        <v>L Kidney_LN2</v>
      </c>
      <c r="BF136" s="152" t="s">
        <v>275</v>
      </c>
      <c r="BG136" s="151" t="s">
        <v>416</v>
      </c>
      <c r="BH136" s="167" t="str">
        <f t="shared" si="112"/>
        <v>R Kidney_PFA</v>
      </c>
      <c r="BI136" s="167" t="s">
        <v>275</v>
      </c>
      <c r="BJ136" s="151" t="s">
        <v>416</v>
      </c>
      <c r="BK136" s="167" t="str">
        <f t="shared" si="97"/>
        <v>Joint_RNALater</v>
      </c>
      <c r="BL136" s="152" t="s">
        <v>275</v>
      </c>
      <c r="BM136" s="151" t="s">
        <v>416</v>
      </c>
      <c r="BN136" s="167" t="str">
        <f t="shared" si="98"/>
        <v>L Brain_LN2</v>
      </c>
      <c r="BO136" s="152" t="s">
        <v>275</v>
      </c>
      <c r="BP136" s="151" t="s">
        <v>416</v>
      </c>
      <c r="BQ136" s="167" t="str">
        <f t="shared" si="99"/>
        <v>R Brain_OCT</v>
      </c>
      <c r="BR136" s="152" t="s">
        <v>275</v>
      </c>
      <c r="BS136" s="151" t="s">
        <v>416</v>
      </c>
      <c r="BT136" s="167" t="str">
        <f t="shared" si="100"/>
        <v>L Eye_PFA</v>
      </c>
      <c r="BU136" s="152" t="s">
        <v>275</v>
      </c>
      <c r="BV136" s="151" t="s">
        <v>416</v>
      </c>
      <c r="BW136" s="167" t="str">
        <f t="shared" si="101"/>
        <v>R Eye_LN2</v>
      </c>
      <c r="BX136" s="152" t="s">
        <v>275</v>
      </c>
      <c r="BY136" s="151" t="s">
        <v>416</v>
      </c>
      <c r="BZ136" s="167" t="str">
        <f t="shared" si="102"/>
        <v>1/2 Heart_PFA</v>
      </c>
      <c r="CA136" s="152" t="s">
        <v>275</v>
      </c>
      <c r="CB136" s="151" t="s">
        <v>416</v>
      </c>
      <c r="CC136" s="167" t="str">
        <f t="shared" si="103"/>
        <v>1/2 Heart_LN2</v>
      </c>
      <c r="CD136" s="152" t="s">
        <v>275</v>
      </c>
      <c r="CE136" s="151" t="s">
        <v>416</v>
      </c>
      <c r="CF136" s="167" t="str">
        <f t="shared" si="104"/>
        <v>Intestines_LN2</v>
      </c>
      <c r="CG136" s="152" t="s">
        <v>275</v>
      </c>
      <c r="CH136" s="151" t="s">
        <v>416</v>
      </c>
      <c r="CI136" s="167" t="str">
        <f t="shared" si="105"/>
        <v>Vertebra_LN2</v>
      </c>
      <c r="CJ136" s="152" t="s">
        <v>275</v>
      </c>
      <c r="CK136" s="167" t="s">
        <v>416</v>
      </c>
      <c r="CL136" s="167" t="str">
        <f t="shared" si="121"/>
        <v>R Pelvis_PFA</v>
      </c>
      <c r="CM136" s="152" t="s">
        <v>275</v>
      </c>
      <c r="CN136" s="151" t="s">
        <v>416</v>
      </c>
      <c r="CO136" s="167" t="str">
        <f t="shared" si="130"/>
        <v>L Ilium_RNALater</v>
      </c>
      <c r="CP136" s="152" t="s">
        <v>275</v>
      </c>
      <c r="CQ136" s="151" t="s">
        <v>416</v>
      </c>
      <c r="CR136" s="167" t="str">
        <f t="shared" si="131"/>
        <v>R Hindquarter_PFA</v>
      </c>
      <c r="CS136" s="152" t="s">
        <v>275</v>
      </c>
      <c r="CT136" s="151" t="s">
        <v>416</v>
      </c>
      <c r="CU136" s="167" t="str">
        <f t="shared" si="122"/>
        <v>BM L Femur_Cryomedia</v>
      </c>
      <c r="CV136" s="152" t="s">
        <v>275</v>
      </c>
      <c r="CW136" s="151" t="s">
        <v>416</v>
      </c>
      <c r="CX136" s="167" t="str">
        <f t="shared" si="123"/>
        <v>L Tibia_PBS</v>
      </c>
      <c r="CY136" s="152" t="s">
        <v>275</v>
      </c>
      <c r="CZ136" s="151" t="s">
        <v>416</v>
      </c>
      <c r="DA136" s="167" t="str">
        <f t="shared" si="124"/>
        <v>R Humerus_PFA</v>
      </c>
      <c r="DB136" s="152" t="s">
        <v>275</v>
      </c>
      <c r="DC136" s="151" t="s">
        <v>416</v>
      </c>
      <c r="DD136" s="167" t="str">
        <f t="shared" si="132"/>
        <v>L Humerus_RNALater</v>
      </c>
      <c r="DE136" s="152" t="s">
        <v>275</v>
      </c>
      <c r="DF136" s="151" t="s">
        <v>416</v>
      </c>
      <c r="DG136" s="167" t="str">
        <f t="shared" si="133"/>
        <v>BM L Humerus_Cryomedia</v>
      </c>
      <c r="DH136" s="152" t="s">
        <v>275</v>
      </c>
    </row>
    <row r="137" spans="2:112" x14ac:dyDescent="0.35">
      <c r="B137" s="151" t="s">
        <v>416</v>
      </c>
      <c r="C137" s="167" t="str">
        <f t="shared" si="108"/>
        <v>L Quad_LN2</v>
      </c>
      <c r="D137" s="152" t="s">
        <v>276</v>
      </c>
      <c r="E137" s="151" t="s">
        <v>416</v>
      </c>
      <c r="F137" s="167" t="str">
        <f t="shared" si="106"/>
        <v>R Quad_PFA</v>
      </c>
      <c r="G137" s="152" t="s">
        <v>276</v>
      </c>
      <c r="H137" s="151" t="s">
        <v>416</v>
      </c>
      <c r="I137" s="167" t="str">
        <f t="shared" si="107"/>
        <v>L Soleus_LN2</v>
      </c>
      <c r="J137" s="152" t="s">
        <v>276</v>
      </c>
      <c r="K137" s="151" t="s">
        <v>416</v>
      </c>
      <c r="L137" s="167" t="str">
        <f t="shared" si="109"/>
        <v>R Soleus_PFA</v>
      </c>
      <c r="M137" s="152" t="s">
        <v>276</v>
      </c>
      <c r="N137" s="151" t="s">
        <v>416</v>
      </c>
      <c r="O137" s="167" t="str">
        <f t="shared" si="111"/>
        <v>L EDL_LN2</v>
      </c>
      <c r="P137" s="152" t="s">
        <v>276</v>
      </c>
      <c r="Q137" s="151" t="s">
        <v>416</v>
      </c>
      <c r="R137" s="167" t="str">
        <f t="shared" si="125"/>
        <v>R EDL_PFA</v>
      </c>
      <c r="S137" s="152" t="s">
        <v>276</v>
      </c>
      <c r="T137" s="151" t="s">
        <v>416</v>
      </c>
      <c r="U137" s="167" t="str">
        <f t="shared" si="110"/>
        <v>L Gast_LN2</v>
      </c>
      <c r="V137" s="152" t="s">
        <v>276</v>
      </c>
      <c r="W137" s="151" t="s">
        <v>416</v>
      </c>
      <c r="X137" s="167" t="str">
        <f t="shared" si="113"/>
        <v>R Gast_PFA</v>
      </c>
      <c r="Y137" s="152" t="s">
        <v>276</v>
      </c>
      <c r="Z137" s="151" t="s">
        <v>416</v>
      </c>
      <c r="AA137" s="167" t="str">
        <f t="shared" si="114"/>
        <v>L Bicep_LN2</v>
      </c>
      <c r="AB137" s="152" t="s">
        <v>276</v>
      </c>
      <c r="AC137" s="151" t="s">
        <v>416</v>
      </c>
      <c r="AD137" s="167" t="str">
        <f t="shared" si="115"/>
        <v>R Bicep_PFA</v>
      </c>
      <c r="AE137" s="152" t="s">
        <v>276</v>
      </c>
      <c r="AF137" s="151" t="s">
        <v>416</v>
      </c>
      <c r="AG137" s="167" t="str">
        <f t="shared" si="126"/>
        <v>L Thymus_LN2</v>
      </c>
      <c r="AH137" s="152" t="s">
        <v>276</v>
      </c>
      <c r="AI137" s="151" t="s">
        <v>416</v>
      </c>
      <c r="AJ137" s="167" t="str">
        <f t="shared" si="116"/>
        <v>R Thymus_PFA</v>
      </c>
      <c r="AK137" s="152" t="s">
        <v>276</v>
      </c>
      <c r="AL137" s="151" t="s">
        <v>416</v>
      </c>
      <c r="AM137" s="167" t="str">
        <f t="shared" si="117"/>
        <v>1/2 Spleen_PFA</v>
      </c>
      <c r="AN137" s="152" t="s">
        <v>276</v>
      </c>
      <c r="AO137" s="151" t="s">
        <v>416</v>
      </c>
      <c r="AP137" s="167" t="str">
        <f t="shared" si="118"/>
        <v>1/2 Spleen_LN2</v>
      </c>
      <c r="AQ137" s="152" t="s">
        <v>276</v>
      </c>
      <c r="AR137" s="151" t="s">
        <v>416</v>
      </c>
      <c r="AS137" s="167" t="str">
        <f t="shared" si="127"/>
        <v>1/2 Liver_PFA</v>
      </c>
      <c r="AT137" s="152" t="s">
        <v>276</v>
      </c>
      <c r="AU137" s="151" t="s">
        <v>416</v>
      </c>
      <c r="AV137" s="167" t="str">
        <f t="shared" si="119"/>
        <v>1/2 Liver_LN2</v>
      </c>
      <c r="AW137" s="152" t="s">
        <v>276</v>
      </c>
      <c r="AX137" s="151" t="s">
        <v>416</v>
      </c>
      <c r="AY137" s="167" t="str">
        <f t="shared" si="120"/>
        <v>Pancreas_LN2</v>
      </c>
      <c r="AZ137" s="152" t="s">
        <v>276</v>
      </c>
      <c r="BA137" s="151" t="s">
        <v>416</v>
      </c>
      <c r="BB137" s="167" t="str">
        <f t="shared" si="128"/>
        <v>Adrenals_LN2</v>
      </c>
      <c r="BC137" s="152" t="s">
        <v>276</v>
      </c>
      <c r="BD137" s="151" t="s">
        <v>416</v>
      </c>
      <c r="BE137" s="167" t="str">
        <f t="shared" si="129"/>
        <v>L Kidney_LN2</v>
      </c>
      <c r="BF137" s="152" t="s">
        <v>276</v>
      </c>
      <c r="BG137" s="151" t="s">
        <v>416</v>
      </c>
      <c r="BH137" s="167" t="str">
        <f t="shared" si="112"/>
        <v>R Kidney_PFA</v>
      </c>
      <c r="BI137" s="167" t="s">
        <v>276</v>
      </c>
      <c r="BJ137" s="151" t="s">
        <v>416</v>
      </c>
      <c r="BK137" s="167" t="str">
        <f t="shared" si="97"/>
        <v>Joint_RNALater</v>
      </c>
      <c r="BL137" s="152" t="s">
        <v>276</v>
      </c>
      <c r="BM137" s="151" t="s">
        <v>416</v>
      </c>
      <c r="BN137" s="167" t="str">
        <f t="shared" si="98"/>
        <v>L Brain_LN2</v>
      </c>
      <c r="BO137" s="152" t="s">
        <v>276</v>
      </c>
      <c r="BP137" s="151" t="s">
        <v>416</v>
      </c>
      <c r="BQ137" s="167" t="str">
        <f t="shared" si="99"/>
        <v>R Brain_OCT</v>
      </c>
      <c r="BR137" s="152" t="s">
        <v>276</v>
      </c>
      <c r="BS137" s="151" t="s">
        <v>416</v>
      </c>
      <c r="BT137" s="167" t="str">
        <f t="shared" si="100"/>
        <v>L Eye_PFA</v>
      </c>
      <c r="BU137" s="152" t="s">
        <v>276</v>
      </c>
      <c r="BV137" s="151" t="s">
        <v>416</v>
      </c>
      <c r="BW137" s="167" t="str">
        <f t="shared" si="101"/>
        <v>R Eye_LN2</v>
      </c>
      <c r="BX137" s="152" t="s">
        <v>276</v>
      </c>
      <c r="BY137" s="151" t="s">
        <v>416</v>
      </c>
      <c r="BZ137" s="167" t="str">
        <f t="shared" si="102"/>
        <v>1/2 Heart_PFA</v>
      </c>
      <c r="CA137" s="152" t="s">
        <v>276</v>
      </c>
      <c r="CB137" s="151" t="s">
        <v>416</v>
      </c>
      <c r="CC137" s="167" t="str">
        <f t="shared" si="103"/>
        <v>1/2 Heart_LN2</v>
      </c>
      <c r="CD137" s="152" t="s">
        <v>276</v>
      </c>
      <c r="CE137" s="151" t="s">
        <v>416</v>
      </c>
      <c r="CF137" s="167" t="str">
        <f t="shared" si="104"/>
        <v>Intestines_LN2</v>
      </c>
      <c r="CG137" s="152" t="s">
        <v>276</v>
      </c>
      <c r="CH137" s="151" t="s">
        <v>416</v>
      </c>
      <c r="CI137" s="167" t="str">
        <f t="shared" si="105"/>
        <v>Vertebra_LN2</v>
      </c>
      <c r="CJ137" s="152" t="s">
        <v>276</v>
      </c>
      <c r="CK137" s="167" t="s">
        <v>416</v>
      </c>
      <c r="CL137" s="167" t="str">
        <f t="shared" si="121"/>
        <v>R Pelvis_PFA</v>
      </c>
      <c r="CM137" s="152" t="s">
        <v>276</v>
      </c>
      <c r="CN137" s="151" t="s">
        <v>416</v>
      </c>
      <c r="CO137" s="167" t="str">
        <f t="shared" si="130"/>
        <v>L Ilium_RNALater</v>
      </c>
      <c r="CP137" s="152" t="s">
        <v>276</v>
      </c>
      <c r="CQ137" s="151" t="s">
        <v>416</v>
      </c>
      <c r="CR137" s="167" t="str">
        <f t="shared" si="131"/>
        <v>R Hindquarter_PFA</v>
      </c>
      <c r="CS137" s="152" t="s">
        <v>276</v>
      </c>
      <c r="CT137" s="151" t="s">
        <v>416</v>
      </c>
      <c r="CU137" s="167" t="str">
        <f t="shared" si="122"/>
        <v>BM L Femur_Cryomedia</v>
      </c>
      <c r="CV137" s="152" t="s">
        <v>276</v>
      </c>
      <c r="CW137" s="151" t="s">
        <v>416</v>
      </c>
      <c r="CX137" s="167" t="str">
        <f t="shared" si="123"/>
        <v>L Tibia_PBS</v>
      </c>
      <c r="CY137" s="152" t="s">
        <v>276</v>
      </c>
      <c r="CZ137" s="151" t="s">
        <v>416</v>
      </c>
      <c r="DA137" s="167" t="str">
        <f t="shared" si="124"/>
        <v>R Humerus_PFA</v>
      </c>
      <c r="DB137" s="152" t="s">
        <v>276</v>
      </c>
      <c r="DC137" s="151" t="s">
        <v>416</v>
      </c>
      <c r="DD137" s="167" t="str">
        <f t="shared" si="132"/>
        <v>L Humerus_RNALater</v>
      </c>
      <c r="DE137" s="152" t="s">
        <v>276</v>
      </c>
      <c r="DF137" s="151" t="s">
        <v>416</v>
      </c>
      <c r="DG137" s="167" t="str">
        <f t="shared" si="133"/>
        <v>BM L Humerus_Cryomedia</v>
      </c>
      <c r="DH137" s="152" t="s">
        <v>276</v>
      </c>
    </row>
    <row r="138" spans="2:112" x14ac:dyDescent="0.35">
      <c r="B138" s="151" t="s">
        <v>416</v>
      </c>
      <c r="C138" s="167" t="str">
        <f t="shared" si="108"/>
        <v>L Quad_LN2</v>
      </c>
      <c r="D138" s="152" t="s">
        <v>277</v>
      </c>
      <c r="E138" s="151" t="s">
        <v>416</v>
      </c>
      <c r="F138" s="167" t="str">
        <f t="shared" si="106"/>
        <v>R Quad_PFA</v>
      </c>
      <c r="G138" s="152" t="s">
        <v>277</v>
      </c>
      <c r="H138" s="151" t="s">
        <v>416</v>
      </c>
      <c r="I138" s="167" t="str">
        <f t="shared" si="107"/>
        <v>L Soleus_LN2</v>
      </c>
      <c r="J138" s="152" t="s">
        <v>277</v>
      </c>
      <c r="K138" s="151" t="s">
        <v>416</v>
      </c>
      <c r="L138" s="167" t="str">
        <f t="shared" si="109"/>
        <v>R Soleus_PFA</v>
      </c>
      <c r="M138" s="152" t="s">
        <v>277</v>
      </c>
      <c r="N138" s="151" t="s">
        <v>416</v>
      </c>
      <c r="O138" s="167" t="str">
        <f t="shared" si="111"/>
        <v>L EDL_LN2</v>
      </c>
      <c r="P138" s="152" t="s">
        <v>277</v>
      </c>
      <c r="Q138" s="151" t="s">
        <v>416</v>
      </c>
      <c r="R138" s="167" t="str">
        <f t="shared" si="125"/>
        <v>R EDL_PFA</v>
      </c>
      <c r="S138" s="152" t="s">
        <v>277</v>
      </c>
      <c r="T138" s="151" t="s">
        <v>416</v>
      </c>
      <c r="U138" s="167" t="str">
        <f t="shared" si="110"/>
        <v>L Gast_LN2</v>
      </c>
      <c r="V138" s="152" t="s">
        <v>277</v>
      </c>
      <c r="W138" s="151" t="s">
        <v>416</v>
      </c>
      <c r="X138" s="167" t="str">
        <f t="shared" si="113"/>
        <v>R Gast_PFA</v>
      </c>
      <c r="Y138" s="152" t="s">
        <v>277</v>
      </c>
      <c r="Z138" s="151" t="s">
        <v>416</v>
      </c>
      <c r="AA138" s="167" t="str">
        <f t="shared" si="114"/>
        <v>L Bicep_LN2</v>
      </c>
      <c r="AB138" s="152" t="s">
        <v>277</v>
      </c>
      <c r="AC138" s="151" t="s">
        <v>416</v>
      </c>
      <c r="AD138" s="167" t="str">
        <f t="shared" si="115"/>
        <v>R Bicep_PFA</v>
      </c>
      <c r="AE138" s="152" t="s">
        <v>277</v>
      </c>
      <c r="AF138" s="151" t="s">
        <v>416</v>
      </c>
      <c r="AG138" s="167" t="str">
        <f t="shared" si="126"/>
        <v>L Thymus_LN2</v>
      </c>
      <c r="AH138" s="152" t="s">
        <v>277</v>
      </c>
      <c r="AI138" s="151" t="s">
        <v>416</v>
      </c>
      <c r="AJ138" s="167" t="str">
        <f t="shared" si="116"/>
        <v>R Thymus_PFA</v>
      </c>
      <c r="AK138" s="152" t="s">
        <v>277</v>
      </c>
      <c r="AL138" s="151" t="s">
        <v>416</v>
      </c>
      <c r="AM138" s="167" t="str">
        <f t="shared" si="117"/>
        <v>1/2 Spleen_PFA</v>
      </c>
      <c r="AN138" s="152" t="s">
        <v>277</v>
      </c>
      <c r="AO138" s="151" t="s">
        <v>416</v>
      </c>
      <c r="AP138" s="167" t="str">
        <f t="shared" si="118"/>
        <v>1/2 Spleen_LN2</v>
      </c>
      <c r="AQ138" s="152" t="s">
        <v>277</v>
      </c>
      <c r="AR138" s="151" t="s">
        <v>416</v>
      </c>
      <c r="AS138" s="167" t="str">
        <f t="shared" si="127"/>
        <v>1/2 Liver_PFA</v>
      </c>
      <c r="AT138" s="152" t="s">
        <v>277</v>
      </c>
      <c r="AU138" s="151" t="s">
        <v>416</v>
      </c>
      <c r="AV138" s="167" t="str">
        <f t="shared" si="119"/>
        <v>1/2 Liver_LN2</v>
      </c>
      <c r="AW138" s="152" t="s">
        <v>277</v>
      </c>
      <c r="AX138" s="151" t="s">
        <v>416</v>
      </c>
      <c r="AY138" s="167" t="str">
        <f t="shared" si="120"/>
        <v>Pancreas_LN2</v>
      </c>
      <c r="AZ138" s="152" t="s">
        <v>277</v>
      </c>
      <c r="BA138" s="151" t="s">
        <v>416</v>
      </c>
      <c r="BB138" s="167" t="str">
        <f t="shared" si="128"/>
        <v>Adrenals_LN2</v>
      </c>
      <c r="BC138" s="152" t="s">
        <v>277</v>
      </c>
      <c r="BD138" s="151" t="s">
        <v>416</v>
      </c>
      <c r="BE138" s="167" t="str">
        <f t="shared" si="129"/>
        <v>L Kidney_LN2</v>
      </c>
      <c r="BF138" s="152" t="s">
        <v>277</v>
      </c>
      <c r="BG138" s="151" t="s">
        <v>416</v>
      </c>
      <c r="BH138" s="167" t="str">
        <f t="shared" si="112"/>
        <v>R Kidney_PFA</v>
      </c>
      <c r="BI138" s="167" t="s">
        <v>277</v>
      </c>
      <c r="BJ138" s="151" t="s">
        <v>416</v>
      </c>
      <c r="BK138" s="167" t="str">
        <f t="shared" si="97"/>
        <v>Joint_RNALater</v>
      </c>
      <c r="BL138" s="152" t="s">
        <v>277</v>
      </c>
      <c r="BM138" s="151" t="s">
        <v>416</v>
      </c>
      <c r="BN138" s="167" t="str">
        <f t="shared" si="98"/>
        <v>L Brain_LN2</v>
      </c>
      <c r="BO138" s="152" t="s">
        <v>277</v>
      </c>
      <c r="BP138" s="151" t="s">
        <v>416</v>
      </c>
      <c r="BQ138" s="167" t="str">
        <f t="shared" si="99"/>
        <v>R Brain_OCT</v>
      </c>
      <c r="BR138" s="152" t="s">
        <v>277</v>
      </c>
      <c r="BS138" s="151" t="s">
        <v>416</v>
      </c>
      <c r="BT138" s="167" t="str">
        <f t="shared" si="100"/>
        <v>L Eye_PFA</v>
      </c>
      <c r="BU138" s="152" t="s">
        <v>277</v>
      </c>
      <c r="BV138" s="151" t="s">
        <v>416</v>
      </c>
      <c r="BW138" s="167" t="str">
        <f t="shared" si="101"/>
        <v>R Eye_LN2</v>
      </c>
      <c r="BX138" s="152" t="s">
        <v>277</v>
      </c>
      <c r="BY138" s="151" t="s">
        <v>416</v>
      </c>
      <c r="BZ138" s="167" t="str">
        <f t="shared" si="102"/>
        <v>1/2 Heart_PFA</v>
      </c>
      <c r="CA138" s="152" t="s">
        <v>277</v>
      </c>
      <c r="CB138" s="151" t="s">
        <v>416</v>
      </c>
      <c r="CC138" s="167" t="str">
        <f t="shared" si="103"/>
        <v>1/2 Heart_LN2</v>
      </c>
      <c r="CD138" s="152" t="s">
        <v>277</v>
      </c>
      <c r="CE138" s="151" t="s">
        <v>416</v>
      </c>
      <c r="CF138" s="167" t="str">
        <f t="shared" si="104"/>
        <v>Intestines_LN2</v>
      </c>
      <c r="CG138" s="152" t="s">
        <v>277</v>
      </c>
      <c r="CH138" s="151" t="s">
        <v>416</v>
      </c>
      <c r="CI138" s="167" t="str">
        <f t="shared" si="105"/>
        <v>Vertebra_LN2</v>
      </c>
      <c r="CJ138" s="152" t="s">
        <v>277</v>
      </c>
      <c r="CK138" s="167" t="s">
        <v>416</v>
      </c>
      <c r="CL138" s="167" t="str">
        <f t="shared" si="121"/>
        <v>R Pelvis_PFA</v>
      </c>
      <c r="CM138" s="152" t="s">
        <v>277</v>
      </c>
      <c r="CN138" s="151" t="s">
        <v>416</v>
      </c>
      <c r="CO138" s="167" t="str">
        <f t="shared" si="130"/>
        <v>L Ilium_RNALater</v>
      </c>
      <c r="CP138" s="152" t="s">
        <v>277</v>
      </c>
      <c r="CQ138" s="151" t="s">
        <v>416</v>
      </c>
      <c r="CR138" s="167" t="str">
        <f t="shared" si="131"/>
        <v>R Hindquarter_PFA</v>
      </c>
      <c r="CS138" s="152" t="s">
        <v>277</v>
      </c>
      <c r="CT138" s="151" t="s">
        <v>416</v>
      </c>
      <c r="CU138" s="167" t="str">
        <f t="shared" si="122"/>
        <v>BM L Femur_Cryomedia</v>
      </c>
      <c r="CV138" s="152" t="s">
        <v>277</v>
      </c>
      <c r="CW138" s="151" t="s">
        <v>416</v>
      </c>
      <c r="CX138" s="167" t="str">
        <f t="shared" si="123"/>
        <v>L Tibia_PBS</v>
      </c>
      <c r="CY138" s="152" t="s">
        <v>277</v>
      </c>
      <c r="CZ138" s="151" t="s">
        <v>416</v>
      </c>
      <c r="DA138" s="167" t="str">
        <f t="shared" si="124"/>
        <v>R Humerus_PFA</v>
      </c>
      <c r="DB138" s="152" t="s">
        <v>277</v>
      </c>
      <c r="DC138" s="151" t="s">
        <v>416</v>
      </c>
      <c r="DD138" s="167" t="str">
        <f t="shared" si="132"/>
        <v>L Humerus_RNALater</v>
      </c>
      <c r="DE138" s="152" t="s">
        <v>277</v>
      </c>
      <c r="DF138" s="151" t="s">
        <v>416</v>
      </c>
      <c r="DG138" s="167" t="str">
        <f t="shared" si="133"/>
        <v>BM L Humerus_Cryomedia</v>
      </c>
      <c r="DH138" s="152" t="s">
        <v>277</v>
      </c>
    </row>
    <row r="139" spans="2:112" x14ac:dyDescent="0.35">
      <c r="B139" s="151" t="s">
        <v>416</v>
      </c>
      <c r="C139" s="167" t="str">
        <f t="shared" si="108"/>
        <v>L Quad_LN2</v>
      </c>
      <c r="D139" s="152" t="s">
        <v>278</v>
      </c>
      <c r="E139" s="151" t="s">
        <v>416</v>
      </c>
      <c r="F139" s="167" t="str">
        <f t="shared" si="106"/>
        <v>R Quad_PFA</v>
      </c>
      <c r="G139" s="152" t="s">
        <v>278</v>
      </c>
      <c r="H139" s="151" t="s">
        <v>416</v>
      </c>
      <c r="I139" s="167" t="str">
        <f t="shared" si="107"/>
        <v>L Soleus_LN2</v>
      </c>
      <c r="J139" s="152" t="s">
        <v>278</v>
      </c>
      <c r="K139" s="151" t="s">
        <v>416</v>
      </c>
      <c r="L139" s="167" t="str">
        <f t="shared" si="109"/>
        <v>R Soleus_PFA</v>
      </c>
      <c r="M139" s="152" t="s">
        <v>278</v>
      </c>
      <c r="N139" s="151" t="s">
        <v>416</v>
      </c>
      <c r="O139" s="167" t="str">
        <f t="shared" si="111"/>
        <v>L EDL_LN2</v>
      </c>
      <c r="P139" s="152" t="s">
        <v>278</v>
      </c>
      <c r="Q139" s="151" t="s">
        <v>416</v>
      </c>
      <c r="R139" s="167" t="str">
        <f t="shared" si="125"/>
        <v>R EDL_PFA</v>
      </c>
      <c r="S139" s="152" t="s">
        <v>278</v>
      </c>
      <c r="T139" s="151" t="s">
        <v>416</v>
      </c>
      <c r="U139" s="167" t="str">
        <f t="shared" si="110"/>
        <v>L Gast_LN2</v>
      </c>
      <c r="V139" s="152" t="s">
        <v>278</v>
      </c>
      <c r="W139" s="151" t="s">
        <v>416</v>
      </c>
      <c r="X139" s="167" t="str">
        <f t="shared" si="113"/>
        <v>R Gast_PFA</v>
      </c>
      <c r="Y139" s="152" t="s">
        <v>278</v>
      </c>
      <c r="Z139" s="151" t="s">
        <v>416</v>
      </c>
      <c r="AA139" s="167" t="str">
        <f t="shared" si="114"/>
        <v>L Bicep_LN2</v>
      </c>
      <c r="AB139" s="152" t="s">
        <v>278</v>
      </c>
      <c r="AC139" s="151" t="s">
        <v>416</v>
      </c>
      <c r="AD139" s="167" t="str">
        <f t="shared" si="115"/>
        <v>R Bicep_PFA</v>
      </c>
      <c r="AE139" s="152" t="s">
        <v>278</v>
      </c>
      <c r="AF139" s="151" t="s">
        <v>416</v>
      </c>
      <c r="AG139" s="167" t="str">
        <f t="shared" si="126"/>
        <v>L Thymus_LN2</v>
      </c>
      <c r="AH139" s="152" t="s">
        <v>278</v>
      </c>
      <c r="AI139" s="151" t="s">
        <v>416</v>
      </c>
      <c r="AJ139" s="167" t="str">
        <f t="shared" si="116"/>
        <v>R Thymus_PFA</v>
      </c>
      <c r="AK139" s="152" t="s">
        <v>278</v>
      </c>
      <c r="AL139" s="151" t="s">
        <v>416</v>
      </c>
      <c r="AM139" s="167" t="str">
        <f t="shared" si="117"/>
        <v>1/2 Spleen_PFA</v>
      </c>
      <c r="AN139" s="152" t="s">
        <v>278</v>
      </c>
      <c r="AO139" s="151" t="s">
        <v>416</v>
      </c>
      <c r="AP139" s="167" t="str">
        <f t="shared" si="118"/>
        <v>1/2 Spleen_LN2</v>
      </c>
      <c r="AQ139" s="152" t="s">
        <v>278</v>
      </c>
      <c r="AR139" s="151" t="s">
        <v>416</v>
      </c>
      <c r="AS139" s="167" t="str">
        <f t="shared" si="127"/>
        <v>1/2 Liver_PFA</v>
      </c>
      <c r="AT139" s="152" t="s">
        <v>278</v>
      </c>
      <c r="AU139" s="151" t="s">
        <v>416</v>
      </c>
      <c r="AV139" s="167" t="str">
        <f t="shared" si="119"/>
        <v>1/2 Liver_LN2</v>
      </c>
      <c r="AW139" s="152" t="s">
        <v>278</v>
      </c>
      <c r="AX139" s="151" t="s">
        <v>416</v>
      </c>
      <c r="AY139" s="167" t="str">
        <f t="shared" si="120"/>
        <v>Pancreas_LN2</v>
      </c>
      <c r="AZ139" s="152" t="s">
        <v>278</v>
      </c>
      <c r="BA139" s="151" t="s">
        <v>416</v>
      </c>
      <c r="BB139" s="167" t="str">
        <f t="shared" si="128"/>
        <v>Adrenals_LN2</v>
      </c>
      <c r="BC139" s="152" t="s">
        <v>278</v>
      </c>
      <c r="BD139" s="151" t="s">
        <v>416</v>
      </c>
      <c r="BE139" s="167" t="str">
        <f t="shared" si="129"/>
        <v>L Kidney_LN2</v>
      </c>
      <c r="BF139" s="152" t="s">
        <v>278</v>
      </c>
      <c r="BG139" s="151" t="s">
        <v>416</v>
      </c>
      <c r="BH139" s="167" t="str">
        <f t="shared" si="112"/>
        <v>R Kidney_PFA</v>
      </c>
      <c r="BI139" s="167" t="s">
        <v>278</v>
      </c>
      <c r="BJ139" s="151" t="s">
        <v>416</v>
      </c>
      <c r="BK139" s="167" t="str">
        <f t="shared" si="97"/>
        <v>Joint_RNALater</v>
      </c>
      <c r="BL139" s="152" t="s">
        <v>278</v>
      </c>
      <c r="BM139" s="151" t="s">
        <v>416</v>
      </c>
      <c r="BN139" s="167" t="str">
        <f t="shared" si="98"/>
        <v>L Brain_LN2</v>
      </c>
      <c r="BO139" s="152" t="s">
        <v>278</v>
      </c>
      <c r="BP139" s="151" t="s">
        <v>416</v>
      </c>
      <c r="BQ139" s="167" t="str">
        <f t="shared" si="99"/>
        <v>R Brain_OCT</v>
      </c>
      <c r="BR139" s="152" t="s">
        <v>278</v>
      </c>
      <c r="BS139" s="151" t="s">
        <v>416</v>
      </c>
      <c r="BT139" s="167" t="str">
        <f t="shared" si="100"/>
        <v>L Eye_PFA</v>
      </c>
      <c r="BU139" s="152" t="s">
        <v>278</v>
      </c>
      <c r="BV139" s="151" t="s">
        <v>416</v>
      </c>
      <c r="BW139" s="167" t="str">
        <f t="shared" si="101"/>
        <v>R Eye_LN2</v>
      </c>
      <c r="BX139" s="152" t="s">
        <v>278</v>
      </c>
      <c r="BY139" s="151" t="s">
        <v>416</v>
      </c>
      <c r="BZ139" s="167" t="str">
        <f t="shared" si="102"/>
        <v>1/2 Heart_PFA</v>
      </c>
      <c r="CA139" s="152" t="s">
        <v>278</v>
      </c>
      <c r="CB139" s="151" t="s">
        <v>416</v>
      </c>
      <c r="CC139" s="167" t="str">
        <f t="shared" si="103"/>
        <v>1/2 Heart_LN2</v>
      </c>
      <c r="CD139" s="152" t="s">
        <v>278</v>
      </c>
      <c r="CE139" s="151" t="s">
        <v>416</v>
      </c>
      <c r="CF139" s="167" t="str">
        <f t="shared" si="104"/>
        <v>Intestines_LN2</v>
      </c>
      <c r="CG139" s="152" t="s">
        <v>278</v>
      </c>
      <c r="CH139" s="151" t="s">
        <v>416</v>
      </c>
      <c r="CI139" s="167" t="str">
        <f t="shared" si="105"/>
        <v>Vertebra_LN2</v>
      </c>
      <c r="CJ139" s="152" t="s">
        <v>278</v>
      </c>
      <c r="CK139" s="167" t="s">
        <v>416</v>
      </c>
      <c r="CL139" s="167" t="str">
        <f t="shared" si="121"/>
        <v>R Pelvis_PFA</v>
      </c>
      <c r="CM139" s="152" t="s">
        <v>278</v>
      </c>
      <c r="CN139" s="151" t="s">
        <v>416</v>
      </c>
      <c r="CO139" s="167" t="str">
        <f t="shared" si="130"/>
        <v>L Ilium_RNALater</v>
      </c>
      <c r="CP139" s="152" t="s">
        <v>278</v>
      </c>
      <c r="CQ139" s="151" t="s">
        <v>416</v>
      </c>
      <c r="CR139" s="167" t="str">
        <f t="shared" si="131"/>
        <v>R Hindquarter_PFA</v>
      </c>
      <c r="CS139" s="152" t="s">
        <v>278</v>
      </c>
      <c r="CT139" s="151" t="s">
        <v>416</v>
      </c>
      <c r="CU139" s="167" t="str">
        <f t="shared" si="122"/>
        <v>BM L Femur_Cryomedia</v>
      </c>
      <c r="CV139" s="152" t="s">
        <v>278</v>
      </c>
      <c r="CW139" s="151" t="s">
        <v>416</v>
      </c>
      <c r="CX139" s="167" t="str">
        <f t="shared" si="123"/>
        <v>L Tibia_PBS</v>
      </c>
      <c r="CY139" s="152" t="s">
        <v>278</v>
      </c>
      <c r="CZ139" s="151" t="s">
        <v>416</v>
      </c>
      <c r="DA139" s="167" t="str">
        <f t="shared" si="124"/>
        <v>R Humerus_PFA</v>
      </c>
      <c r="DB139" s="152" t="s">
        <v>278</v>
      </c>
      <c r="DC139" s="151" t="s">
        <v>416</v>
      </c>
      <c r="DD139" s="167" t="str">
        <f t="shared" si="132"/>
        <v>L Humerus_RNALater</v>
      </c>
      <c r="DE139" s="152" t="s">
        <v>278</v>
      </c>
      <c r="DF139" s="151" t="s">
        <v>416</v>
      </c>
      <c r="DG139" s="167" t="str">
        <f t="shared" si="133"/>
        <v>BM L Humerus_Cryomedia</v>
      </c>
      <c r="DH139" s="152" t="s">
        <v>278</v>
      </c>
    </row>
    <row r="140" spans="2:112" x14ac:dyDescent="0.35">
      <c r="B140" s="151" t="s">
        <v>416</v>
      </c>
      <c r="C140" s="167" t="str">
        <f t="shared" si="108"/>
        <v>L Quad_LN2</v>
      </c>
      <c r="D140" s="152" t="s">
        <v>279</v>
      </c>
      <c r="E140" s="151" t="s">
        <v>416</v>
      </c>
      <c r="F140" s="167" t="str">
        <f t="shared" si="106"/>
        <v>R Quad_PFA</v>
      </c>
      <c r="G140" s="152" t="s">
        <v>279</v>
      </c>
      <c r="H140" s="151" t="s">
        <v>416</v>
      </c>
      <c r="I140" s="167" t="str">
        <f t="shared" si="107"/>
        <v>L Soleus_LN2</v>
      </c>
      <c r="J140" s="152" t="s">
        <v>279</v>
      </c>
      <c r="K140" s="151" t="s">
        <v>416</v>
      </c>
      <c r="L140" s="167" t="str">
        <f t="shared" si="109"/>
        <v>R Soleus_PFA</v>
      </c>
      <c r="M140" s="152" t="s">
        <v>279</v>
      </c>
      <c r="N140" s="151" t="s">
        <v>416</v>
      </c>
      <c r="O140" s="167" t="str">
        <f t="shared" si="111"/>
        <v>L EDL_LN2</v>
      </c>
      <c r="P140" s="152" t="s">
        <v>279</v>
      </c>
      <c r="Q140" s="151" t="s">
        <v>416</v>
      </c>
      <c r="R140" s="167" t="str">
        <f t="shared" si="125"/>
        <v>R EDL_PFA</v>
      </c>
      <c r="S140" s="152" t="s">
        <v>279</v>
      </c>
      <c r="T140" s="151" t="s">
        <v>416</v>
      </c>
      <c r="U140" s="167" t="str">
        <f t="shared" si="110"/>
        <v>L Gast_LN2</v>
      </c>
      <c r="V140" s="152" t="s">
        <v>279</v>
      </c>
      <c r="W140" s="151" t="s">
        <v>416</v>
      </c>
      <c r="X140" s="167" t="str">
        <f t="shared" si="113"/>
        <v>R Gast_PFA</v>
      </c>
      <c r="Y140" s="152" t="s">
        <v>279</v>
      </c>
      <c r="Z140" s="151" t="s">
        <v>416</v>
      </c>
      <c r="AA140" s="167" t="str">
        <f t="shared" si="114"/>
        <v>L Bicep_LN2</v>
      </c>
      <c r="AB140" s="152" t="s">
        <v>279</v>
      </c>
      <c r="AC140" s="151" t="s">
        <v>416</v>
      </c>
      <c r="AD140" s="167" t="str">
        <f t="shared" si="115"/>
        <v>R Bicep_PFA</v>
      </c>
      <c r="AE140" s="152" t="s">
        <v>279</v>
      </c>
      <c r="AF140" s="151" t="s">
        <v>416</v>
      </c>
      <c r="AG140" s="167" t="str">
        <f t="shared" si="126"/>
        <v>L Thymus_LN2</v>
      </c>
      <c r="AH140" s="152" t="s">
        <v>279</v>
      </c>
      <c r="AI140" s="151" t="s">
        <v>416</v>
      </c>
      <c r="AJ140" s="167" t="str">
        <f t="shared" si="116"/>
        <v>R Thymus_PFA</v>
      </c>
      <c r="AK140" s="152" t="s">
        <v>279</v>
      </c>
      <c r="AL140" s="151" t="s">
        <v>416</v>
      </c>
      <c r="AM140" s="167" t="str">
        <f t="shared" si="117"/>
        <v>1/2 Spleen_PFA</v>
      </c>
      <c r="AN140" s="152" t="s">
        <v>279</v>
      </c>
      <c r="AO140" s="151" t="s">
        <v>416</v>
      </c>
      <c r="AP140" s="167" t="str">
        <f t="shared" si="118"/>
        <v>1/2 Spleen_LN2</v>
      </c>
      <c r="AQ140" s="152" t="s">
        <v>279</v>
      </c>
      <c r="AR140" s="151" t="s">
        <v>416</v>
      </c>
      <c r="AS140" s="167" t="str">
        <f t="shared" si="127"/>
        <v>1/2 Liver_PFA</v>
      </c>
      <c r="AT140" s="152" t="s">
        <v>279</v>
      </c>
      <c r="AU140" s="151" t="s">
        <v>416</v>
      </c>
      <c r="AV140" s="167" t="str">
        <f t="shared" si="119"/>
        <v>1/2 Liver_LN2</v>
      </c>
      <c r="AW140" s="152" t="s">
        <v>279</v>
      </c>
      <c r="AX140" s="151" t="s">
        <v>416</v>
      </c>
      <c r="AY140" s="167" t="str">
        <f t="shared" si="120"/>
        <v>Pancreas_LN2</v>
      </c>
      <c r="AZ140" s="152" t="s">
        <v>279</v>
      </c>
      <c r="BA140" s="151" t="s">
        <v>416</v>
      </c>
      <c r="BB140" s="167" t="str">
        <f t="shared" si="128"/>
        <v>Adrenals_LN2</v>
      </c>
      <c r="BC140" s="152" t="s">
        <v>279</v>
      </c>
      <c r="BD140" s="151" t="s">
        <v>416</v>
      </c>
      <c r="BE140" s="167" t="str">
        <f t="shared" si="129"/>
        <v>L Kidney_LN2</v>
      </c>
      <c r="BF140" s="152" t="s">
        <v>279</v>
      </c>
      <c r="BG140" s="151" t="s">
        <v>416</v>
      </c>
      <c r="BH140" s="167" t="str">
        <f t="shared" si="112"/>
        <v>R Kidney_PFA</v>
      </c>
      <c r="BI140" s="167" t="s">
        <v>279</v>
      </c>
      <c r="BJ140" s="151" t="s">
        <v>416</v>
      </c>
      <c r="BK140" s="167" t="str">
        <f t="shared" si="97"/>
        <v>Joint_RNALater</v>
      </c>
      <c r="BL140" s="152" t="s">
        <v>279</v>
      </c>
      <c r="BM140" s="151" t="s">
        <v>416</v>
      </c>
      <c r="BN140" s="167" t="str">
        <f t="shared" si="98"/>
        <v>L Brain_LN2</v>
      </c>
      <c r="BO140" s="152" t="s">
        <v>279</v>
      </c>
      <c r="BP140" s="151" t="s">
        <v>416</v>
      </c>
      <c r="BQ140" s="167" t="str">
        <f t="shared" si="99"/>
        <v>R Brain_OCT</v>
      </c>
      <c r="BR140" s="152" t="s">
        <v>279</v>
      </c>
      <c r="BS140" s="151" t="s">
        <v>416</v>
      </c>
      <c r="BT140" s="167" t="str">
        <f t="shared" si="100"/>
        <v>L Eye_PFA</v>
      </c>
      <c r="BU140" s="152" t="s">
        <v>279</v>
      </c>
      <c r="BV140" s="151" t="s">
        <v>416</v>
      </c>
      <c r="BW140" s="167" t="str">
        <f t="shared" si="101"/>
        <v>R Eye_LN2</v>
      </c>
      <c r="BX140" s="152" t="s">
        <v>279</v>
      </c>
      <c r="BY140" s="151" t="s">
        <v>416</v>
      </c>
      <c r="BZ140" s="167" t="str">
        <f t="shared" si="102"/>
        <v>1/2 Heart_PFA</v>
      </c>
      <c r="CA140" s="152" t="s">
        <v>279</v>
      </c>
      <c r="CB140" s="151" t="s">
        <v>416</v>
      </c>
      <c r="CC140" s="167" t="str">
        <f t="shared" si="103"/>
        <v>1/2 Heart_LN2</v>
      </c>
      <c r="CD140" s="152" t="s">
        <v>279</v>
      </c>
      <c r="CE140" s="151" t="s">
        <v>416</v>
      </c>
      <c r="CF140" s="167" t="str">
        <f t="shared" si="104"/>
        <v>Intestines_LN2</v>
      </c>
      <c r="CG140" s="152" t="s">
        <v>279</v>
      </c>
      <c r="CH140" s="151" t="s">
        <v>416</v>
      </c>
      <c r="CI140" s="167" t="str">
        <f t="shared" si="105"/>
        <v>Vertebra_LN2</v>
      </c>
      <c r="CJ140" s="152" t="s">
        <v>279</v>
      </c>
      <c r="CK140" s="167" t="s">
        <v>416</v>
      </c>
      <c r="CL140" s="167" t="str">
        <f t="shared" si="121"/>
        <v>R Pelvis_PFA</v>
      </c>
      <c r="CM140" s="152" t="s">
        <v>279</v>
      </c>
      <c r="CN140" s="151" t="s">
        <v>416</v>
      </c>
      <c r="CO140" s="167" t="str">
        <f t="shared" si="130"/>
        <v>L Ilium_RNALater</v>
      </c>
      <c r="CP140" s="152" t="s">
        <v>279</v>
      </c>
      <c r="CQ140" s="151" t="s">
        <v>416</v>
      </c>
      <c r="CR140" s="167" t="str">
        <f t="shared" si="131"/>
        <v>R Hindquarter_PFA</v>
      </c>
      <c r="CS140" s="152" t="s">
        <v>279</v>
      </c>
      <c r="CT140" s="151" t="s">
        <v>416</v>
      </c>
      <c r="CU140" s="167" t="str">
        <f t="shared" si="122"/>
        <v>BM L Femur_Cryomedia</v>
      </c>
      <c r="CV140" s="152" t="s">
        <v>279</v>
      </c>
      <c r="CW140" s="151" t="s">
        <v>416</v>
      </c>
      <c r="CX140" s="167" t="str">
        <f t="shared" si="123"/>
        <v>L Tibia_PBS</v>
      </c>
      <c r="CY140" s="152" t="s">
        <v>279</v>
      </c>
      <c r="CZ140" s="151" t="s">
        <v>416</v>
      </c>
      <c r="DA140" s="167" t="str">
        <f t="shared" si="124"/>
        <v>R Humerus_PFA</v>
      </c>
      <c r="DB140" s="152" t="s">
        <v>279</v>
      </c>
      <c r="DC140" s="151" t="s">
        <v>416</v>
      </c>
      <c r="DD140" s="167" t="str">
        <f t="shared" si="132"/>
        <v>L Humerus_RNALater</v>
      </c>
      <c r="DE140" s="152" t="s">
        <v>279</v>
      </c>
      <c r="DF140" s="151" t="s">
        <v>416</v>
      </c>
      <c r="DG140" s="167" t="str">
        <f t="shared" si="133"/>
        <v>BM L Humerus_Cryomedia</v>
      </c>
      <c r="DH140" s="152" t="s">
        <v>279</v>
      </c>
    </row>
    <row r="141" spans="2:112" x14ac:dyDescent="0.35">
      <c r="B141" s="151" t="s">
        <v>416</v>
      </c>
      <c r="C141" s="167" t="str">
        <f t="shared" si="108"/>
        <v>L Quad_LN2</v>
      </c>
      <c r="D141" s="152" t="s">
        <v>280</v>
      </c>
      <c r="E141" s="151" t="s">
        <v>416</v>
      </c>
      <c r="F141" s="167" t="str">
        <f t="shared" si="106"/>
        <v>R Quad_PFA</v>
      </c>
      <c r="G141" s="152" t="s">
        <v>280</v>
      </c>
      <c r="H141" s="151" t="s">
        <v>416</v>
      </c>
      <c r="I141" s="167" t="str">
        <f t="shared" si="107"/>
        <v>L Soleus_LN2</v>
      </c>
      <c r="J141" s="152" t="s">
        <v>280</v>
      </c>
      <c r="K141" s="151" t="s">
        <v>416</v>
      </c>
      <c r="L141" s="167" t="str">
        <f t="shared" si="109"/>
        <v>R Soleus_PFA</v>
      </c>
      <c r="M141" s="152" t="s">
        <v>280</v>
      </c>
      <c r="N141" s="151" t="s">
        <v>416</v>
      </c>
      <c r="O141" s="167" t="str">
        <f t="shared" si="111"/>
        <v>L EDL_LN2</v>
      </c>
      <c r="P141" s="152" t="s">
        <v>280</v>
      </c>
      <c r="Q141" s="151" t="s">
        <v>416</v>
      </c>
      <c r="R141" s="167" t="str">
        <f t="shared" si="125"/>
        <v>R EDL_PFA</v>
      </c>
      <c r="S141" s="152" t="s">
        <v>280</v>
      </c>
      <c r="T141" s="151" t="s">
        <v>416</v>
      </c>
      <c r="U141" s="167" t="str">
        <f t="shared" si="110"/>
        <v>L Gast_LN2</v>
      </c>
      <c r="V141" s="152" t="s">
        <v>280</v>
      </c>
      <c r="W141" s="151" t="s">
        <v>416</v>
      </c>
      <c r="X141" s="167" t="str">
        <f t="shared" si="113"/>
        <v>R Gast_PFA</v>
      </c>
      <c r="Y141" s="152" t="s">
        <v>280</v>
      </c>
      <c r="Z141" s="151" t="s">
        <v>416</v>
      </c>
      <c r="AA141" s="167" t="str">
        <f t="shared" si="114"/>
        <v>L Bicep_LN2</v>
      </c>
      <c r="AB141" s="152" t="s">
        <v>280</v>
      </c>
      <c r="AC141" s="151" t="s">
        <v>416</v>
      </c>
      <c r="AD141" s="167" t="str">
        <f t="shared" si="115"/>
        <v>R Bicep_PFA</v>
      </c>
      <c r="AE141" s="152" t="s">
        <v>280</v>
      </c>
      <c r="AF141" s="151" t="s">
        <v>416</v>
      </c>
      <c r="AG141" s="167" t="str">
        <f t="shared" si="126"/>
        <v>L Thymus_LN2</v>
      </c>
      <c r="AH141" s="152" t="s">
        <v>280</v>
      </c>
      <c r="AI141" s="151" t="s">
        <v>416</v>
      </c>
      <c r="AJ141" s="167" t="str">
        <f t="shared" si="116"/>
        <v>R Thymus_PFA</v>
      </c>
      <c r="AK141" s="152" t="s">
        <v>280</v>
      </c>
      <c r="AL141" s="151" t="s">
        <v>416</v>
      </c>
      <c r="AM141" s="167" t="str">
        <f t="shared" si="117"/>
        <v>1/2 Spleen_PFA</v>
      </c>
      <c r="AN141" s="152" t="s">
        <v>280</v>
      </c>
      <c r="AO141" s="151" t="s">
        <v>416</v>
      </c>
      <c r="AP141" s="167" t="str">
        <f t="shared" si="118"/>
        <v>1/2 Spleen_LN2</v>
      </c>
      <c r="AQ141" s="152" t="s">
        <v>280</v>
      </c>
      <c r="AR141" s="151" t="s">
        <v>416</v>
      </c>
      <c r="AS141" s="167" t="str">
        <f t="shared" si="127"/>
        <v>1/2 Liver_PFA</v>
      </c>
      <c r="AT141" s="152" t="s">
        <v>280</v>
      </c>
      <c r="AU141" s="151" t="s">
        <v>416</v>
      </c>
      <c r="AV141" s="167" t="str">
        <f t="shared" si="119"/>
        <v>1/2 Liver_LN2</v>
      </c>
      <c r="AW141" s="152" t="s">
        <v>280</v>
      </c>
      <c r="AX141" s="151" t="s">
        <v>416</v>
      </c>
      <c r="AY141" s="167" t="str">
        <f t="shared" si="120"/>
        <v>Pancreas_LN2</v>
      </c>
      <c r="AZ141" s="152" t="s">
        <v>280</v>
      </c>
      <c r="BA141" s="151" t="s">
        <v>416</v>
      </c>
      <c r="BB141" s="167" t="str">
        <f t="shared" si="128"/>
        <v>Adrenals_LN2</v>
      </c>
      <c r="BC141" s="152" t="s">
        <v>280</v>
      </c>
      <c r="BD141" s="151" t="s">
        <v>416</v>
      </c>
      <c r="BE141" s="167" t="str">
        <f t="shared" si="129"/>
        <v>L Kidney_LN2</v>
      </c>
      <c r="BF141" s="152" t="s">
        <v>280</v>
      </c>
      <c r="BG141" s="151" t="s">
        <v>416</v>
      </c>
      <c r="BH141" s="167" t="str">
        <f t="shared" si="112"/>
        <v>R Kidney_PFA</v>
      </c>
      <c r="BI141" s="167" t="s">
        <v>280</v>
      </c>
      <c r="BJ141" s="151" t="s">
        <v>416</v>
      </c>
      <c r="BK141" s="167" t="str">
        <f t="shared" si="97"/>
        <v>Joint_RNALater</v>
      </c>
      <c r="BL141" s="152" t="s">
        <v>280</v>
      </c>
      <c r="BM141" s="151" t="s">
        <v>416</v>
      </c>
      <c r="BN141" s="167" t="str">
        <f t="shared" si="98"/>
        <v>L Brain_LN2</v>
      </c>
      <c r="BO141" s="152" t="s">
        <v>280</v>
      </c>
      <c r="BP141" s="151" t="s">
        <v>416</v>
      </c>
      <c r="BQ141" s="167" t="str">
        <f t="shared" si="99"/>
        <v>R Brain_OCT</v>
      </c>
      <c r="BR141" s="152" t="s">
        <v>280</v>
      </c>
      <c r="BS141" s="151" t="s">
        <v>416</v>
      </c>
      <c r="BT141" s="167" t="str">
        <f t="shared" si="100"/>
        <v>L Eye_PFA</v>
      </c>
      <c r="BU141" s="152" t="s">
        <v>280</v>
      </c>
      <c r="BV141" s="151" t="s">
        <v>416</v>
      </c>
      <c r="BW141" s="167" t="str">
        <f t="shared" si="101"/>
        <v>R Eye_LN2</v>
      </c>
      <c r="BX141" s="152" t="s">
        <v>280</v>
      </c>
      <c r="BY141" s="151" t="s">
        <v>416</v>
      </c>
      <c r="BZ141" s="167" t="str">
        <f t="shared" si="102"/>
        <v>1/2 Heart_PFA</v>
      </c>
      <c r="CA141" s="152" t="s">
        <v>280</v>
      </c>
      <c r="CB141" s="151" t="s">
        <v>416</v>
      </c>
      <c r="CC141" s="167" t="str">
        <f t="shared" si="103"/>
        <v>1/2 Heart_LN2</v>
      </c>
      <c r="CD141" s="152" t="s">
        <v>280</v>
      </c>
      <c r="CE141" s="151" t="s">
        <v>416</v>
      </c>
      <c r="CF141" s="167" t="str">
        <f t="shared" si="104"/>
        <v>Intestines_LN2</v>
      </c>
      <c r="CG141" s="152" t="s">
        <v>280</v>
      </c>
      <c r="CH141" s="151" t="s">
        <v>416</v>
      </c>
      <c r="CI141" s="167" t="str">
        <f t="shared" si="105"/>
        <v>Vertebra_LN2</v>
      </c>
      <c r="CJ141" s="152" t="s">
        <v>280</v>
      </c>
      <c r="CK141" s="167" t="s">
        <v>416</v>
      </c>
      <c r="CL141" s="167" t="str">
        <f t="shared" si="121"/>
        <v>R Pelvis_PFA</v>
      </c>
      <c r="CM141" s="152" t="s">
        <v>280</v>
      </c>
      <c r="CN141" s="151" t="s">
        <v>416</v>
      </c>
      <c r="CO141" s="167" t="str">
        <f t="shared" si="130"/>
        <v>L Ilium_RNALater</v>
      </c>
      <c r="CP141" s="152" t="s">
        <v>280</v>
      </c>
      <c r="CQ141" s="151" t="s">
        <v>416</v>
      </c>
      <c r="CR141" s="167" t="str">
        <f t="shared" si="131"/>
        <v>R Hindquarter_PFA</v>
      </c>
      <c r="CS141" s="152" t="s">
        <v>280</v>
      </c>
      <c r="CT141" s="151" t="s">
        <v>416</v>
      </c>
      <c r="CU141" s="167" t="str">
        <f t="shared" si="122"/>
        <v>BM L Femur_Cryomedia</v>
      </c>
      <c r="CV141" s="152" t="s">
        <v>280</v>
      </c>
      <c r="CW141" s="151" t="s">
        <v>416</v>
      </c>
      <c r="CX141" s="167" t="str">
        <f t="shared" si="123"/>
        <v>L Tibia_PBS</v>
      </c>
      <c r="CY141" s="152" t="s">
        <v>280</v>
      </c>
      <c r="CZ141" s="151" t="s">
        <v>416</v>
      </c>
      <c r="DA141" s="167" t="str">
        <f t="shared" si="124"/>
        <v>R Humerus_PFA</v>
      </c>
      <c r="DB141" s="152" t="s">
        <v>280</v>
      </c>
      <c r="DC141" s="151" t="s">
        <v>416</v>
      </c>
      <c r="DD141" s="167" t="str">
        <f t="shared" si="132"/>
        <v>L Humerus_RNALater</v>
      </c>
      <c r="DE141" s="152" t="s">
        <v>280</v>
      </c>
      <c r="DF141" s="151" t="s">
        <v>416</v>
      </c>
      <c r="DG141" s="167" t="str">
        <f t="shared" si="133"/>
        <v>BM L Humerus_Cryomedia</v>
      </c>
      <c r="DH141" s="152" t="s">
        <v>280</v>
      </c>
    </row>
    <row r="142" spans="2:112" x14ac:dyDescent="0.35">
      <c r="B142" s="151" t="s">
        <v>416</v>
      </c>
      <c r="C142" s="167" t="str">
        <f t="shared" si="108"/>
        <v>L Quad_LN2</v>
      </c>
      <c r="D142" s="152" t="s">
        <v>281</v>
      </c>
      <c r="E142" s="151" t="s">
        <v>416</v>
      </c>
      <c r="F142" s="167" t="str">
        <f t="shared" si="106"/>
        <v>R Quad_PFA</v>
      </c>
      <c r="G142" s="152" t="s">
        <v>281</v>
      </c>
      <c r="H142" s="151" t="s">
        <v>416</v>
      </c>
      <c r="I142" s="167" t="str">
        <f t="shared" si="107"/>
        <v>L Soleus_LN2</v>
      </c>
      <c r="J142" s="152" t="s">
        <v>281</v>
      </c>
      <c r="K142" s="151" t="s">
        <v>416</v>
      </c>
      <c r="L142" s="167" t="str">
        <f t="shared" si="109"/>
        <v>R Soleus_PFA</v>
      </c>
      <c r="M142" s="152" t="s">
        <v>281</v>
      </c>
      <c r="N142" s="151" t="s">
        <v>416</v>
      </c>
      <c r="O142" s="167" t="str">
        <f t="shared" si="111"/>
        <v>L EDL_LN2</v>
      </c>
      <c r="P142" s="152" t="s">
        <v>281</v>
      </c>
      <c r="Q142" s="151" t="s">
        <v>416</v>
      </c>
      <c r="R142" s="167" t="str">
        <f t="shared" si="125"/>
        <v>R EDL_PFA</v>
      </c>
      <c r="S142" s="152" t="s">
        <v>281</v>
      </c>
      <c r="T142" s="151" t="s">
        <v>416</v>
      </c>
      <c r="U142" s="167" t="str">
        <f t="shared" si="110"/>
        <v>L Gast_LN2</v>
      </c>
      <c r="V142" s="152" t="s">
        <v>281</v>
      </c>
      <c r="W142" s="151" t="s">
        <v>416</v>
      </c>
      <c r="X142" s="167" t="str">
        <f t="shared" si="113"/>
        <v>R Gast_PFA</v>
      </c>
      <c r="Y142" s="152" t="s">
        <v>281</v>
      </c>
      <c r="Z142" s="151" t="s">
        <v>416</v>
      </c>
      <c r="AA142" s="167" t="str">
        <f t="shared" si="114"/>
        <v>L Bicep_LN2</v>
      </c>
      <c r="AB142" s="152" t="s">
        <v>281</v>
      </c>
      <c r="AC142" s="151" t="s">
        <v>416</v>
      </c>
      <c r="AD142" s="167" t="str">
        <f t="shared" si="115"/>
        <v>R Bicep_PFA</v>
      </c>
      <c r="AE142" s="152" t="s">
        <v>281</v>
      </c>
      <c r="AF142" s="151" t="s">
        <v>416</v>
      </c>
      <c r="AG142" s="167" t="str">
        <f t="shared" si="126"/>
        <v>L Thymus_LN2</v>
      </c>
      <c r="AH142" s="152" t="s">
        <v>281</v>
      </c>
      <c r="AI142" s="151" t="s">
        <v>416</v>
      </c>
      <c r="AJ142" s="167" t="str">
        <f t="shared" si="116"/>
        <v>R Thymus_PFA</v>
      </c>
      <c r="AK142" s="152" t="s">
        <v>281</v>
      </c>
      <c r="AL142" s="151" t="s">
        <v>416</v>
      </c>
      <c r="AM142" s="167" t="str">
        <f t="shared" si="117"/>
        <v>1/2 Spleen_PFA</v>
      </c>
      <c r="AN142" s="152" t="s">
        <v>281</v>
      </c>
      <c r="AO142" s="151" t="s">
        <v>416</v>
      </c>
      <c r="AP142" s="167" t="str">
        <f t="shared" si="118"/>
        <v>1/2 Spleen_LN2</v>
      </c>
      <c r="AQ142" s="152" t="s">
        <v>281</v>
      </c>
      <c r="AR142" s="151" t="s">
        <v>416</v>
      </c>
      <c r="AS142" s="167" t="str">
        <f t="shared" si="127"/>
        <v>1/2 Liver_PFA</v>
      </c>
      <c r="AT142" s="152" t="s">
        <v>281</v>
      </c>
      <c r="AU142" s="151" t="s">
        <v>416</v>
      </c>
      <c r="AV142" s="167" t="str">
        <f t="shared" si="119"/>
        <v>1/2 Liver_LN2</v>
      </c>
      <c r="AW142" s="152" t="s">
        <v>281</v>
      </c>
      <c r="AX142" s="151" t="s">
        <v>416</v>
      </c>
      <c r="AY142" s="167" t="str">
        <f t="shared" si="120"/>
        <v>Pancreas_LN2</v>
      </c>
      <c r="AZ142" s="152" t="s">
        <v>281</v>
      </c>
      <c r="BA142" s="151" t="s">
        <v>416</v>
      </c>
      <c r="BB142" s="167" t="str">
        <f t="shared" si="128"/>
        <v>Adrenals_LN2</v>
      </c>
      <c r="BC142" s="152" t="s">
        <v>281</v>
      </c>
      <c r="BD142" s="151" t="s">
        <v>416</v>
      </c>
      <c r="BE142" s="167" t="str">
        <f t="shared" si="129"/>
        <v>L Kidney_LN2</v>
      </c>
      <c r="BF142" s="152" t="s">
        <v>281</v>
      </c>
      <c r="BG142" s="151" t="s">
        <v>416</v>
      </c>
      <c r="BH142" s="167" t="str">
        <f t="shared" si="112"/>
        <v>R Kidney_PFA</v>
      </c>
      <c r="BI142" s="167" t="s">
        <v>281</v>
      </c>
      <c r="BJ142" s="151" t="s">
        <v>416</v>
      </c>
      <c r="BK142" s="167" t="str">
        <f t="shared" si="97"/>
        <v>Joint_RNALater</v>
      </c>
      <c r="BL142" s="152" t="s">
        <v>281</v>
      </c>
      <c r="BM142" s="151" t="s">
        <v>416</v>
      </c>
      <c r="BN142" s="167" t="str">
        <f t="shared" si="98"/>
        <v>L Brain_LN2</v>
      </c>
      <c r="BO142" s="152" t="s">
        <v>281</v>
      </c>
      <c r="BP142" s="151" t="s">
        <v>416</v>
      </c>
      <c r="BQ142" s="167" t="str">
        <f t="shared" si="99"/>
        <v>R Brain_OCT</v>
      </c>
      <c r="BR142" s="152" t="s">
        <v>281</v>
      </c>
      <c r="BS142" s="151" t="s">
        <v>416</v>
      </c>
      <c r="BT142" s="167" t="str">
        <f t="shared" si="100"/>
        <v>L Eye_PFA</v>
      </c>
      <c r="BU142" s="152" t="s">
        <v>281</v>
      </c>
      <c r="BV142" s="151" t="s">
        <v>416</v>
      </c>
      <c r="BW142" s="167" t="str">
        <f t="shared" si="101"/>
        <v>R Eye_LN2</v>
      </c>
      <c r="BX142" s="152" t="s">
        <v>281</v>
      </c>
      <c r="BY142" s="151" t="s">
        <v>416</v>
      </c>
      <c r="BZ142" s="167" t="str">
        <f t="shared" si="102"/>
        <v>1/2 Heart_PFA</v>
      </c>
      <c r="CA142" s="152" t="s">
        <v>281</v>
      </c>
      <c r="CB142" s="151" t="s">
        <v>416</v>
      </c>
      <c r="CC142" s="167" t="str">
        <f t="shared" si="103"/>
        <v>1/2 Heart_LN2</v>
      </c>
      <c r="CD142" s="152" t="s">
        <v>281</v>
      </c>
      <c r="CE142" s="151" t="s">
        <v>416</v>
      </c>
      <c r="CF142" s="167" t="str">
        <f t="shared" si="104"/>
        <v>Intestines_LN2</v>
      </c>
      <c r="CG142" s="152" t="s">
        <v>281</v>
      </c>
      <c r="CH142" s="151" t="s">
        <v>416</v>
      </c>
      <c r="CI142" s="167" t="str">
        <f t="shared" si="105"/>
        <v>Vertebra_LN2</v>
      </c>
      <c r="CJ142" s="152" t="s">
        <v>281</v>
      </c>
      <c r="CK142" s="167" t="s">
        <v>416</v>
      </c>
      <c r="CL142" s="167" t="str">
        <f t="shared" si="121"/>
        <v>R Pelvis_PFA</v>
      </c>
      <c r="CM142" s="152" t="s">
        <v>281</v>
      </c>
      <c r="CN142" s="151" t="s">
        <v>416</v>
      </c>
      <c r="CO142" s="167" t="str">
        <f t="shared" si="130"/>
        <v>L Ilium_RNALater</v>
      </c>
      <c r="CP142" s="152" t="s">
        <v>281</v>
      </c>
      <c r="CQ142" s="151" t="s">
        <v>416</v>
      </c>
      <c r="CR142" s="167" t="str">
        <f t="shared" si="131"/>
        <v>R Hindquarter_PFA</v>
      </c>
      <c r="CS142" s="152" t="s">
        <v>281</v>
      </c>
      <c r="CT142" s="151" t="s">
        <v>416</v>
      </c>
      <c r="CU142" s="167" t="str">
        <f t="shared" si="122"/>
        <v>BM L Femur_Cryomedia</v>
      </c>
      <c r="CV142" s="152" t="s">
        <v>281</v>
      </c>
      <c r="CW142" s="151" t="s">
        <v>416</v>
      </c>
      <c r="CX142" s="167" t="str">
        <f t="shared" si="123"/>
        <v>L Tibia_PBS</v>
      </c>
      <c r="CY142" s="152" t="s">
        <v>281</v>
      </c>
      <c r="CZ142" s="151" t="s">
        <v>416</v>
      </c>
      <c r="DA142" s="167" t="str">
        <f t="shared" si="124"/>
        <v>R Humerus_PFA</v>
      </c>
      <c r="DB142" s="152" t="s">
        <v>281</v>
      </c>
      <c r="DC142" s="151" t="s">
        <v>416</v>
      </c>
      <c r="DD142" s="167" t="str">
        <f t="shared" si="132"/>
        <v>L Humerus_RNALater</v>
      </c>
      <c r="DE142" s="152" t="s">
        <v>281</v>
      </c>
      <c r="DF142" s="151" t="s">
        <v>416</v>
      </c>
      <c r="DG142" s="167" t="str">
        <f t="shared" si="133"/>
        <v>BM L Humerus_Cryomedia</v>
      </c>
      <c r="DH142" s="152" t="s">
        <v>281</v>
      </c>
    </row>
    <row r="143" spans="2:112" x14ac:dyDescent="0.35">
      <c r="B143" s="151" t="s">
        <v>416</v>
      </c>
      <c r="C143" s="167" t="str">
        <f t="shared" si="108"/>
        <v>L Quad_LN2</v>
      </c>
      <c r="D143" s="152" t="s">
        <v>282</v>
      </c>
      <c r="E143" s="151" t="s">
        <v>416</v>
      </c>
      <c r="F143" s="167" t="str">
        <f t="shared" si="106"/>
        <v>R Quad_PFA</v>
      </c>
      <c r="G143" s="152" t="s">
        <v>282</v>
      </c>
      <c r="H143" s="151" t="s">
        <v>416</v>
      </c>
      <c r="I143" s="167" t="str">
        <f t="shared" si="107"/>
        <v>L Soleus_LN2</v>
      </c>
      <c r="J143" s="152" t="s">
        <v>282</v>
      </c>
      <c r="K143" s="151" t="s">
        <v>416</v>
      </c>
      <c r="L143" s="167" t="str">
        <f t="shared" si="109"/>
        <v>R Soleus_PFA</v>
      </c>
      <c r="M143" s="152" t="s">
        <v>282</v>
      </c>
      <c r="N143" s="151" t="s">
        <v>416</v>
      </c>
      <c r="O143" s="167" t="str">
        <f t="shared" si="111"/>
        <v>L EDL_LN2</v>
      </c>
      <c r="P143" s="152" t="s">
        <v>282</v>
      </c>
      <c r="Q143" s="151" t="s">
        <v>416</v>
      </c>
      <c r="R143" s="167" t="str">
        <f t="shared" si="125"/>
        <v>R EDL_PFA</v>
      </c>
      <c r="S143" s="152" t="s">
        <v>282</v>
      </c>
      <c r="T143" s="151" t="s">
        <v>416</v>
      </c>
      <c r="U143" s="167" t="str">
        <f t="shared" si="110"/>
        <v>L Gast_LN2</v>
      </c>
      <c r="V143" s="152" t="s">
        <v>282</v>
      </c>
      <c r="W143" s="151" t="s">
        <v>416</v>
      </c>
      <c r="X143" s="167" t="str">
        <f t="shared" si="113"/>
        <v>R Gast_PFA</v>
      </c>
      <c r="Y143" s="152" t="s">
        <v>282</v>
      </c>
      <c r="Z143" s="151" t="s">
        <v>416</v>
      </c>
      <c r="AA143" s="167" t="str">
        <f t="shared" si="114"/>
        <v>L Bicep_LN2</v>
      </c>
      <c r="AB143" s="152" t="s">
        <v>282</v>
      </c>
      <c r="AC143" s="151" t="s">
        <v>416</v>
      </c>
      <c r="AD143" s="167" t="str">
        <f t="shared" si="115"/>
        <v>R Bicep_PFA</v>
      </c>
      <c r="AE143" s="152" t="s">
        <v>282</v>
      </c>
      <c r="AF143" s="151" t="s">
        <v>416</v>
      </c>
      <c r="AG143" s="167" t="str">
        <f t="shared" si="126"/>
        <v>L Thymus_LN2</v>
      </c>
      <c r="AH143" s="152" t="s">
        <v>282</v>
      </c>
      <c r="AI143" s="151" t="s">
        <v>416</v>
      </c>
      <c r="AJ143" s="167" t="str">
        <f t="shared" si="116"/>
        <v>R Thymus_PFA</v>
      </c>
      <c r="AK143" s="152" t="s">
        <v>282</v>
      </c>
      <c r="AL143" s="151" t="s">
        <v>416</v>
      </c>
      <c r="AM143" s="167" t="str">
        <f t="shared" si="117"/>
        <v>1/2 Spleen_PFA</v>
      </c>
      <c r="AN143" s="152" t="s">
        <v>282</v>
      </c>
      <c r="AO143" s="151" t="s">
        <v>416</v>
      </c>
      <c r="AP143" s="167" t="str">
        <f t="shared" si="118"/>
        <v>1/2 Spleen_LN2</v>
      </c>
      <c r="AQ143" s="152" t="s">
        <v>282</v>
      </c>
      <c r="AR143" s="151" t="s">
        <v>416</v>
      </c>
      <c r="AS143" s="167" t="str">
        <f t="shared" si="127"/>
        <v>1/2 Liver_PFA</v>
      </c>
      <c r="AT143" s="152" t="s">
        <v>282</v>
      </c>
      <c r="AU143" s="151" t="s">
        <v>416</v>
      </c>
      <c r="AV143" s="167" t="str">
        <f t="shared" si="119"/>
        <v>1/2 Liver_LN2</v>
      </c>
      <c r="AW143" s="152" t="s">
        <v>282</v>
      </c>
      <c r="AX143" s="151" t="s">
        <v>416</v>
      </c>
      <c r="AY143" s="167" t="str">
        <f t="shared" si="120"/>
        <v>Pancreas_LN2</v>
      </c>
      <c r="AZ143" s="152" t="s">
        <v>282</v>
      </c>
      <c r="BA143" s="151" t="s">
        <v>416</v>
      </c>
      <c r="BB143" s="167" t="str">
        <f t="shared" si="128"/>
        <v>Adrenals_LN2</v>
      </c>
      <c r="BC143" s="152" t="s">
        <v>282</v>
      </c>
      <c r="BD143" s="151" t="s">
        <v>416</v>
      </c>
      <c r="BE143" s="167" t="str">
        <f t="shared" si="129"/>
        <v>L Kidney_LN2</v>
      </c>
      <c r="BF143" s="152" t="s">
        <v>282</v>
      </c>
      <c r="BG143" s="151" t="s">
        <v>416</v>
      </c>
      <c r="BH143" s="167" t="str">
        <f t="shared" si="112"/>
        <v>R Kidney_PFA</v>
      </c>
      <c r="BI143" s="167" t="s">
        <v>282</v>
      </c>
      <c r="BJ143" s="151" t="s">
        <v>416</v>
      </c>
      <c r="BK143" s="167" t="str">
        <f t="shared" si="97"/>
        <v>Joint_RNALater</v>
      </c>
      <c r="BL143" s="152" t="s">
        <v>282</v>
      </c>
      <c r="BM143" s="151" t="s">
        <v>416</v>
      </c>
      <c r="BN143" s="167" t="str">
        <f t="shared" si="98"/>
        <v>L Brain_LN2</v>
      </c>
      <c r="BO143" s="152" t="s">
        <v>282</v>
      </c>
      <c r="BP143" s="151" t="s">
        <v>416</v>
      </c>
      <c r="BQ143" s="167" t="str">
        <f t="shared" si="99"/>
        <v>R Brain_OCT</v>
      </c>
      <c r="BR143" s="152" t="s">
        <v>282</v>
      </c>
      <c r="BS143" s="151" t="s">
        <v>416</v>
      </c>
      <c r="BT143" s="167" t="str">
        <f t="shared" si="100"/>
        <v>L Eye_PFA</v>
      </c>
      <c r="BU143" s="152" t="s">
        <v>282</v>
      </c>
      <c r="BV143" s="151" t="s">
        <v>416</v>
      </c>
      <c r="BW143" s="167" t="str">
        <f t="shared" si="101"/>
        <v>R Eye_LN2</v>
      </c>
      <c r="BX143" s="152" t="s">
        <v>282</v>
      </c>
      <c r="BY143" s="151" t="s">
        <v>416</v>
      </c>
      <c r="BZ143" s="167" t="str">
        <f t="shared" si="102"/>
        <v>1/2 Heart_PFA</v>
      </c>
      <c r="CA143" s="152" t="s">
        <v>282</v>
      </c>
      <c r="CB143" s="151" t="s">
        <v>416</v>
      </c>
      <c r="CC143" s="167" t="str">
        <f t="shared" si="103"/>
        <v>1/2 Heart_LN2</v>
      </c>
      <c r="CD143" s="152" t="s">
        <v>282</v>
      </c>
      <c r="CE143" s="151" t="s">
        <v>416</v>
      </c>
      <c r="CF143" s="167" t="str">
        <f t="shared" si="104"/>
        <v>Intestines_LN2</v>
      </c>
      <c r="CG143" s="152" t="s">
        <v>282</v>
      </c>
      <c r="CH143" s="151" t="s">
        <v>416</v>
      </c>
      <c r="CI143" s="167" t="str">
        <f t="shared" si="105"/>
        <v>Vertebra_LN2</v>
      </c>
      <c r="CJ143" s="152" t="s">
        <v>282</v>
      </c>
      <c r="CK143" s="167" t="s">
        <v>416</v>
      </c>
      <c r="CL143" s="167" t="str">
        <f t="shared" si="121"/>
        <v>R Pelvis_PFA</v>
      </c>
      <c r="CM143" s="152" t="s">
        <v>282</v>
      </c>
      <c r="CN143" s="151" t="s">
        <v>416</v>
      </c>
      <c r="CO143" s="167" t="str">
        <f t="shared" si="130"/>
        <v>L Ilium_RNALater</v>
      </c>
      <c r="CP143" s="152" t="s">
        <v>282</v>
      </c>
      <c r="CQ143" s="151" t="s">
        <v>416</v>
      </c>
      <c r="CR143" s="167" t="str">
        <f t="shared" si="131"/>
        <v>R Hindquarter_PFA</v>
      </c>
      <c r="CS143" s="152" t="s">
        <v>282</v>
      </c>
      <c r="CT143" s="151" t="s">
        <v>416</v>
      </c>
      <c r="CU143" s="167" t="str">
        <f t="shared" si="122"/>
        <v>BM L Femur_Cryomedia</v>
      </c>
      <c r="CV143" s="152" t="s">
        <v>282</v>
      </c>
      <c r="CW143" s="151" t="s">
        <v>416</v>
      </c>
      <c r="CX143" s="167" t="str">
        <f t="shared" si="123"/>
        <v>L Tibia_PBS</v>
      </c>
      <c r="CY143" s="152" t="s">
        <v>282</v>
      </c>
      <c r="CZ143" s="151" t="s">
        <v>416</v>
      </c>
      <c r="DA143" s="167" t="str">
        <f t="shared" si="124"/>
        <v>R Humerus_PFA</v>
      </c>
      <c r="DB143" s="152" t="s">
        <v>282</v>
      </c>
      <c r="DC143" s="151" t="s">
        <v>416</v>
      </c>
      <c r="DD143" s="167" t="str">
        <f t="shared" si="132"/>
        <v>L Humerus_RNALater</v>
      </c>
      <c r="DE143" s="152" t="s">
        <v>282</v>
      </c>
      <c r="DF143" s="151" t="s">
        <v>416</v>
      </c>
      <c r="DG143" s="167" t="str">
        <f t="shared" si="133"/>
        <v>BM L Humerus_Cryomedia</v>
      </c>
      <c r="DH143" s="152" t="s">
        <v>282</v>
      </c>
    </row>
    <row r="144" spans="2:112" x14ac:dyDescent="0.35">
      <c r="B144" s="151" t="s">
        <v>416</v>
      </c>
      <c r="C144" s="167" t="str">
        <f t="shared" si="108"/>
        <v>L Quad_LN2</v>
      </c>
      <c r="D144" s="152" t="s">
        <v>283</v>
      </c>
      <c r="E144" s="151" t="s">
        <v>416</v>
      </c>
      <c r="F144" s="167" t="str">
        <f t="shared" si="106"/>
        <v>R Quad_PFA</v>
      </c>
      <c r="G144" s="152" t="s">
        <v>283</v>
      </c>
      <c r="H144" s="151" t="s">
        <v>416</v>
      </c>
      <c r="I144" s="167" t="str">
        <f t="shared" si="107"/>
        <v>L Soleus_LN2</v>
      </c>
      <c r="J144" s="152" t="s">
        <v>283</v>
      </c>
      <c r="K144" s="151" t="s">
        <v>416</v>
      </c>
      <c r="L144" s="167" t="str">
        <f t="shared" si="109"/>
        <v>R Soleus_PFA</v>
      </c>
      <c r="M144" s="152" t="s">
        <v>283</v>
      </c>
      <c r="N144" s="151" t="s">
        <v>416</v>
      </c>
      <c r="O144" s="167" t="str">
        <f t="shared" si="111"/>
        <v>L EDL_LN2</v>
      </c>
      <c r="P144" s="152" t="s">
        <v>283</v>
      </c>
      <c r="Q144" s="151" t="s">
        <v>416</v>
      </c>
      <c r="R144" s="167" t="str">
        <f t="shared" si="125"/>
        <v>R EDL_PFA</v>
      </c>
      <c r="S144" s="152" t="s">
        <v>283</v>
      </c>
      <c r="T144" s="151" t="s">
        <v>416</v>
      </c>
      <c r="U144" s="167" t="str">
        <f t="shared" si="110"/>
        <v>L Gast_LN2</v>
      </c>
      <c r="V144" s="152" t="s">
        <v>283</v>
      </c>
      <c r="W144" s="151" t="s">
        <v>416</v>
      </c>
      <c r="X144" s="167" t="str">
        <f t="shared" si="113"/>
        <v>R Gast_PFA</v>
      </c>
      <c r="Y144" s="152" t="s">
        <v>283</v>
      </c>
      <c r="Z144" s="151" t="s">
        <v>416</v>
      </c>
      <c r="AA144" s="167" t="str">
        <f t="shared" si="114"/>
        <v>L Bicep_LN2</v>
      </c>
      <c r="AB144" s="152" t="s">
        <v>283</v>
      </c>
      <c r="AC144" s="151" t="s">
        <v>416</v>
      </c>
      <c r="AD144" s="167" t="str">
        <f t="shared" si="115"/>
        <v>R Bicep_PFA</v>
      </c>
      <c r="AE144" s="152" t="s">
        <v>283</v>
      </c>
      <c r="AF144" s="151" t="s">
        <v>416</v>
      </c>
      <c r="AG144" s="167" t="str">
        <f t="shared" si="126"/>
        <v>L Thymus_LN2</v>
      </c>
      <c r="AH144" s="152" t="s">
        <v>283</v>
      </c>
      <c r="AI144" s="151" t="s">
        <v>416</v>
      </c>
      <c r="AJ144" s="167" t="str">
        <f t="shared" si="116"/>
        <v>R Thymus_PFA</v>
      </c>
      <c r="AK144" s="152" t="s">
        <v>283</v>
      </c>
      <c r="AL144" s="151" t="s">
        <v>416</v>
      </c>
      <c r="AM144" s="167" t="str">
        <f t="shared" si="117"/>
        <v>1/2 Spleen_PFA</v>
      </c>
      <c r="AN144" s="152" t="s">
        <v>283</v>
      </c>
      <c r="AO144" s="151" t="s">
        <v>416</v>
      </c>
      <c r="AP144" s="167" t="str">
        <f t="shared" si="118"/>
        <v>1/2 Spleen_LN2</v>
      </c>
      <c r="AQ144" s="152" t="s">
        <v>283</v>
      </c>
      <c r="AR144" s="151" t="s">
        <v>416</v>
      </c>
      <c r="AS144" s="167" t="str">
        <f t="shared" si="127"/>
        <v>1/2 Liver_PFA</v>
      </c>
      <c r="AT144" s="152" t="s">
        <v>283</v>
      </c>
      <c r="AU144" s="151" t="s">
        <v>416</v>
      </c>
      <c r="AV144" s="167" t="str">
        <f t="shared" si="119"/>
        <v>1/2 Liver_LN2</v>
      </c>
      <c r="AW144" s="152" t="s">
        <v>283</v>
      </c>
      <c r="AX144" s="151" t="s">
        <v>416</v>
      </c>
      <c r="AY144" s="167" t="str">
        <f t="shared" si="120"/>
        <v>Pancreas_LN2</v>
      </c>
      <c r="AZ144" s="152" t="s">
        <v>283</v>
      </c>
      <c r="BA144" s="151" t="s">
        <v>416</v>
      </c>
      <c r="BB144" s="167" t="str">
        <f t="shared" si="128"/>
        <v>Adrenals_LN2</v>
      </c>
      <c r="BC144" s="152" t="s">
        <v>283</v>
      </c>
      <c r="BD144" s="151" t="s">
        <v>416</v>
      </c>
      <c r="BE144" s="167" t="str">
        <f t="shared" si="129"/>
        <v>L Kidney_LN2</v>
      </c>
      <c r="BF144" s="152" t="s">
        <v>283</v>
      </c>
      <c r="BG144" s="151" t="s">
        <v>416</v>
      </c>
      <c r="BH144" s="167" t="str">
        <f t="shared" si="112"/>
        <v>R Kidney_PFA</v>
      </c>
      <c r="BI144" s="167" t="s">
        <v>283</v>
      </c>
      <c r="BJ144" s="151" t="s">
        <v>416</v>
      </c>
      <c r="BK144" s="167" t="str">
        <f t="shared" si="97"/>
        <v>Joint_RNALater</v>
      </c>
      <c r="BL144" s="152" t="s">
        <v>283</v>
      </c>
      <c r="BM144" s="151" t="s">
        <v>416</v>
      </c>
      <c r="BN144" s="167" t="str">
        <f t="shared" si="98"/>
        <v>L Brain_LN2</v>
      </c>
      <c r="BO144" s="152" t="s">
        <v>283</v>
      </c>
      <c r="BP144" s="151" t="s">
        <v>416</v>
      </c>
      <c r="BQ144" s="167" t="str">
        <f t="shared" si="99"/>
        <v>R Brain_OCT</v>
      </c>
      <c r="BR144" s="152" t="s">
        <v>283</v>
      </c>
      <c r="BS144" s="151" t="s">
        <v>416</v>
      </c>
      <c r="BT144" s="167" t="str">
        <f t="shared" si="100"/>
        <v>L Eye_PFA</v>
      </c>
      <c r="BU144" s="152" t="s">
        <v>283</v>
      </c>
      <c r="BV144" s="151" t="s">
        <v>416</v>
      </c>
      <c r="BW144" s="167" t="str">
        <f t="shared" si="101"/>
        <v>R Eye_LN2</v>
      </c>
      <c r="BX144" s="152" t="s">
        <v>283</v>
      </c>
      <c r="BY144" s="151" t="s">
        <v>416</v>
      </c>
      <c r="BZ144" s="167" t="str">
        <f t="shared" si="102"/>
        <v>1/2 Heart_PFA</v>
      </c>
      <c r="CA144" s="152" t="s">
        <v>283</v>
      </c>
      <c r="CB144" s="151" t="s">
        <v>416</v>
      </c>
      <c r="CC144" s="167" t="str">
        <f t="shared" si="103"/>
        <v>1/2 Heart_LN2</v>
      </c>
      <c r="CD144" s="152" t="s">
        <v>283</v>
      </c>
      <c r="CE144" s="151" t="s">
        <v>416</v>
      </c>
      <c r="CF144" s="167" t="str">
        <f t="shared" si="104"/>
        <v>Intestines_LN2</v>
      </c>
      <c r="CG144" s="152" t="s">
        <v>283</v>
      </c>
      <c r="CH144" s="151" t="s">
        <v>416</v>
      </c>
      <c r="CI144" s="167" t="str">
        <f t="shared" si="105"/>
        <v>Vertebra_LN2</v>
      </c>
      <c r="CJ144" s="152" t="s">
        <v>283</v>
      </c>
      <c r="CK144" s="167" t="s">
        <v>416</v>
      </c>
      <c r="CL144" s="167" t="str">
        <f t="shared" si="121"/>
        <v>R Pelvis_PFA</v>
      </c>
      <c r="CM144" s="152" t="s">
        <v>283</v>
      </c>
      <c r="CN144" s="151" t="s">
        <v>416</v>
      </c>
      <c r="CO144" s="167" t="str">
        <f t="shared" si="130"/>
        <v>L Ilium_RNALater</v>
      </c>
      <c r="CP144" s="152" t="s">
        <v>283</v>
      </c>
      <c r="CQ144" s="151" t="s">
        <v>416</v>
      </c>
      <c r="CR144" s="167" t="str">
        <f t="shared" si="131"/>
        <v>R Hindquarter_PFA</v>
      </c>
      <c r="CS144" s="152" t="s">
        <v>283</v>
      </c>
      <c r="CT144" s="151" t="s">
        <v>416</v>
      </c>
      <c r="CU144" s="167" t="str">
        <f t="shared" si="122"/>
        <v>BM L Femur_Cryomedia</v>
      </c>
      <c r="CV144" s="152" t="s">
        <v>283</v>
      </c>
      <c r="CW144" s="151" t="s">
        <v>416</v>
      </c>
      <c r="CX144" s="167" t="str">
        <f t="shared" si="123"/>
        <v>L Tibia_PBS</v>
      </c>
      <c r="CY144" s="152" t="s">
        <v>283</v>
      </c>
      <c r="CZ144" s="151" t="s">
        <v>416</v>
      </c>
      <c r="DA144" s="167" t="str">
        <f t="shared" si="124"/>
        <v>R Humerus_PFA</v>
      </c>
      <c r="DB144" s="152" t="s">
        <v>283</v>
      </c>
      <c r="DC144" s="151" t="s">
        <v>416</v>
      </c>
      <c r="DD144" s="167" t="str">
        <f t="shared" si="132"/>
        <v>L Humerus_RNALater</v>
      </c>
      <c r="DE144" s="152" t="s">
        <v>283</v>
      </c>
      <c r="DF144" s="151" t="s">
        <v>416</v>
      </c>
      <c r="DG144" s="167" t="str">
        <f t="shared" si="133"/>
        <v>BM L Humerus_Cryomedia</v>
      </c>
      <c r="DH144" s="152" t="s">
        <v>283</v>
      </c>
    </row>
    <row r="145" spans="2:112" x14ac:dyDescent="0.35">
      <c r="B145" s="151" t="s">
        <v>416</v>
      </c>
      <c r="C145" s="167" t="str">
        <f t="shared" si="108"/>
        <v>L Quad_LN2</v>
      </c>
      <c r="D145" s="152" t="s">
        <v>284</v>
      </c>
      <c r="E145" s="151" t="s">
        <v>416</v>
      </c>
      <c r="F145" s="167" t="str">
        <f t="shared" si="106"/>
        <v>R Quad_PFA</v>
      </c>
      <c r="G145" s="152" t="s">
        <v>284</v>
      </c>
      <c r="H145" s="151" t="s">
        <v>416</v>
      </c>
      <c r="I145" s="167" t="str">
        <f t="shared" si="107"/>
        <v>L Soleus_LN2</v>
      </c>
      <c r="J145" s="152" t="s">
        <v>284</v>
      </c>
      <c r="K145" s="151" t="s">
        <v>416</v>
      </c>
      <c r="L145" s="167" t="str">
        <f t="shared" si="109"/>
        <v>R Soleus_PFA</v>
      </c>
      <c r="M145" s="152" t="s">
        <v>284</v>
      </c>
      <c r="N145" s="151" t="s">
        <v>416</v>
      </c>
      <c r="O145" s="167" t="str">
        <f t="shared" si="111"/>
        <v>L EDL_LN2</v>
      </c>
      <c r="P145" s="152" t="s">
        <v>284</v>
      </c>
      <c r="Q145" s="151" t="s">
        <v>416</v>
      </c>
      <c r="R145" s="167" t="str">
        <f t="shared" si="125"/>
        <v>R EDL_PFA</v>
      </c>
      <c r="S145" s="152" t="s">
        <v>284</v>
      </c>
      <c r="T145" s="151" t="s">
        <v>416</v>
      </c>
      <c r="U145" s="167" t="str">
        <f t="shared" si="110"/>
        <v>L Gast_LN2</v>
      </c>
      <c r="V145" s="152" t="s">
        <v>284</v>
      </c>
      <c r="W145" s="151" t="s">
        <v>416</v>
      </c>
      <c r="X145" s="167" t="str">
        <f t="shared" si="113"/>
        <v>R Gast_PFA</v>
      </c>
      <c r="Y145" s="152" t="s">
        <v>284</v>
      </c>
      <c r="Z145" s="151" t="s">
        <v>416</v>
      </c>
      <c r="AA145" s="167" t="str">
        <f t="shared" si="114"/>
        <v>L Bicep_LN2</v>
      </c>
      <c r="AB145" s="152" t="s">
        <v>284</v>
      </c>
      <c r="AC145" s="151" t="s">
        <v>416</v>
      </c>
      <c r="AD145" s="167" t="str">
        <f t="shared" si="115"/>
        <v>R Bicep_PFA</v>
      </c>
      <c r="AE145" s="152" t="s">
        <v>284</v>
      </c>
      <c r="AF145" s="151" t="s">
        <v>416</v>
      </c>
      <c r="AG145" s="167" t="str">
        <f t="shared" si="126"/>
        <v>L Thymus_LN2</v>
      </c>
      <c r="AH145" s="152" t="s">
        <v>284</v>
      </c>
      <c r="AI145" s="151" t="s">
        <v>416</v>
      </c>
      <c r="AJ145" s="167" t="str">
        <f t="shared" si="116"/>
        <v>R Thymus_PFA</v>
      </c>
      <c r="AK145" s="152" t="s">
        <v>284</v>
      </c>
      <c r="AL145" s="151" t="s">
        <v>416</v>
      </c>
      <c r="AM145" s="167" t="str">
        <f t="shared" si="117"/>
        <v>1/2 Spleen_PFA</v>
      </c>
      <c r="AN145" s="152" t="s">
        <v>284</v>
      </c>
      <c r="AO145" s="151" t="s">
        <v>416</v>
      </c>
      <c r="AP145" s="167" t="str">
        <f t="shared" si="118"/>
        <v>1/2 Spleen_LN2</v>
      </c>
      <c r="AQ145" s="152" t="s">
        <v>284</v>
      </c>
      <c r="AR145" s="151" t="s">
        <v>416</v>
      </c>
      <c r="AS145" s="167" t="str">
        <f t="shared" si="127"/>
        <v>1/2 Liver_PFA</v>
      </c>
      <c r="AT145" s="152" t="s">
        <v>284</v>
      </c>
      <c r="AU145" s="151" t="s">
        <v>416</v>
      </c>
      <c r="AV145" s="167" t="str">
        <f t="shared" si="119"/>
        <v>1/2 Liver_LN2</v>
      </c>
      <c r="AW145" s="152" t="s">
        <v>284</v>
      </c>
      <c r="AX145" s="151" t="s">
        <v>416</v>
      </c>
      <c r="AY145" s="167" t="str">
        <f t="shared" si="120"/>
        <v>Pancreas_LN2</v>
      </c>
      <c r="AZ145" s="152" t="s">
        <v>284</v>
      </c>
      <c r="BA145" s="151" t="s">
        <v>416</v>
      </c>
      <c r="BB145" s="167" t="str">
        <f t="shared" si="128"/>
        <v>Adrenals_LN2</v>
      </c>
      <c r="BC145" s="152" t="s">
        <v>284</v>
      </c>
      <c r="BD145" s="151" t="s">
        <v>416</v>
      </c>
      <c r="BE145" s="167" t="str">
        <f t="shared" si="129"/>
        <v>L Kidney_LN2</v>
      </c>
      <c r="BF145" s="152" t="s">
        <v>284</v>
      </c>
      <c r="BG145" s="151" t="s">
        <v>416</v>
      </c>
      <c r="BH145" s="167" t="str">
        <f t="shared" si="112"/>
        <v>R Kidney_PFA</v>
      </c>
      <c r="BI145" s="167" t="s">
        <v>284</v>
      </c>
      <c r="BJ145" s="151" t="s">
        <v>416</v>
      </c>
      <c r="BK145" s="167" t="str">
        <f t="shared" si="97"/>
        <v>Joint_RNALater</v>
      </c>
      <c r="BL145" s="152" t="s">
        <v>284</v>
      </c>
      <c r="BM145" s="151" t="s">
        <v>416</v>
      </c>
      <c r="BN145" s="167" t="str">
        <f t="shared" si="98"/>
        <v>L Brain_LN2</v>
      </c>
      <c r="BO145" s="152" t="s">
        <v>284</v>
      </c>
      <c r="BP145" s="151" t="s">
        <v>416</v>
      </c>
      <c r="BQ145" s="167" t="str">
        <f t="shared" si="99"/>
        <v>R Brain_OCT</v>
      </c>
      <c r="BR145" s="152" t="s">
        <v>284</v>
      </c>
      <c r="BS145" s="151" t="s">
        <v>416</v>
      </c>
      <c r="BT145" s="167" t="str">
        <f t="shared" si="100"/>
        <v>L Eye_PFA</v>
      </c>
      <c r="BU145" s="152" t="s">
        <v>284</v>
      </c>
      <c r="BV145" s="151" t="s">
        <v>416</v>
      </c>
      <c r="BW145" s="167" t="str">
        <f t="shared" si="101"/>
        <v>R Eye_LN2</v>
      </c>
      <c r="BX145" s="152" t="s">
        <v>284</v>
      </c>
      <c r="BY145" s="151" t="s">
        <v>416</v>
      </c>
      <c r="BZ145" s="167" t="str">
        <f t="shared" si="102"/>
        <v>1/2 Heart_PFA</v>
      </c>
      <c r="CA145" s="152" t="s">
        <v>284</v>
      </c>
      <c r="CB145" s="151" t="s">
        <v>416</v>
      </c>
      <c r="CC145" s="167" t="str">
        <f t="shared" si="103"/>
        <v>1/2 Heart_LN2</v>
      </c>
      <c r="CD145" s="152" t="s">
        <v>284</v>
      </c>
      <c r="CE145" s="151" t="s">
        <v>416</v>
      </c>
      <c r="CF145" s="167" t="str">
        <f t="shared" si="104"/>
        <v>Intestines_LN2</v>
      </c>
      <c r="CG145" s="152" t="s">
        <v>284</v>
      </c>
      <c r="CH145" s="151" t="s">
        <v>416</v>
      </c>
      <c r="CI145" s="167" t="str">
        <f t="shared" si="105"/>
        <v>Vertebra_LN2</v>
      </c>
      <c r="CJ145" s="152" t="s">
        <v>284</v>
      </c>
      <c r="CK145" s="167" t="s">
        <v>416</v>
      </c>
      <c r="CL145" s="167" t="str">
        <f t="shared" si="121"/>
        <v>R Pelvis_PFA</v>
      </c>
      <c r="CM145" s="152" t="s">
        <v>284</v>
      </c>
      <c r="CN145" s="151" t="s">
        <v>416</v>
      </c>
      <c r="CO145" s="167" t="str">
        <f t="shared" si="130"/>
        <v>L Ilium_RNALater</v>
      </c>
      <c r="CP145" s="152" t="s">
        <v>284</v>
      </c>
      <c r="CQ145" s="151" t="s">
        <v>416</v>
      </c>
      <c r="CR145" s="167" t="str">
        <f t="shared" si="131"/>
        <v>R Hindquarter_PFA</v>
      </c>
      <c r="CS145" s="152" t="s">
        <v>284</v>
      </c>
      <c r="CT145" s="151" t="s">
        <v>416</v>
      </c>
      <c r="CU145" s="167" t="str">
        <f t="shared" si="122"/>
        <v>BM L Femur_Cryomedia</v>
      </c>
      <c r="CV145" s="152" t="s">
        <v>284</v>
      </c>
      <c r="CW145" s="151" t="s">
        <v>416</v>
      </c>
      <c r="CX145" s="167" t="str">
        <f t="shared" si="123"/>
        <v>L Tibia_PBS</v>
      </c>
      <c r="CY145" s="152" t="s">
        <v>284</v>
      </c>
      <c r="CZ145" s="151" t="s">
        <v>416</v>
      </c>
      <c r="DA145" s="167" t="str">
        <f t="shared" si="124"/>
        <v>R Humerus_PFA</v>
      </c>
      <c r="DB145" s="152" t="s">
        <v>284</v>
      </c>
      <c r="DC145" s="151" t="s">
        <v>416</v>
      </c>
      <c r="DD145" s="167" t="str">
        <f t="shared" si="132"/>
        <v>L Humerus_RNALater</v>
      </c>
      <c r="DE145" s="152" t="s">
        <v>284</v>
      </c>
      <c r="DF145" s="151" t="s">
        <v>416</v>
      </c>
      <c r="DG145" s="167" t="str">
        <f t="shared" si="133"/>
        <v>BM L Humerus_Cryomedia</v>
      </c>
      <c r="DH145" s="152" t="s">
        <v>284</v>
      </c>
    </row>
    <row r="146" spans="2:112" x14ac:dyDescent="0.35">
      <c r="B146" s="151" t="s">
        <v>416</v>
      </c>
      <c r="C146" s="167" t="str">
        <f t="shared" si="108"/>
        <v>L Quad_LN2</v>
      </c>
      <c r="D146" s="152" t="s">
        <v>285</v>
      </c>
      <c r="E146" s="151" t="s">
        <v>416</v>
      </c>
      <c r="F146" s="167" t="str">
        <f t="shared" si="106"/>
        <v>R Quad_PFA</v>
      </c>
      <c r="G146" s="152" t="s">
        <v>285</v>
      </c>
      <c r="H146" s="151" t="s">
        <v>416</v>
      </c>
      <c r="I146" s="167" t="str">
        <f t="shared" si="107"/>
        <v>L Soleus_LN2</v>
      </c>
      <c r="J146" s="152" t="s">
        <v>285</v>
      </c>
      <c r="K146" s="151" t="s">
        <v>416</v>
      </c>
      <c r="L146" s="167" t="str">
        <f t="shared" si="109"/>
        <v>R Soleus_PFA</v>
      </c>
      <c r="M146" s="152" t="s">
        <v>285</v>
      </c>
      <c r="N146" s="151" t="s">
        <v>416</v>
      </c>
      <c r="O146" s="167" t="str">
        <f t="shared" si="111"/>
        <v>L EDL_LN2</v>
      </c>
      <c r="P146" s="152" t="s">
        <v>285</v>
      </c>
      <c r="Q146" s="151" t="s">
        <v>416</v>
      </c>
      <c r="R146" s="167" t="str">
        <f t="shared" si="125"/>
        <v>R EDL_PFA</v>
      </c>
      <c r="S146" s="152" t="s">
        <v>285</v>
      </c>
      <c r="T146" s="151" t="s">
        <v>416</v>
      </c>
      <c r="U146" s="167" t="str">
        <f t="shared" si="110"/>
        <v>L Gast_LN2</v>
      </c>
      <c r="V146" s="152" t="s">
        <v>285</v>
      </c>
      <c r="W146" s="151" t="s">
        <v>416</v>
      </c>
      <c r="X146" s="167" t="str">
        <f t="shared" si="113"/>
        <v>R Gast_PFA</v>
      </c>
      <c r="Y146" s="152" t="s">
        <v>285</v>
      </c>
      <c r="Z146" s="151" t="s">
        <v>416</v>
      </c>
      <c r="AA146" s="167" t="str">
        <f t="shared" si="114"/>
        <v>L Bicep_LN2</v>
      </c>
      <c r="AB146" s="152" t="s">
        <v>285</v>
      </c>
      <c r="AC146" s="151" t="s">
        <v>416</v>
      </c>
      <c r="AD146" s="167" t="str">
        <f t="shared" si="115"/>
        <v>R Bicep_PFA</v>
      </c>
      <c r="AE146" s="152" t="s">
        <v>285</v>
      </c>
      <c r="AF146" s="151" t="s">
        <v>416</v>
      </c>
      <c r="AG146" s="167" t="str">
        <f t="shared" si="126"/>
        <v>L Thymus_LN2</v>
      </c>
      <c r="AH146" s="152" t="s">
        <v>285</v>
      </c>
      <c r="AI146" s="151" t="s">
        <v>416</v>
      </c>
      <c r="AJ146" s="167" t="str">
        <f t="shared" si="116"/>
        <v>R Thymus_PFA</v>
      </c>
      <c r="AK146" s="152" t="s">
        <v>285</v>
      </c>
      <c r="AL146" s="151" t="s">
        <v>416</v>
      </c>
      <c r="AM146" s="167" t="str">
        <f t="shared" si="117"/>
        <v>1/2 Spleen_PFA</v>
      </c>
      <c r="AN146" s="152" t="s">
        <v>285</v>
      </c>
      <c r="AO146" s="151" t="s">
        <v>416</v>
      </c>
      <c r="AP146" s="167" t="str">
        <f t="shared" si="118"/>
        <v>1/2 Spleen_LN2</v>
      </c>
      <c r="AQ146" s="152" t="s">
        <v>285</v>
      </c>
      <c r="AR146" s="151" t="s">
        <v>416</v>
      </c>
      <c r="AS146" s="167" t="str">
        <f t="shared" si="127"/>
        <v>1/2 Liver_PFA</v>
      </c>
      <c r="AT146" s="152" t="s">
        <v>285</v>
      </c>
      <c r="AU146" s="151" t="s">
        <v>416</v>
      </c>
      <c r="AV146" s="167" t="str">
        <f t="shared" si="119"/>
        <v>1/2 Liver_LN2</v>
      </c>
      <c r="AW146" s="152" t="s">
        <v>285</v>
      </c>
      <c r="AX146" s="151" t="s">
        <v>416</v>
      </c>
      <c r="AY146" s="167" t="str">
        <f t="shared" si="120"/>
        <v>Pancreas_LN2</v>
      </c>
      <c r="AZ146" s="152" t="s">
        <v>285</v>
      </c>
      <c r="BA146" s="151" t="s">
        <v>416</v>
      </c>
      <c r="BB146" s="167" t="str">
        <f t="shared" si="128"/>
        <v>Adrenals_LN2</v>
      </c>
      <c r="BC146" s="152" t="s">
        <v>285</v>
      </c>
      <c r="BD146" s="151" t="s">
        <v>416</v>
      </c>
      <c r="BE146" s="167" t="str">
        <f t="shared" si="129"/>
        <v>L Kidney_LN2</v>
      </c>
      <c r="BF146" s="152" t="s">
        <v>285</v>
      </c>
      <c r="BG146" s="151" t="s">
        <v>416</v>
      </c>
      <c r="BH146" s="167" t="str">
        <f t="shared" si="112"/>
        <v>R Kidney_PFA</v>
      </c>
      <c r="BI146" s="167" t="s">
        <v>285</v>
      </c>
      <c r="BJ146" s="151" t="s">
        <v>416</v>
      </c>
      <c r="BK146" s="167" t="str">
        <f t="shared" si="97"/>
        <v>Joint_RNALater</v>
      </c>
      <c r="BL146" s="152" t="s">
        <v>285</v>
      </c>
      <c r="BM146" s="151" t="s">
        <v>416</v>
      </c>
      <c r="BN146" s="167" t="str">
        <f t="shared" si="98"/>
        <v>L Brain_LN2</v>
      </c>
      <c r="BO146" s="152" t="s">
        <v>285</v>
      </c>
      <c r="BP146" s="151" t="s">
        <v>416</v>
      </c>
      <c r="BQ146" s="167" t="str">
        <f t="shared" si="99"/>
        <v>R Brain_OCT</v>
      </c>
      <c r="BR146" s="152" t="s">
        <v>285</v>
      </c>
      <c r="BS146" s="151" t="s">
        <v>416</v>
      </c>
      <c r="BT146" s="167" t="str">
        <f t="shared" si="100"/>
        <v>L Eye_PFA</v>
      </c>
      <c r="BU146" s="152" t="s">
        <v>285</v>
      </c>
      <c r="BV146" s="151" t="s">
        <v>416</v>
      </c>
      <c r="BW146" s="167" t="str">
        <f t="shared" si="101"/>
        <v>R Eye_LN2</v>
      </c>
      <c r="BX146" s="152" t="s">
        <v>285</v>
      </c>
      <c r="BY146" s="151" t="s">
        <v>416</v>
      </c>
      <c r="BZ146" s="167" t="str">
        <f t="shared" si="102"/>
        <v>1/2 Heart_PFA</v>
      </c>
      <c r="CA146" s="152" t="s">
        <v>285</v>
      </c>
      <c r="CB146" s="151" t="s">
        <v>416</v>
      </c>
      <c r="CC146" s="167" t="str">
        <f t="shared" si="103"/>
        <v>1/2 Heart_LN2</v>
      </c>
      <c r="CD146" s="152" t="s">
        <v>285</v>
      </c>
      <c r="CE146" s="151" t="s">
        <v>416</v>
      </c>
      <c r="CF146" s="167" t="str">
        <f t="shared" si="104"/>
        <v>Intestines_LN2</v>
      </c>
      <c r="CG146" s="152" t="s">
        <v>285</v>
      </c>
      <c r="CH146" s="151" t="s">
        <v>416</v>
      </c>
      <c r="CI146" s="167" t="str">
        <f t="shared" si="105"/>
        <v>Vertebra_LN2</v>
      </c>
      <c r="CJ146" s="152" t="s">
        <v>285</v>
      </c>
      <c r="CK146" s="167" t="s">
        <v>416</v>
      </c>
      <c r="CL146" s="167" t="str">
        <f t="shared" si="121"/>
        <v>R Pelvis_PFA</v>
      </c>
      <c r="CM146" s="152" t="s">
        <v>285</v>
      </c>
      <c r="CN146" s="151" t="s">
        <v>416</v>
      </c>
      <c r="CO146" s="167" t="str">
        <f t="shared" si="130"/>
        <v>L Ilium_RNALater</v>
      </c>
      <c r="CP146" s="152" t="s">
        <v>285</v>
      </c>
      <c r="CQ146" s="151" t="s">
        <v>416</v>
      </c>
      <c r="CR146" s="167" t="str">
        <f t="shared" si="131"/>
        <v>R Hindquarter_PFA</v>
      </c>
      <c r="CS146" s="152" t="s">
        <v>285</v>
      </c>
      <c r="CT146" s="151" t="s">
        <v>416</v>
      </c>
      <c r="CU146" s="167" t="str">
        <f t="shared" si="122"/>
        <v>BM L Femur_Cryomedia</v>
      </c>
      <c r="CV146" s="152" t="s">
        <v>285</v>
      </c>
      <c r="CW146" s="151" t="s">
        <v>416</v>
      </c>
      <c r="CX146" s="167" t="str">
        <f t="shared" si="123"/>
        <v>L Tibia_PBS</v>
      </c>
      <c r="CY146" s="152" t="s">
        <v>285</v>
      </c>
      <c r="CZ146" s="151" t="s">
        <v>416</v>
      </c>
      <c r="DA146" s="167" t="str">
        <f t="shared" si="124"/>
        <v>R Humerus_PFA</v>
      </c>
      <c r="DB146" s="152" t="s">
        <v>285</v>
      </c>
      <c r="DC146" s="151" t="s">
        <v>416</v>
      </c>
      <c r="DD146" s="167" t="str">
        <f t="shared" si="132"/>
        <v>L Humerus_RNALater</v>
      </c>
      <c r="DE146" s="152" t="s">
        <v>285</v>
      </c>
      <c r="DF146" s="151" t="s">
        <v>416</v>
      </c>
      <c r="DG146" s="167" t="str">
        <f t="shared" si="133"/>
        <v>BM L Humerus_Cryomedia</v>
      </c>
      <c r="DH146" s="152" t="s">
        <v>285</v>
      </c>
    </row>
    <row r="147" spans="2:112" x14ac:dyDescent="0.35">
      <c r="B147" s="151" t="s">
        <v>416</v>
      </c>
      <c r="C147" s="167" t="str">
        <f t="shared" si="108"/>
        <v>L Quad_LN2</v>
      </c>
      <c r="D147" s="152" t="s">
        <v>286</v>
      </c>
      <c r="E147" s="151" t="s">
        <v>416</v>
      </c>
      <c r="F147" s="167" t="str">
        <f t="shared" si="106"/>
        <v>R Quad_PFA</v>
      </c>
      <c r="G147" s="152" t="s">
        <v>286</v>
      </c>
      <c r="H147" s="151" t="s">
        <v>416</v>
      </c>
      <c r="I147" s="167" t="str">
        <f t="shared" si="107"/>
        <v>L Soleus_LN2</v>
      </c>
      <c r="J147" s="152" t="s">
        <v>286</v>
      </c>
      <c r="K147" s="151" t="s">
        <v>416</v>
      </c>
      <c r="L147" s="167" t="str">
        <f t="shared" si="109"/>
        <v>R Soleus_PFA</v>
      </c>
      <c r="M147" s="152" t="s">
        <v>286</v>
      </c>
      <c r="N147" s="151" t="s">
        <v>416</v>
      </c>
      <c r="O147" s="167" t="str">
        <f t="shared" si="111"/>
        <v>L EDL_LN2</v>
      </c>
      <c r="P147" s="152" t="s">
        <v>286</v>
      </c>
      <c r="Q147" s="151" t="s">
        <v>416</v>
      </c>
      <c r="R147" s="167" t="str">
        <f t="shared" si="125"/>
        <v>R EDL_PFA</v>
      </c>
      <c r="S147" s="152" t="s">
        <v>286</v>
      </c>
      <c r="T147" s="151" t="s">
        <v>416</v>
      </c>
      <c r="U147" s="167" t="str">
        <f t="shared" si="110"/>
        <v>L Gast_LN2</v>
      </c>
      <c r="V147" s="152" t="s">
        <v>286</v>
      </c>
      <c r="W147" s="151" t="s">
        <v>416</v>
      </c>
      <c r="X147" s="167" t="str">
        <f t="shared" si="113"/>
        <v>R Gast_PFA</v>
      </c>
      <c r="Y147" s="152" t="s">
        <v>286</v>
      </c>
      <c r="Z147" s="151" t="s">
        <v>416</v>
      </c>
      <c r="AA147" s="167" t="str">
        <f t="shared" si="114"/>
        <v>L Bicep_LN2</v>
      </c>
      <c r="AB147" s="152" t="s">
        <v>286</v>
      </c>
      <c r="AC147" s="151" t="s">
        <v>416</v>
      </c>
      <c r="AD147" s="167" t="str">
        <f t="shared" si="115"/>
        <v>R Bicep_PFA</v>
      </c>
      <c r="AE147" s="152" t="s">
        <v>286</v>
      </c>
      <c r="AF147" s="151" t="s">
        <v>416</v>
      </c>
      <c r="AG147" s="167" t="str">
        <f t="shared" si="126"/>
        <v>L Thymus_LN2</v>
      </c>
      <c r="AH147" s="152" t="s">
        <v>286</v>
      </c>
      <c r="AI147" s="151" t="s">
        <v>416</v>
      </c>
      <c r="AJ147" s="167" t="str">
        <f t="shared" si="116"/>
        <v>R Thymus_PFA</v>
      </c>
      <c r="AK147" s="152" t="s">
        <v>286</v>
      </c>
      <c r="AL147" s="151" t="s">
        <v>416</v>
      </c>
      <c r="AM147" s="167" t="str">
        <f t="shared" si="117"/>
        <v>1/2 Spleen_PFA</v>
      </c>
      <c r="AN147" s="152" t="s">
        <v>286</v>
      </c>
      <c r="AO147" s="151" t="s">
        <v>416</v>
      </c>
      <c r="AP147" s="167" t="str">
        <f t="shared" si="118"/>
        <v>1/2 Spleen_LN2</v>
      </c>
      <c r="AQ147" s="152" t="s">
        <v>286</v>
      </c>
      <c r="AR147" s="151" t="s">
        <v>416</v>
      </c>
      <c r="AS147" s="167" t="str">
        <f t="shared" si="127"/>
        <v>1/2 Liver_PFA</v>
      </c>
      <c r="AT147" s="152" t="s">
        <v>286</v>
      </c>
      <c r="AU147" s="151" t="s">
        <v>416</v>
      </c>
      <c r="AV147" s="167" t="str">
        <f t="shared" si="119"/>
        <v>1/2 Liver_LN2</v>
      </c>
      <c r="AW147" s="152" t="s">
        <v>286</v>
      </c>
      <c r="AX147" s="151" t="s">
        <v>416</v>
      </c>
      <c r="AY147" s="167" t="str">
        <f t="shared" si="120"/>
        <v>Pancreas_LN2</v>
      </c>
      <c r="AZ147" s="152" t="s">
        <v>286</v>
      </c>
      <c r="BA147" s="151" t="s">
        <v>416</v>
      </c>
      <c r="BB147" s="167" t="str">
        <f t="shared" si="128"/>
        <v>Adrenals_LN2</v>
      </c>
      <c r="BC147" s="152" t="s">
        <v>286</v>
      </c>
      <c r="BD147" s="151" t="s">
        <v>416</v>
      </c>
      <c r="BE147" s="167" t="str">
        <f t="shared" si="129"/>
        <v>L Kidney_LN2</v>
      </c>
      <c r="BF147" s="152" t="s">
        <v>286</v>
      </c>
      <c r="BG147" s="151" t="s">
        <v>416</v>
      </c>
      <c r="BH147" s="167" t="str">
        <f t="shared" si="112"/>
        <v>R Kidney_PFA</v>
      </c>
      <c r="BI147" s="167" t="s">
        <v>286</v>
      </c>
      <c r="BJ147" s="151" t="s">
        <v>416</v>
      </c>
      <c r="BK147" s="167" t="str">
        <f t="shared" si="97"/>
        <v>Joint_RNALater</v>
      </c>
      <c r="BL147" s="152" t="s">
        <v>286</v>
      </c>
      <c r="BM147" s="151" t="s">
        <v>416</v>
      </c>
      <c r="BN147" s="167" t="str">
        <f t="shared" si="98"/>
        <v>L Brain_LN2</v>
      </c>
      <c r="BO147" s="152" t="s">
        <v>286</v>
      </c>
      <c r="BP147" s="151" t="s">
        <v>416</v>
      </c>
      <c r="BQ147" s="167" t="str">
        <f t="shared" si="99"/>
        <v>R Brain_OCT</v>
      </c>
      <c r="BR147" s="152" t="s">
        <v>286</v>
      </c>
      <c r="BS147" s="151" t="s">
        <v>416</v>
      </c>
      <c r="BT147" s="167" t="str">
        <f t="shared" si="100"/>
        <v>L Eye_PFA</v>
      </c>
      <c r="BU147" s="152" t="s">
        <v>286</v>
      </c>
      <c r="BV147" s="151" t="s">
        <v>416</v>
      </c>
      <c r="BW147" s="167" t="str">
        <f t="shared" si="101"/>
        <v>R Eye_LN2</v>
      </c>
      <c r="BX147" s="152" t="s">
        <v>286</v>
      </c>
      <c r="BY147" s="151" t="s">
        <v>416</v>
      </c>
      <c r="BZ147" s="167" t="str">
        <f t="shared" si="102"/>
        <v>1/2 Heart_PFA</v>
      </c>
      <c r="CA147" s="152" t="s">
        <v>286</v>
      </c>
      <c r="CB147" s="151" t="s">
        <v>416</v>
      </c>
      <c r="CC147" s="167" t="str">
        <f t="shared" si="103"/>
        <v>1/2 Heart_LN2</v>
      </c>
      <c r="CD147" s="152" t="s">
        <v>286</v>
      </c>
      <c r="CE147" s="151" t="s">
        <v>416</v>
      </c>
      <c r="CF147" s="167" t="str">
        <f t="shared" si="104"/>
        <v>Intestines_LN2</v>
      </c>
      <c r="CG147" s="152" t="s">
        <v>286</v>
      </c>
      <c r="CH147" s="151" t="s">
        <v>416</v>
      </c>
      <c r="CI147" s="167" t="str">
        <f t="shared" si="105"/>
        <v>Vertebra_LN2</v>
      </c>
      <c r="CJ147" s="152" t="s">
        <v>286</v>
      </c>
      <c r="CK147" s="167" t="s">
        <v>416</v>
      </c>
      <c r="CL147" s="167" t="str">
        <f t="shared" si="121"/>
        <v>R Pelvis_PFA</v>
      </c>
      <c r="CM147" s="152" t="s">
        <v>286</v>
      </c>
      <c r="CN147" s="151" t="s">
        <v>416</v>
      </c>
      <c r="CO147" s="167" t="str">
        <f t="shared" si="130"/>
        <v>L Ilium_RNALater</v>
      </c>
      <c r="CP147" s="152" t="s">
        <v>286</v>
      </c>
      <c r="CQ147" s="151" t="s">
        <v>416</v>
      </c>
      <c r="CR147" s="167" t="str">
        <f t="shared" si="131"/>
        <v>R Hindquarter_PFA</v>
      </c>
      <c r="CS147" s="152" t="s">
        <v>286</v>
      </c>
      <c r="CT147" s="151" t="s">
        <v>416</v>
      </c>
      <c r="CU147" s="167" t="str">
        <f t="shared" si="122"/>
        <v>BM L Femur_Cryomedia</v>
      </c>
      <c r="CV147" s="152" t="s">
        <v>286</v>
      </c>
      <c r="CW147" s="151" t="s">
        <v>416</v>
      </c>
      <c r="CX147" s="167" t="str">
        <f t="shared" si="123"/>
        <v>L Tibia_PBS</v>
      </c>
      <c r="CY147" s="152" t="s">
        <v>286</v>
      </c>
      <c r="CZ147" s="151" t="s">
        <v>416</v>
      </c>
      <c r="DA147" s="167" t="str">
        <f t="shared" si="124"/>
        <v>R Humerus_PFA</v>
      </c>
      <c r="DB147" s="152" t="s">
        <v>286</v>
      </c>
      <c r="DC147" s="151" t="s">
        <v>416</v>
      </c>
      <c r="DD147" s="167" t="str">
        <f t="shared" si="132"/>
        <v>L Humerus_RNALater</v>
      </c>
      <c r="DE147" s="152" t="s">
        <v>286</v>
      </c>
      <c r="DF147" s="151" t="s">
        <v>416</v>
      </c>
      <c r="DG147" s="167" t="str">
        <f t="shared" si="133"/>
        <v>BM L Humerus_Cryomedia</v>
      </c>
      <c r="DH147" s="152" t="s">
        <v>286</v>
      </c>
    </row>
    <row r="148" spans="2:112" x14ac:dyDescent="0.35">
      <c r="B148" s="151" t="s">
        <v>416</v>
      </c>
      <c r="C148" s="167" t="str">
        <f t="shared" si="108"/>
        <v>L Quad_LN2</v>
      </c>
      <c r="D148" s="152" t="s">
        <v>287</v>
      </c>
      <c r="E148" s="151" t="s">
        <v>416</v>
      </c>
      <c r="F148" s="167" t="str">
        <f t="shared" si="106"/>
        <v>R Quad_PFA</v>
      </c>
      <c r="G148" s="152" t="s">
        <v>287</v>
      </c>
      <c r="H148" s="151" t="s">
        <v>416</v>
      </c>
      <c r="I148" s="167" t="str">
        <f t="shared" si="107"/>
        <v>L Soleus_LN2</v>
      </c>
      <c r="J148" s="152" t="s">
        <v>287</v>
      </c>
      <c r="K148" s="151" t="s">
        <v>416</v>
      </c>
      <c r="L148" s="167" t="str">
        <f t="shared" si="109"/>
        <v>R Soleus_PFA</v>
      </c>
      <c r="M148" s="152" t="s">
        <v>287</v>
      </c>
      <c r="N148" s="151" t="s">
        <v>416</v>
      </c>
      <c r="O148" s="167" t="str">
        <f t="shared" si="111"/>
        <v>L EDL_LN2</v>
      </c>
      <c r="P148" s="152" t="s">
        <v>287</v>
      </c>
      <c r="Q148" s="151" t="s">
        <v>416</v>
      </c>
      <c r="R148" s="167" t="str">
        <f t="shared" si="125"/>
        <v>R EDL_PFA</v>
      </c>
      <c r="S148" s="152" t="s">
        <v>287</v>
      </c>
      <c r="T148" s="151" t="s">
        <v>416</v>
      </c>
      <c r="U148" s="167" t="str">
        <f t="shared" si="110"/>
        <v>L Gast_LN2</v>
      </c>
      <c r="V148" s="152" t="s">
        <v>287</v>
      </c>
      <c r="W148" s="151" t="s">
        <v>416</v>
      </c>
      <c r="X148" s="167" t="str">
        <f t="shared" si="113"/>
        <v>R Gast_PFA</v>
      </c>
      <c r="Y148" s="152" t="s">
        <v>287</v>
      </c>
      <c r="Z148" s="151" t="s">
        <v>416</v>
      </c>
      <c r="AA148" s="167" t="str">
        <f t="shared" si="114"/>
        <v>L Bicep_LN2</v>
      </c>
      <c r="AB148" s="152" t="s">
        <v>287</v>
      </c>
      <c r="AC148" s="151" t="s">
        <v>416</v>
      </c>
      <c r="AD148" s="167" t="str">
        <f t="shared" si="115"/>
        <v>R Bicep_PFA</v>
      </c>
      <c r="AE148" s="152" t="s">
        <v>287</v>
      </c>
      <c r="AF148" s="151" t="s">
        <v>416</v>
      </c>
      <c r="AG148" s="167" t="str">
        <f t="shared" si="126"/>
        <v>L Thymus_LN2</v>
      </c>
      <c r="AH148" s="152" t="s">
        <v>287</v>
      </c>
      <c r="AI148" s="151" t="s">
        <v>416</v>
      </c>
      <c r="AJ148" s="167" t="str">
        <f t="shared" si="116"/>
        <v>R Thymus_PFA</v>
      </c>
      <c r="AK148" s="152" t="s">
        <v>287</v>
      </c>
      <c r="AL148" s="151" t="s">
        <v>416</v>
      </c>
      <c r="AM148" s="167" t="str">
        <f t="shared" si="117"/>
        <v>1/2 Spleen_PFA</v>
      </c>
      <c r="AN148" s="152" t="s">
        <v>287</v>
      </c>
      <c r="AO148" s="151" t="s">
        <v>416</v>
      </c>
      <c r="AP148" s="167" t="str">
        <f t="shared" si="118"/>
        <v>1/2 Spleen_LN2</v>
      </c>
      <c r="AQ148" s="152" t="s">
        <v>287</v>
      </c>
      <c r="AR148" s="151" t="s">
        <v>416</v>
      </c>
      <c r="AS148" s="167" t="str">
        <f t="shared" si="127"/>
        <v>1/2 Liver_PFA</v>
      </c>
      <c r="AT148" s="152" t="s">
        <v>287</v>
      </c>
      <c r="AU148" s="151" t="s">
        <v>416</v>
      </c>
      <c r="AV148" s="167" t="str">
        <f t="shared" si="119"/>
        <v>1/2 Liver_LN2</v>
      </c>
      <c r="AW148" s="152" t="s">
        <v>287</v>
      </c>
      <c r="AX148" s="151" t="s">
        <v>416</v>
      </c>
      <c r="AY148" s="167" t="str">
        <f t="shared" si="120"/>
        <v>Pancreas_LN2</v>
      </c>
      <c r="AZ148" s="152" t="s">
        <v>287</v>
      </c>
      <c r="BA148" s="151" t="s">
        <v>416</v>
      </c>
      <c r="BB148" s="167" t="str">
        <f t="shared" si="128"/>
        <v>Adrenals_LN2</v>
      </c>
      <c r="BC148" s="152" t="s">
        <v>287</v>
      </c>
      <c r="BD148" s="151" t="s">
        <v>416</v>
      </c>
      <c r="BE148" s="167" t="str">
        <f t="shared" si="129"/>
        <v>L Kidney_LN2</v>
      </c>
      <c r="BF148" s="152" t="s">
        <v>287</v>
      </c>
      <c r="BG148" s="151" t="s">
        <v>416</v>
      </c>
      <c r="BH148" s="167" t="str">
        <f t="shared" si="112"/>
        <v>R Kidney_PFA</v>
      </c>
      <c r="BI148" s="167" t="s">
        <v>287</v>
      </c>
      <c r="BJ148" s="151" t="s">
        <v>416</v>
      </c>
      <c r="BK148" s="167" t="str">
        <f t="shared" si="97"/>
        <v>Joint_RNALater</v>
      </c>
      <c r="BL148" s="152" t="s">
        <v>287</v>
      </c>
      <c r="BM148" s="151" t="s">
        <v>416</v>
      </c>
      <c r="BN148" s="167" t="str">
        <f t="shared" si="98"/>
        <v>L Brain_LN2</v>
      </c>
      <c r="BO148" s="152" t="s">
        <v>287</v>
      </c>
      <c r="BP148" s="151" t="s">
        <v>416</v>
      </c>
      <c r="BQ148" s="167" t="str">
        <f t="shared" si="99"/>
        <v>R Brain_OCT</v>
      </c>
      <c r="BR148" s="152" t="s">
        <v>287</v>
      </c>
      <c r="BS148" s="151" t="s">
        <v>416</v>
      </c>
      <c r="BT148" s="167" t="str">
        <f t="shared" si="100"/>
        <v>L Eye_PFA</v>
      </c>
      <c r="BU148" s="152" t="s">
        <v>287</v>
      </c>
      <c r="BV148" s="151" t="s">
        <v>416</v>
      </c>
      <c r="BW148" s="167" t="str">
        <f t="shared" si="101"/>
        <v>R Eye_LN2</v>
      </c>
      <c r="BX148" s="152" t="s">
        <v>287</v>
      </c>
      <c r="BY148" s="151" t="s">
        <v>416</v>
      </c>
      <c r="BZ148" s="167" t="str">
        <f t="shared" si="102"/>
        <v>1/2 Heart_PFA</v>
      </c>
      <c r="CA148" s="152" t="s">
        <v>287</v>
      </c>
      <c r="CB148" s="151" t="s">
        <v>416</v>
      </c>
      <c r="CC148" s="167" t="str">
        <f t="shared" si="103"/>
        <v>1/2 Heart_LN2</v>
      </c>
      <c r="CD148" s="152" t="s">
        <v>287</v>
      </c>
      <c r="CE148" s="151" t="s">
        <v>416</v>
      </c>
      <c r="CF148" s="167" t="str">
        <f t="shared" si="104"/>
        <v>Intestines_LN2</v>
      </c>
      <c r="CG148" s="152" t="s">
        <v>287</v>
      </c>
      <c r="CH148" s="151" t="s">
        <v>416</v>
      </c>
      <c r="CI148" s="167" t="str">
        <f t="shared" si="105"/>
        <v>Vertebra_LN2</v>
      </c>
      <c r="CJ148" s="152" t="s">
        <v>287</v>
      </c>
      <c r="CK148" s="167" t="s">
        <v>416</v>
      </c>
      <c r="CL148" s="167" t="str">
        <f t="shared" si="121"/>
        <v>R Pelvis_PFA</v>
      </c>
      <c r="CM148" s="152" t="s">
        <v>287</v>
      </c>
      <c r="CN148" s="151" t="s">
        <v>416</v>
      </c>
      <c r="CO148" s="167" t="str">
        <f t="shared" si="130"/>
        <v>L Ilium_RNALater</v>
      </c>
      <c r="CP148" s="152" t="s">
        <v>287</v>
      </c>
      <c r="CQ148" s="151" t="s">
        <v>416</v>
      </c>
      <c r="CR148" s="167" t="str">
        <f t="shared" si="131"/>
        <v>R Hindquarter_PFA</v>
      </c>
      <c r="CS148" s="152" t="s">
        <v>287</v>
      </c>
      <c r="CT148" s="151" t="s">
        <v>416</v>
      </c>
      <c r="CU148" s="167" t="str">
        <f t="shared" si="122"/>
        <v>BM L Femur_Cryomedia</v>
      </c>
      <c r="CV148" s="152" t="s">
        <v>287</v>
      </c>
      <c r="CW148" s="151" t="s">
        <v>416</v>
      </c>
      <c r="CX148" s="167" t="str">
        <f t="shared" si="123"/>
        <v>L Tibia_PBS</v>
      </c>
      <c r="CY148" s="152" t="s">
        <v>287</v>
      </c>
      <c r="CZ148" s="151" t="s">
        <v>416</v>
      </c>
      <c r="DA148" s="167" t="str">
        <f t="shared" si="124"/>
        <v>R Humerus_PFA</v>
      </c>
      <c r="DB148" s="152" t="s">
        <v>287</v>
      </c>
      <c r="DC148" s="151" t="s">
        <v>416</v>
      </c>
      <c r="DD148" s="167" t="str">
        <f t="shared" si="132"/>
        <v>L Humerus_RNALater</v>
      </c>
      <c r="DE148" s="152" t="s">
        <v>287</v>
      </c>
      <c r="DF148" s="151" t="s">
        <v>416</v>
      </c>
      <c r="DG148" s="167" t="str">
        <f t="shared" si="133"/>
        <v>BM L Humerus_Cryomedia</v>
      </c>
      <c r="DH148" s="152" t="s">
        <v>287</v>
      </c>
    </row>
    <row r="149" spans="2:112" x14ac:dyDescent="0.35">
      <c r="B149" s="151" t="s">
        <v>416</v>
      </c>
      <c r="C149" s="167" t="str">
        <f t="shared" si="108"/>
        <v>L Quad_LN2</v>
      </c>
      <c r="D149" s="152" t="s">
        <v>288</v>
      </c>
      <c r="E149" s="151" t="s">
        <v>416</v>
      </c>
      <c r="F149" s="167" t="str">
        <f t="shared" si="106"/>
        <v>R Quad_PFA</v>
      </c>
      <c r="G149" s="152" t="s">
        <v>288</v>
      </c>
      <c r="H149" s="151" t="s">
        <v>416</v>
      </c>
      <c r="I149" s="167" t="str">
        <f t="shared" si="107"/>
        <v>L Soleus_LN2</v>
      </c>
      <c r="J149" s="152" t="s">
        <v>288</v>
      </c>
      <c r="K149" s="151" t="s">
        <v>416</v>
      </c>
      <c r="L149" s="167" t="str">
        <f t="shared" si="109"/>
        <v>R Soleus_PFA</v>
      </c>
      <c r="M149" s="152" t="s">
        <v>288</v>
      </c>
      <c r="N149" s="151" t="s">
        <v>416</v>
      </c>
      <c r="O149" s="167" t="str">
        <f t="shared" si="111"/>
        <v>L EDL_LN2</v>
      </c>
      <c r="P149" s="152" t="s">
        <v>288</v>
      </c>
      <c r="Q149" s="151" t="s">
        <v>416</v>
      </c>
      <c r="R149" s="167" t="str">
        <f t="shared" si="125"/>
        <v>R EDL_PFA</v>
      </c>
      <c r="S149" s="152" t="s">
        <v>288</v>
      </c>
      <c r="T149" s="151" t="s">
        <v>416</v>
      </c>
      <c r="U149" s="167" t="str">
        <f t="shared" si="110"/>
        <v>L Gast_LN2</v>
      </c>
      <c r="V149" s="152" t="s">
        <v>288</v>
      </c>
      <c r="W149" s="151" t="s">
        <v>416</v>
      </c>
      <c r="X149" s="167" t="str">
        <f t="shared" si="113"/>
        <v>R Gast_PFA</v>
      </c>
      <c r="Y149" s="152" t="s">
        <v>288</v>
      </c>
      <c r="Z149" s="151" t="s">
        <v>416</v>
      </c>
      <c r="AA149" s="167" t="str">
        <f t="shared" si="114"/>
        <v>L Bicep_LN2</v>
      </c>
      <c r="AB149" s="152" t="s">
        <v>288</v>
      </c>
      <c r="AC149" s="151" t="s">
        <v>416</v>
      </c>
      <c r="AD149" s="167" t="str">
        <f t="shared" si="115"/>
        <v>R Bicep_PFA</v>
      </c>
      <c r="AE149" s="152" t="s">
        <v>288</v>
      </c>
      <c r="AF149" s="151" t="s">
        <v>416</v>
      </c>
      <c r="AG149" s="167" t="str">
        <f t="shared" si="126"/>
        <v>L Thymus_LN2</v>
      </c>
      <c r="AH149" s="152" t="s">
        <v>288</v>
      </c>
      <c r="AI149" s="151" t="s">
        <v>416</v>
      </c>
      <c r="AJ149" s="167" t="str">
        <f t="shared" si="116"/>
        <v>R Thymus_PFA</v>
      </c>
      <c r="AK149" s="152" t="s">
        <v>288</v>
      </c>
      <c r="AL149" s="151" t="s">
        <v>416</v>
      </c>
      <c r="AM149" s="167" t="str">
        <f t="shared" si="117"/>
        <v>1/2 Spleen_PFA</v>
      </c>
      <c r="AN149" s="152" t="s">
        <v>288</v>
      </c>
      <c r="AO149" s="151" t="s">
        <v>416</v>
      </c>
      <c r="AP149" s="167" t="str">
        <f t="shared" si="118"/>
        <v>1/2 Spleen_LN2</v>
      </c>
      <c r="AQ149" s="152" t="s">
        <v>288</v>
      </c>
      <c r="AR149" s="151" t="s">
        <v>416</v>
      </c>
      <c r="AS149" s="167" t="str">
        <f t="shared" si="127"/>
        <v>1/2 Liver_PFA</v>
      </c>
      <c r="AT149" s="152" t="s">
        <v>288</v>
      </c>
      <c r="AU149" s="151" t="s">
        <v>416</v>
      </c>
      <c r="AV149" s="167" t="str">
        <f t="shared" si="119"/>
        <v>1/2 Liver_LN2</v>
      </c>
      <c r="AW149" s="152" t="s">
        <v>288</v>
      </c>
      <c r="AX149" s="151" t="s">
        <v>416</v>
      </c>
      <c r="AY149" s="167" t="str">
        <f t="shared" si="120"/>
        <v>Pancreas_LN2</v>
      </c>
      <c r="AZ149" s="152" t="s">
        <v>288</v>
      </c>
      <c r="BA149" s="151" t="s">
        <v>416</v>
      </c>
      <c r="BB149" s="167" t="str">
        <f t="shared" si="128"/>
        <v>Adrenals_LN2</v>
      </c>
      <c r="BC149" s="152" t="s">
        <v>288</v>
      </c>
      <c r="BD149" s="151" t="s">
        <v>416</v>
      </c>
      <c r="BE149" s="167" t="str">
        <f t="shared" si="129"/>
        <v>L Kidney_LN2</v>
      </c>
      <c r="BF149" s="152" t="s">
        <v>288</v>
      </c>
      <c r="BG149" s="151" t="s">
        <v>416</v>
      </c>
      <c r="BH149" s="167" t="str">
        <f t="shared" si="112"/>
        <v>R Kidney_PFA</v>
      </c>
      <c r="BI149" s="167" t="s">
        <v>288</v>
      </c>
      <c r="BJ149" s="151" t="s">
        <v>416</v>
      </c>
      <c r="BK149" s="167" t="str">
        <f t="shared" si="97"/>
        <v>Joint_RNALater</v>
      </c>
      <c r="BL149" s="152" t="s">
        <v>288</v>
      </c>
      <c r="BM149" s="151" t="s">
        <v>416</v>
      </c>
      <c r="BN149" s="167" t="str">
        <f t="shared" si="98"/>
        <v>L Brain_LN2</v>
      </c>
      <c r="BO149" s="152" t="s">
        <v>288</v>
      </c>
      <c r="BP149" s="151" t="s">
        <v>416</v>
      </c>
      <c r="BQ149" s="167" t="str">
        <f t="shared" si="99"/>
        <v>R Brain_OCT</v>
      </c>
      <c r="BR149" s="152" t="s">
        <v>288</v>
      </c>
      <c r="BS149" s="151" t="s">
        <v>416</v>
      </c>
      <c r="BT149" s="167" t="str">
        <f t="shared" si="100"/>
        <v>L Eye_PFA</v>
      </c>
      <c r="BU149" s="152" t="s">
        <v>288</v>
      </c>
      <c r="BV149" s="151" t="s">
        <v>416</v>
      </c>
      <c r="BW149" s="167" t="str">
        <f t="shared" si="101"/>
        <v>R Eye_LN2</v>
      </c>
      <c r="BX149" s="152" t="s">
        <v>288</v>
      </c>
      <c r="BY149" s="151" t="s">
        <v>416</v>
      </c>
      <c r="BZ149" s="167" t="str">
        <f t="shared" si="102"/>
        <v>1/2 Heart_PFA</v>
      </c>
      <c r="CA149" s="152" t="s">
        <v>288</v>
      </c>
      <c r="CB149" s="151" t="s">
        <v>416</v>
      </c>
      <c r="CC149" s="167" t="str">
        <f t="shared" si="103"/>
        <v>1/2 Heart_LN2</v>
      </c>
      <c r="CD149" s="152" t="s">
        <v>288</v>
      </c>
      <c r="CE149" s="151" t="s">
        <v>416</v>
      </c>
      <c r="CF149" s="167" t="str">
        <f t="shared" si="104"/>
        <v>Intestines_LN2</v>
      </c>
      <c r="CG149" s="152" t="s">
        <v>288</v>
      </c>
      <c r="CH149" s="151" t="s">
        <v>416</v>
      </c>
      <c r="CI149" s="167" t="str">
        <f t="shared" si="105"/>
        <v>Vertebra_LN2</v>
      </c>
      <c r="CJ149" s="152" t="s">
        <v>288</v>
      </c>
      <c r="CK149" s="167" t="s">
        <v>416</v>
      </c>
      <c r="CL149" s="167" t="str">
        <f t="shared" si="121"/>
        <v>R Pelvis_PFA</v>
      </c>
      <c r="CM149" s="152" t="s">
        <v>288</v>
      </c>
      <c r="CN149" s="151" t="s">
        <v>416</v>
      </c>
      <c r="CO149" s="167" t="str">
        <f t="shared" si="130"/>
        <v>L Ilium_RNALater</v>
      </c>
      <c r="CP149" s="152" t="s">
        <v>288</v>
      </c>
      <c r="CQ149" s="151" t="s">
        <v>416</v>
      </c>
      <c r="CR149" s="167" t="str">
        <f t="shared" si="131"/>
        <v>R Hindquarter_PFA</v>
      </c>
      <c r="CS149" s="152" t="s">
        <v>288</v>
      </c>
      <c r="CT149" s="151" t="s">
        <v>416</v>
      </c>
      <c r="CU149" s="167" t="str">
        <f t="shared" si="122"/>
        <v>BM L Femur_Cryomedia</v>
      </c>
      <c r="CV149" s="152" t="s">
        <v>288</v>
      </c>
      <c r="CW149" s="151" t="s">
        <v>416</v>
      </c>
      <c r="CX149" s="167" t="str">
        <f t="shared" si="123"/>
        <v>L Tibia_PBS</v>
      </c>
      <c r="CY149" s="152" t="s">
        <v>288</v>
      </c>
      <c r="CZ149" s="151" t="s">
        <v>416</v>
      </c>
      <c r="DA149" s="167" t="str">
        <f t="shared" si="124"/>
        <v>R Humerus_PFA</v>
      </c>
      <c r="DB149" s="152" t="s">
        <v>288</v>
      </c>
      <c r="DC149" s="151" t="s">
        <v>416</v>
      </c>
      <c r="DD149" s="167" t="str">
        <f t="shared" si="132"/>
        <v>L Humerus_RNALater</v>
      </c>
      <c r="DE149" s="152" t="s">
        <v>288</v>
      </c>
      <c r="DF149" s="151" t="s">
        <v>416</v>
      </c>
      <c r="DG149" s="167" t="str">
        <f t="shared" si="133"/>
        <v>BM L Humerus_Cryomedia</v>
      </c>
      <c r="DH149" s="152" t="s">
        <v>288</v>
      </c>
    </row>
    <row r="150" spans="2:112" x14ac:dyDescent="0.35">
      <c r="B150" s="151" t="s">
        <v>416</v>
      </c>
      <c r="C150" s="167" t="str">
        <f t="shared" si="108"/>
        <v>L Quad_LN2</v>
      </c>
      <c r="D150" s="152" t="s">
        <v>289</v>
      </c>
      <c r="E150" s="151" t="s">
        <v>416</v>
      </c>
      <c r="F150" s="167" t="str">
        <f t="shared" si="106"/>
        <v>R Quad_PFA</v>
      </c>
      <c r="G150" s="152" t="s">
        <v>289</v>
      </c>
      <c r="H150" s="151" t="s">
        <v>416</v>
      </c>
      <c r="I150" s="167" t="str">
        <f t="shared" si="107"/>
        <v>L Soleus_LN2</v>
      </c>
      <c r="J150" s="152" t="s">
        <v>289</v>
      </c>
      <c r="K150" s="151" t="s">
        <v>416</v>
      </c>
      <c r="L150" s="167" t="str">
        <f t="shared" si="109"/>
        <v>R Soleus_PFA</v>
      </c>
      <c r="M150" s="152" t="s">
        <v>289</v>
      </c>
      <c r="N150" s="151" t="s">
        <v>416</v>
      </c>
      <c r="O150" s="167" t="str">
        <f t="shared" si="111"/>
        <v>L EDL_LN2</v>
      </c>
      <c r="P150" s="152" t="s">
        <v>289</v>
      </c>
      <c r="Q150" s="151" t="s">
        <v>416</v>
      </c>
      <c r="R150" s="167" t="str">
        <f t="shared" si="125"/>
        <v>R EDL_PFA</v>
      </c>
      <c r="S150" s="152" t="s">
        <v>289</v>
      </c>
      <c r="T150" s="151" t="s">
        <v>416</v>
      </c>
      <c r="U150" s="167" t="str">
        <f t="shared" si="110"/>
        <v>L Gast_LN2</v>
      </c>
      <c r="V150" s="152" t="s">
        <v>289</v>
      </c>
      <c r="W150" s="151" t="s">
        <v>416</v>
      </c>
      <c r="X150" s="167" t="str">
        <f t="shared" si="113"/>
        <v>R Gast_PFA</v>
      </c>
      <c r="Y150" s="152" t="s">
        <v>289</v>
      </c>
      <c r="Z150" s="151" t="s">
        <v>416</v>
      </c>
      <c r="AA150" s="167" t="str">
        <f t="shared" si="114"/>
        <v>L Bicep_LN2</v>
      </c>
      <c r="AB150" s="152" t="s">
        <v>289</v>
      </c>
      <c r="AC150" s="151" t="s">
        <v>416</v>
      </c>
      <c r="AD150" s="167" t="str">
        <f t="shared" si="115"/>
        <v>R Bicep_PFA</v>
      </c>
      <c r="AE150" s="152" t="s">
        <v>289</v>
      </c>
      <c r="AF150" s="151" t="s">
        <v>416</v>
      </c>
      <c r="AG150" s="167" t="str">
        <f t="shared" si="126"/>
        <v>L Thymus_LN2</v>
      </c>
      <c r="AH150" s="152" t="s">
        <v>289</v>
      </c>
      <c r="AI150" s="151" t="s">
        <v>416</v>
      </c>
      <c r="AJ150" s="167" t="str">
        <f t="shared" si="116"/>
        <v>R Thymus_PFA</v>
      </c>
      <c r="AK150" s="152" t="s">
        <v>289</v>
      </c>
      <c r="AL150" s="151" t="s">
        <v>416</v>
      </c>
      <c r="AM150" s="167" t="str">
        <f t="shared" si="117"/>
        <v>1/2 Spleen_PFA</v>
      </c>
      <c r="AN150" s="152" t="s">
        <v>289</v>
      </c>
      <c r="AO150" s="151" t="s">
        <v>416</v>
      </c>
      <c r="AP150" s="167" t="str">
        <f t="shared" si="118"/>
        <v>1/2 Spleen_LN2</v>
      </c>
      <c r="AQ150" s="152" t="s">
        <v>289</v>
      </c>
      <c r="AR150" s="151" t="s">
        <v>416</v>
      </c>
      <c r="AS150" s="167" t="str">
        <f t="shared" si="127"/>
        <v>1/2 Liver_PFA</v>
      </c>
      <c r="AT150" s="152" t="s">
        <v>289</v>
      </c>
      <c r="AU150" s="151" t="s">
        <v>416</v>
      </c>
      <c r="AV150" s="167" t="str">
        <f t="shared" si="119"/>
        <v>1/2 Liver_LN2</v>
      </c>
      <c r="AW150" s="152" t="s">
        <v>289</v>
      </c>
      <c r="AX150" s="151" t="s">
        <v>416</v>
      </c>
      <c r="AY150" s="167" t="str">
        <f t="shared" si="120"/>
        <v>Pancreas_LN2</v>
      </c>
      <c r="AZ150" s="152" t="s">
        <v>289</v>
      </c>
      <c r="BA150" s="151" t="s">
        <v>416</v>
      </c>
      <c r="BB150" s="167" t="str">
        <f t="shared" si="128"/>
        <v>Adrenals_LN2</v>
      </c>
      <c r="BC150" s="152" t="s">
        <v>289</v>
      </c>
      <c r="BD150" s="151" t="s">
        <v>416</v>
      </c>
      <c r="BE150" s="167" t="str">
        <f t="shared" si="129"/>
        <v>L Kidney_LN2</v>
      </c>
      <c r="BF150" s="152" t="s">
        <v>289</v>
      </c>
      <c r="BG150" s="151" t="s">
        <v>416</v>
      </c>
      <c r="BH150" s="167" t="str">
        <f t="shared" si="112"/>
        <v>R Kidney_PFA</v>
      </c>
      <c r="BI150" s="167" t="s">
        <v>289</v>
      </c>
      <c r="BJ150" s="151" t="s">
        <v>416</v>
      </c>
      <c r="BK150" s="167" t="str">
        <f t="shared" si="97"/>
        <v>Joint_RNALater</v>
      </c>
      <c r="BL150" s="152" t="s">
        <v>289</v>
      </c>
      <c r="BM150" s="151" t="s">
        <v>416</v>
      </c>
      <c r="BN150" s="167" t="str">
        <f t="shared" si="98"/>
        <v>L Brain_LN2</v>
      </c>
      <c r="BO150" s="152" t="s">
        <v>289</v>
      </c>
      <c r="BP150" s="151" t="s">
        <v>416</v>
      </c>
      <c r="BQ150" s="167" t="str">
        <f t="shared" si="99"/>
        <v>R Brain_OCT</v>
      </c>
      <c r="BR150" s="152" t="s">
        <v>289</v>
      </c>
      <c r="BS150" s="151" t="s">
        <v>416</v>
      </c>
      <c r="BT150" s="167" t="str">
        <f t="shared" si="100"/>
        <v>L Eye_PFA</v>
      </c>
      <c r="BU150" s="152" t="s">
        <v>289</v>
      </c>
      <c r="BV150" s="151" t="s">
        <v>416</v>
      </c>
      <c r="BW150" s="167" t="str">
        <f t="shared" si="101"/>
        <v>R Eye_LN2</v>
      </c>
      <c r="BX150" s="152" t="s">
        <v>289</v>
      </c>
      <c r="BY150" s="151" t="s">
        <v>416</v>
      </c>
      <c r="BZ150" s="167" t="str">
        <f t="shared" si="102"/>
        <v>1/2 Heart_PFA</v>
      </c>
      <c r="CA150" s="152" t="s">
        <v>289</v>
      </c>
      <c r="CB150" s="151" t="s">
        <v>416</v>
      </c>
      <c r="CC150" s="167" t="str">
        <f t="shared" si="103"/>
        <v>1/2 Heart_LN2</v>
      </c>
      <c r="CD150" s="152" t="s">
        <v>289</v>
      </c>
      <c r="CE150" s="151" t="s">
        <v>416</v>
      </c>
      <c r="CF150" s="167" t="str">
        <f t="shared" si="104"/>
        <v>Intestines_LN2</v>
      </c>
      <c r="CG150" s="152" t="s">
        <v>289</v>
      </c>
      <c r="CH150" s="151" t="s">
        <v>416</v>
      </c>
      <c r="CI150" s="167" t="str">
        <f t="shared" si="105"/>
        <v>Vertebra_LN2</v>
      </c>
      <c r="CJ150" s="152" t="s">
        <v>289</v>
      </c>
      <c r="CK150" s="167" t="s">
        <v>416</v>
      </c>
      <c r="CL150" s="167" t="str">
        <f t="shared" si="121"/>
        <v>R Pelvis_PFA</v>
      </c>
      <c r="CM150" s="152" t="s">
        <v>289</v>
      </c>
      <c r="CN150" s="151" t="s">
        <v>416</v>
      </c>
      <c r="CO150" s="167" t="str">
        <f t="shared" si="130"/>
        <v>L Ilium_RNALater</v>
      </c>
      <c r="CP150" s="152" t="s">
        <v>289</v>
      </c>
      <c r="CQ150" s="151" t="s">
        <v>416</v>
      </c>
      <c r="CR150" s="167" t="str">
        <f t="shared" si="131"/>
        <v>R Hindquarter_PFA</v>
      </c>
      <c r="CS150" s="152" t="s">
        <v>289</v>
      </c>
      <c r="CT150" s="151" t="s">
        <v>416</v>
      </c>
      <c r="CU150" s="167" t="str">
        <f t="shared" si="122"/>
        <v>BM L Femur_Cryomedia</v>
      </c>
      <c r="CV150" s="152" t="s">
        <v>289</v>
      </c>
      <c r="CW150" s="151" t="s">
        <v>416</v>
      </c>
      <c r="CX150" s="167" t="str">
        <f t="shared" si="123"/>
        <v>L Tibia_PBS</v>
      </c>
      <c r="CY150" s="152" t="s">
        <v>289</v>
      </c>
      <c r="CZ150" s="151" t="s">
        <v>416</v>
      </c>
      <c r="DA150" s="167" t="str">
        <f t="shared" si="124"/>
        <v>R Humerus_PFA</v>
      </c>
      <c r="DB150" s="152" t="s">
        <v>289</v>
      </c>
      <c r="DC150" s="151" t="s">
        <v>416</v>
      </c>
      <c r="DD150" s="167" t="str">
        <f t="shared" si="132"/>
        <v>L Humerus_RNALater</v>
      </c>
      <c r="DE150" s="152" t="s">
        <v>289</v>
      </c>
      <c r="DF150" s="151" t="s">
        <v>416</v>
      </c>
      <c r="DG150" s="167" t="str">
        <f t="shared" si="133"/>
        <v>BM L Humerus_Cryomedia</v>
      </c>
      <c r="DH150" s="152" t="s">
        <v>289</v>
      </c>
    </row>
    <row r="151" spans="2:112" x14ac:dyDescent="0.35">
      <c r="B151" s="151" t="s">
        <v>416</v>
      </c>
      <c r="C151" s="167" t="str">
        <f t="shared" si="108"/>
        <v>L Quad_LN2</v>
      </c>
      <c r="D151" s="152" t="s">
        <v>290</v>
      </c>
      <c r="E151" s="151" t="s">
        <v>416</v>
      </c>
      <c r="F151" s="167" t="str">
        <f t="shared" si="106"/>
        <v>R Quad_PFA</v>
      </c>
      <c r="G151" s="152" t="s">
        <v>290</v>
      </c>
      <c r="H151" s="151" t="s">
        <v>416</v>
      </c>
      <c r="I151" s="167" t="str">
        <f t="shared" si="107"/>
        <v>L Soleus_LN2</v>
      </c>
      <c r="J151" s="152" t="s">
        <v>290</v>
      </c>
      <c r="K151" s="151" t="s">
        <v>416</v>
      </c>
      <c r="L151" s="167" t="str">
        <f t="shared" si="109"/>
        <v>R Soleus_PFA</v>
      </c>
      <c r="M151" s="152" t="s">
        <v>290</v>
      </c>
      <c r="N151" s="151" t="s">
        <v>416</v>
      </c>
      <c r="O151" s="167" t="str">
        <f t="shared" si="111"/>
        <v>L EDL_LN2</v>
      </c>
      <c r="P151" s="152" t="s">
        <v>290</v>
      </c>
      <c r="Q151" s="151" t="s">
        <v>416</v>
      </c>
      <c r="R151" s="167" t="str">
        <f t="shared" si="125"/>
        <v>R EDL_PFA</v>
      </c>
      <c r="S151" s="152" t="s">
        <v>290</v>
      </c>
      <c r="T151" s="151" t="s">
        <v>416</v>
      </c>
      <c r="U151" s="167" t="str">
        <f t="shared" si="110"/>
        <v>L Gast_LN2</v>
      </c>
      <c r="V151" s="152" t="s">
        <v>290</v>
      </c>
      <c r="W151" s="151" t="s">
        <v>416</v>
      </c>
      <c r="X151" s="167" t="str">
        <f t="shared" si="113"/>
        <v>R Gast_PFA</v>
      </c>
      <c r="Y151" s="152" t="s">
        <v>290</v>
      </c>
      <c r="Z151" s="151" t="s">
        <v>416</v>
      </c>
      <c r="AA151" s="167" t="str">
        <f t="shared" si="114"/>
        <v>L Bicep_LN2</v>
      </c>
      <c r="AB151" s="152" t="s">
        <v>290</v>
      </c>
      <c r="AC151" s="151" t="s">
        <v>416</v>
      </c>
      <c r="AD151" s="167" t="str">
        <f t="shared" si="115"/>
        <v>R Bicep_PFA</v>
      </c>
      <c r="AE151" s="152" t="s">
        <v>290</v>
      </c>
      <c r="AF151" s="151" t="s">
        <v>416</v>
      </c>
      <c r="AG151" s="167" t="str">
        <f t="shared" si="126"/>
        <v>L Thymus_LN2</v>
      </c>
      <c r="AH151" s="152" t="s">
        <v>290</v>
      </c>
      <c r="AI151" s="151" t="s">
        <v>416</v>
      </c>
      <c r="AJ151" s="167" t="str">
        <f t="shared" si="116"/>
        <v>R Thymus_PFA</v>
      </c>
      <c r="AK151" s="152" t="s">
        <v>290</v>
      </c>
      <c r="AL151" s="151" t="s">
        <v>416</v>
      </c>
      <c r="AM151" s="167" t="str">
        <f t="shared" si="117"/>
        <v>1/2 Spleen_PFA</v>
      </c>
      <c r="AN151" s="152" t="s">
        <v>290</v>
      </c>
      <c r="AO151" s="151" t="s">
        <v>416</v>
      </c>
      <c r="AP151" s="167" t="str">
        <f t="shared" si="118"/>
        <v>1/2 Spleen_LN2</v>
      </c>
      <c r="AQ151" s="152" t="s">
        <v>290</v>
      </c>
      <c r="AR151" s="151" t="s">
        <v>416</v>
      </c>
      <c r="AS151" s="167" t="str">
        <f t="shared" si="127"/>
        <v>1/2 Liver_PFA</v>
      </c>
      <c r="AT151" s="152" t="s">
        <v>290</v>
      </c>
      <c r="AU151" s="151" t="s">
        <v>416</v>
      </c>
      <c r="AV151" s="167" t="str">
        <f t="shared" si="119"/>
        <v>1/2 Liver_LN2</v>
      </c>
      <c r="AW151" s="152" t="s">
        <v>290</v>
      </c>
      <c r="AX151" s="151" t="s">
        <v>416</v>
      </c>
      <c r="AY151" s="167" t="str">
        <f t="shared" si="120"/>
        <v>Pancreas_LN2</v>
      </c>
      <c r="AZ151" s="152" t="s">
        <v>290</v>
      </c>
      <c r="BA151" s="151" t="s">
        <v>416</v>
      </c>
      <c r="BB151" s="167" t="str">
        <f t="shared" si="128"/>
        <v>Adrenals_LN2</v>
      </c>
      <c r="BC151" s="152" t="s">
        <v>290</v>
      </c>
      <c r="BD151" s="151" t="s">
        <v>416</v>
      </c>
      <c r="BE151" s="167" t="str">
        <f t="shared" si="129"/>
        <v>L Kidney_LN2</v>
      </c>
      <c r="BF151" s="152" t="s">
        <v>290</v>
      </c>
      <c r="BG151" s="151" t="s">
        <v>416</v>
      </c>
      <c r="BH151" s="167" t="str">
        <f t="shared" si="112"/>
        <v>R Kidney_PFA</v>
      </c>
      <c r="BI151" s="167" t="s">
        <v>290</v>
      </c>
      <c r="BJ151" s="151" t="s">
        <v>416</v>
      </c>
      <c r="BK151" s="167" t="str">
        <f t="shared" si="97"/>
        <v>Joint_RNALater</v>
      </c>
      <c r="BL151" s="152" t="s">
        <v>290</v>
      </c>
      <c r="BM151" s="151" t="s">
        <v>416</v>
      </c>
      <c r="BN151" s="167" t="str">
        <f t="shared" si="98"/>
        <v>L Brain_LN2</v>
      </c>
      <c r="BO151" s="152" t="s">
        <v>290</v>
      </c>
      <c r="BP151" s="151" t="s">
        <v>416</v>
      </c>
      <c r="BQ151" s="167" t="str">
        <f t="shared" si="99"/>
        <v>R Brain_OCT</v>
      </c>
      <c r="BR151" s="152" t="s">
        <v>290</v>
      </c>
      <c r="BS151" s="151" t="s">
        <v>416</v>
      </c>
      <c r="BT151" s="167" t="str">
        <f t="shared" si="100"/>
        <v>L Eye_PFA</v>
      </c>
      <c r="BU151" s="152" t="s">
        <v>290</v>
      </c>
      <c r="BV151" s="151" t="s">
        <v>416</v>
      </c>
      <c r="BW151" s="167" t="str">
        <f t="shared" si="101"/>
        <v>R Eye_LN2</v>
      </c>
      <c r="BX151" s="152" t="s">
        <v>290</v>
      </c>
      <c r="BY151" s="151" t="s">
        <v>416</v>
      </c>
      <c r="BZ151" s="167" t="str">
        <f t="shared" si="102"/>
        <v>1/2 Heart_PFA</v>
      </c>
      <c r="CA151" s="152" t="s">
        <v>290</v>
      </c>
      <c r="CB151" s="151" t="s">
        <v>416</v>
      </c>
      <c r="CC151" s="167" t="str">
        <f t="shared" si="103"/>
        <v>1/2 Heart_LN2</v>
      </c>
      <c r="CD151" s="152" t="s">
        <v>290</v>
      </c>
      <c r="CE151" s="151" t="s">
        <v>416</v>
      </c>
      <c r="CF151" s="167" t="str">
        <f t="shared" si="104"/>
        <v>Intestines_LN2</v>
      </c>
      <c r="CG151" s="152" t="s">
        <v>290</v>
      </c>
      <c r="CH151" s="151" t="s">
        <v>416</v>
      </c>
      <c r="CI151" s="167" t="str">
        <f t="shared" si="105"/>
        <v>Vertebra_LN2</v>
      </c>
      <c r="CJ151" s="152" t="s">
        <v>290</v>
      </c>
      <c r="CK151" s="167" t="s">
        <v>416</v>
      </c>
      <c r="CL151" s="167" t="str">
        <f t="shared" si="121"/>
        <v>R Pelvis_PFA</v>
      </c>
      <c r="CM151" s="152" t="s">
        <v>290</v>
      </c>
      <c r="CN151" s="151" t="s">
        <v>416</v>
      </c>
      <c r="CO151" s="167" t="str">
        <f t="shared" si="130"/>
        <v>L Ilium_RNALater</v>
      </c>
      <c r="CP151" s="152" t="s">
        <v>290</v>
      </c>
      <c r="CQ151" s="151" t="s">
        <v>416</v>
      </c>
      <c r="CR151" s="167" t="str">
        <f t="shared" si="131"/>
        <v>R Hindquarter_PFA</v>
      </c>
      <c r="CS151" s="152" t="s">
        <v>290</v>
      </c>
      <c r="CT151" s="151" t="s">
        <v>416</v>
      </c>
      <c r="CU151" s="167" t="str">
        <f t="shared" si="122"/>
        <v>BM L Femur_Cryomedia</v>
      </c>
      <c r="CV151" s="152" t="s">
        <v>290</v>
      </c>
      <c r="CW151" s="151" t="s">
        <v>416</v>
      </c>
      <c r="CX151" s="167" t="str">
        <f t="shared" si="123"/>
        <v>L Tibia_PBS</v>
      </c>
      <c r="CY151" s="152" t="s">
        <v>290</v>
      </c>
      <c r="CZ151" s="151" t="s">
        <v>416</v>
      </c>
      <c r="DA151" s="167" t="str">
        <f t="shared" si="124"/>
        <v>R Humerus_PFA</v>
      </c>
      <c r="DB151" s="152" t="s">
        <v>290</v>
      </c>
      <c r="DC151" s="151" t="s">
        <v>416</v>
      </c>
      <c r="DD151" s="167" t="str">
        <f t="shared" si="132"/>
        <v>L Humerus_RNALater</v>
      </c>
      <c r="DE151" s="152" t="s">
        <v>290</v>
      </c>
      <c r="DF151" s="151" t="s">
        <v>416</v>
      </c>
      <c r="DG151" s="167" t="str">
        <f t="shared" si="133"/>
        <v>BM L Humerus_Cryomedia</v>
      </c>
      <c r="DH151" s="152" t="s">
        <v>290</v>
      </c>
    </row>
    <row r="152" spans="2:112" x14ac:dyDescent="0.35">
      <c r="B152" s="151" t="s">
        <v>416</v>
      </c>
      <c r="C152" s="167" t="str">
        <f t="shared" si="108"/>
        <v>L Quad_LN2</v>
      </c>
      <c r="D152" s="152" t="s">
        <v>291</v>
      </c>
      <c r="E152" s="151" t="s">
        <v>416</v>
      </c>
      <c r="F152" s="167" t="str">
        <f t="shared" si="106"/>
        <v>R Quad_PFA</v>
      </c>
      <c r="G152" s="152" t="s">
        <v>291</v>
      </c>
      <c r="H152" s="151" t="s">
        <v>416</v>
      </c>
      <c r="I152" s="167" t="str">
        <f t="shared" si="107"/>
        <v>L Soleus_LN2</v>
      </c>
      <c r="J152" s="152" t="s">
        <v>291</v>
      </c>
      <c r="K152" s="151" t="s">
        <v>416</v>
      </c>
      <c r="L152" s="167" t="str">
        <f t="shared" si="109"/>
        <v>R Soleus_PFA</v>
      </c>
      <c r="M152" s="152" t="s">
        <v>291</v>
      </c>
      <c r="N152" s="151" t="s">
        <v>416</v>
      </c>
      <c r="O152" s="167" t="str">
        <f t="shared" si="111"/>
        <v>L EDL_LN2</v>
      </c>
      <c r="P152" s="152" t="s">
        <v>291</v>
      </c>
      <c r="Q152" s="151" t="s">
        <v>416</v>
      </c>
      <c r="R152" s="167" t="str">
        <f t="shared" si="125"/>
        <v>R EDL_PFA</v>
      </c>
      <c r="S152" s="152" t="s">
        <v>291</v>
      </c>
      <c r="T152" s="151" t="s">
        <v>416</v>
      </c>
      <c r="U152" s="167" t="str">
        <f t="shared" si="110"/>
        <v>L Gast_LN2</v>
      </c>
      <c r="V152" s="152" t="s">
        <v>291</v>
      </c>
      <c r="W152" s="151" t="s">
        <v>416</v>
      </c>
      <c r="X152" s="167" t="str">
        <f t="shared" si="113"/>
        <v>R Gast_PFA</v>
      </c>
      <c r="Y152" s="152" t="s">
        <v>291</v>
      </c>
      <c r="Z152" s="151" t="s">
        <v>416</v>
      </c>
      <c r="AA152" s="167" t="str">
        <f t="shared" si="114"/>
        <v>L Bicep_LN2</v>
      </c>
      <c r="AB152" s="152" t="s">
        <v>291</v>
      </c>
      <c r="AC152" s="151" t="s">
        <v>416</v>
      </c>
      <c r="AD152" s="167" t="str">
        <f t="shared" si="115"/>
        <v>R Bicep_PFA</v>
      </c>
      <c r="AE152" s="152" t="s">
        <v>291</v>
      </c>
      <c r="AF152" s="151" t="s">
        <v>416</v>
      </c>
      <c r="AG152" s="167" t="str">
        <f t="shared" si="126"/>
        <v>L Thymus_LN2</v>
      </c>
      <c r="AH152" s="152" t="s">
        <v>291</v>
      </c>
      <c r="AI152" s="151" t="s">
        <v>416</v>
      </c>
      <c r="AJ152" s="167" t="str">
        <f t="shared" si="116"/>
        <v>R Thymus_PFA</v>
      </c>
      <c r="AK152" s="152" t="s">
        <v>291</v>
      </c>
      <c r="AL152" s="151" t="s">
        <v>416</v>
      </c>
      <c r="AM152" s="167" t="str">
        <f t="shared" si="117"/>
        <v>1/2 Spleen_PFA</v>
      </c>
      <c r="AN152" s="152" t="s">
        <v>291</v>
      </c>
      <c r="AO152" s="151" t="s">
        <v>416</v>
      </c>
      <c r="AP152" s="167" t="str">
        <f t="shared" si="118"/>
        <v>1/2 Spleen_LN2</v>
      </c>
      <c r="AQ152" s="152" t="s">
        <v>291</v>
      </c>
      <c r="AR152" s="151" t="s">
        <v>416</v>
      </c>
      <c r="AS152" s="167" t="str">
        <f t="shared" si="127"/>
        <v>1/2 Liver_PFA</v>
      </c>
      <c r="AT152" s="152" t="s">
        <v>291</v>
      </c>
      <c r="AU152" s="151" t="s">
        <v>416</v>
      </c>
      <c r="AV152" s="167" t="str">
        <f t="shared" si="119"/>
        <v>1/2 Liver_LN2</v>
      </c>
      <c r="AW152" s="152" t="s">
        <v>291</v>
      </c>
      <c r="AX152" s="151" t="s">
        <v>416</v>
      </c>
      <c r="AY152" s="167" t="str">
        <f t="shared" si="120"/>
        <v>Pancreas_LN2</v>
      </c>
      <c r="AZ152" s="152" t="s">
        <v>291</v>
      </c>
      <c r="BA152" s="151" t="s">
        <v>416</v>
      </c>
      <c r="BB152" s="167" t="str">
        <f t="shared" si="128"/>
        <v>Adrenals_LN2</v>
      </c>
      <c r="BC152" s="152" t="s">
        <v>291</v>
      </c>
      <c r="BD152" s="151" t="s">
        <v>416</v>
      </c>
      <c r="BE152" s="167" t="str">
        <f t="shared" si="129"/>
        <v>L Kidney_LN2</v>
      </c>
      <c r="BF152" s="152" t="s">
        <v>291</v>
      </c>
      <c r="BG152" s="151" t="s">
        <v>416</v>
      </c>
      <c r="BH152" s="167" t="str">
        <f t="shared" si="112"/>
        <v>R Kidney_PFA</v>
      </c>
      <c r="BI152" s="167" t="s">
        <v>291</v>
      </c>
      <c r="BJ152" s="151" t="s">
        <v>416</v>
      </c>
      <c r="BK152" s="167" t="str">
        <f t="shared" si="97"/>
        <v>Joint_RNALater</v>
      </c>
      <c r="BL152" s="152" t="s">
        <v>291</v>
      </c>
      <c r="BM152" s="151" t="s">
        <v>416</v>
      </c>
      <c r="BN152" s="167" t="str">
        <f t="shared" si="98"/>
        <v>L Brain_LN2</v>
      </c>
      <c r="BO152" s="152" t="s">
        <v>291</v>
      </c>
      <c r="BP152" s="151" t="s">
        <v>416</v>
      </c>
      <c r="BQ152" s="167" t="str">
        <f t="shared" si="99"/>
        <v>R Brain_OCT</v>
      </c>
      <c r="BR152" s="152" t="s">
        <v>291</v>
      </c>
      <c r="BS152" s="151" t="s">
        <v>416</v>
      </c>
      <c r="BT152" s="167" t="str">
        <f t="shared" si="100"/>
        <v>L Eye_PFA</v>
      </c>
      <c r="BU152" s="152" t="s">
        <v>291</v>
      </c>
      <c r="BV152" s="151" t="s">
        <v>416</v>
      </c>
      <c r="BW152" s="167" t="str">
        <f t="shared" si="101"/>
        <v>R Eye_LN2</v>
      </c>
      <c r="BX152" s="152" t="s">
        <v>291</v>
      </c>
      <c r="BY152" s="151" t="s">
        <v>416</v>
      </c>
      <c r="BZ152" s="167" t="str">
        <f t="shared" si="102"/>
        <v>1/2 Heart_PFA</v>
      </c>
      <c r="CA152" s="152" t="s">
        <v>291</v>
      </c>
      <c r="CB152" s="151" t="s">
        <v>416</v>
      </c>
      <c r="CC152" s="167" t="str">
        <f t="shared" si="103"/>
        <v>1/2 Heart_LN2</v>
      </c>
      <c r="CD152" s="152" t="s">
        <v>291</v>
      </c>
      <c r="CE152" s="151" t="s">
        <v>416</v>
      </c>
      <c r="CF152" s="167" t="str">
        <f t="shared" si="104"/>
        <v>Intestines_LN2</v>
      </c>
      <c r="CG152" s="152" t="s">
        <v>291</v>
      </c>
      <c r="CH152" s="151" t="s">
        <v>416</v>
      </c>
      <c r="CI152" s="167" t="str">
        <f t="shared" si="105"/>
        <v>Vertebra_LN2</v>
      </c>
      <c r="CJ152" s="152" t="s">
        <v>291</v>
      </c>
      <c r="CK152" s="167" t="s">
        <v>416</v>
      </c>
      <c r="CL152" s="167" t="str">
        <f t="shared" si="121"/>
        <v>R Pelvis_PFA</v>
      </c>
      <c r="CM152" s="152" t="s">
        <v>291</v>
      </c>
      <c r="CN152" s="151" t="s">
        <v>416</v>
      </c>
      <c r="CO152" s="167" t="str">
        <f t="shared" si="130"/>
        <v>L Ilium_RNALater</v>
      </c>
      <c r="CP152" s="152" t="s">
        <v>291</v>
      </c>
      <c r="CQ152" s="151" t="s">
        <v>416</v>
      </c>
      <c r="CR152" s="167" t="str">
        <f t="shared" si="131"/>
        <v>R Hindquarter_PFA</v>
      </c>
      <c r="CS152" s="152" t="s">
        <v>291</v>
      </c>
      <c r="CT152" s="151" t="s">
        <v>416</v>
      </c>
      <c r="CU152" s="167" t="str">
        <f t="shared" si="122"/>
        <v>BM L Femur_Cryomedia</v>
      </c>
      <c r="CV152" s="152" t="s">
        <v>291</v>
      </c>
      <c r="CW152" s="151" t="s">
        <v>416</v>
      </c>
      <c r="CX152" s="167" t="str">
        <f t="shared" si="123"/>
        <v>L Tibia_PBS</v>
      </c>
      <c r="CY152" s="152" t="s">
        <v>291</v>
      </c>
      <c r="CZ152" s="151" t="s">
        <v>416</v>
      </c>
      <c r="DA152" s="167" t="str">
        <f t="shared" si="124"/>
        <v>R Humerus_PFA</v>
      </c>
      <c r="DB152" s="152" t="s">
        <v>291</v>
      </c>
      <c r="DC152" s="151" t="s">
        <v>416</v>
      </c>
      <c r="DD152" s="167" t="str">
        <f t="shared" si="132"/>
        <v>L Humerus_RNALater</v>
      </c>
      <c r="DE152" s="152" t="s">
        <v>291</v>
      </c>
      <c r="DF152" s="151" t="s">
        <v>416</v>
      </c>
      <c r="DG152" s="167" t="str">
        <f t="shared" si="133"/>
        <v>BM L Humerus_Cryomedia</v>
      </c>
      <c r="DH152" s="152" t="s">
        <v>291</v>
      </c>
    </row>
    <row r="153" spans="2:112" x14ac:dyDescent="0.35">
      <c r="B153" s="151" t="s">
        <v>416</v>
      </c>
      <c r="C153" s="167" t="str">
        <f t="shared" si="108"/>
        <v>L Quad_LN2</v>
      </c>
      <c r="D153" s="152" t="s">
        <v>292</v>
      </c>
      <c r="E153" s="151" t="s">
        <v>416</v>
      </c>
      <c r="F153" s="167" t="str">
        <f t="shared" si="106"/>
        <v>R Quad_PFA</v>
      </c>
      <c r="G153" s="152" t="s">
        <v>292</v>
      </c>
      <c r="H153" s="151" t="s">
        <v>416</v>
      </c>
      <c r="I153" s="167" t="str">
        <f t="shared" si="107"/>
        <v>L Soleus_LN2</v>
      </c>
      <c r="J153" s="152" t="s">
        <v>292</v>
      </c>
      <c r="K153" s="151" t="s">
        <v>416</v>
      </c>
      <c r="L153" s="167" t="str">
        <f t="shared" si="109"/>
        <v>R Soleus_PFA</v>
      </c>
      <c r="M153" s="152" t="s">
        <v>292</v>
      </c>
      <c r="N153" s="151" t="s">
        <v>416</v>
      </c>
      <c r="O153" s="167" t="str">
        <f t="shared" si="111"/>
        <v>L EDL_LN2</v>
      </c>
      <c r="P153" s="152" t="s">
        <v>292</v>
      </c>
      <c r="Q153" s="151" t="s">
        <v>416</v>
      </c>
      <c r="R153" s="167" t="str">
        <f t="shared" si="125"/>
        <v>R EDL_PFA</v>
      </c>
      <c r="S153" s="152" t="s">
        <v>292</v>
      </c>
      <c r="T153" s="151" t="s">
        <v>416</v>
      </c>
      <c r="U153" s="167" t="str">
        <f t="shared" si="110"/>
        <v>L Gast_LN2</v>
      </c>
      <c r="V153" s="152" t="s">
        <v>292</v>
      </c>
      <c r="W153" s="151" t="s">
        <v>416</v>
      </c>
      <c r="X153" s="167" t="str">
        <f t="shared" si="113"/>
        <v>R Gast_PFA</v>
      </c>
      <c r="Y153" s="152" t="s">
        <v>292</v>
      </c>
      <c r="Z153" s="151" t="s">
        <v>416</v>
      </c>
      <c r="AA153" s="167" t="str">
        <f t="shared" si="114"/>
        <v>L Bicep_LN2</v>
      </c>
      <c r="AB153" s="152" t="s">
        <v>292</v>
      </c>
      <c r="AC153" s="151" t="s">
        <v>416</v>
      </c>
      <c r="AD153" s="167" t="str">
        <f t="shared" si="115"/>
        <v>R Bicep_PFA</v>
      </c>
      <c r="AE153" s="152" t="s">
        <v>292</v>
      </c>
      <c r="AF153" s="151" t="s">
        <v>416</v>
      </c>
      <c r="AG153" s="167" t="str">
        <f t="shared" si="126"/>
        <v>L Thymus_LN2</v>
      </c>
      <c r="AH153" s="152" t="s">
        <v>292</v>
      </c>
      <c r="AI153" s="151" t="s">
        <v>416</v>
      </c>
      <c r="AJ153" s="167" t="str">
        <f t="shared" si="116"/>
        <v>R Thymus_PFA</v>
      </c>
      <c r="AK153" s="152" t="s">
        <v>292</v>
      </c>
      <c r="AL153" s="151" t="s">
        <v>416</v>
      </c>
      <c r="AM153" s="167" t="str">
        <f t="shared" si="117"/>
        <v>1/2 Spleen_PFA</v>
      </c>
      <c r="AN153" s="152" t="s">
        <v>292</v>
      </c>
      <c r="AO153" s="151" t="s">
        <v>416</v>
      </c>
      <c r="AP153" s="167" t="str">
        <f t="shared" si="118"/>
        <v>1/2 Spleen_LN2</v>
      </c>
      <c r="AQ153" s="152" t="s">
        <v>292</v>
      </c>
      <c r="AR153" s="151" t="s">
        <v>416</v>
      </c>
      <c r="AS153" s="167" t="str">
        <f t="shared" si="127"/>
        <v>1/2 Liver_PFA</v>
      </c>
      <c r="AT153" s="152" t="s">
        <v>292</v>
      </c>
      <c r="AU153" s="151" t="s">
        <v>416</v>
      </c>
      <c r="AV153" s="167" t="str">
        <f t="shared" si="119"/>
        <v>1/2 Liver_LN2</v>
      </c>
      <c r="AW153" s="152" t="s">
        <v>292</v>
      </c>
      <c r="AX153" s="151" t="s">
        <v>416</v>
      </c>
      <c r="AY153" s="167" t="str">
        <f t="shared" si="120"/>
        <v>Pancreas_LN2</v>
      </c>
      <c r="AZ153" s="152" t="s">
        <v>292</v>
      </c>
      <c r="BA153" s="151" t="s">
        <v>416</v>
      </c>
      <c r="BB153" s="167" t="str">
        <f t="shared" si="128"/>
        <v>Adrenals_LN2</v>
      </c>
      <c r="BC153" s="152" t="s">
        <v>292</v>
      </c>
      <c r="BD153" s="151" t="s">
        <v>416</v>
      </c>
      <c r="BE153" s="167" t="str">
        <f t="shared" si="129"/>
        <v>L Kidney_LN2</v>
      </c>
      <c r="BF153" s="152" t="s">
        <v>292</v>
      </c>
      <c r="BG153" s="151" t="s">
        <v>416</v>
      </c>
      <c r="BH153" s="167" t="str">
        <f t="shared" si="112"/>
        <v>R Kidney_PFA</v>
      </c>
      <c r="BI153" s="167" t="s">
        <v>292</v>
      </c>
      <c r="BJ153" s="151" t="s">
        <v>416</v>
      </c>
      <c r="BK153" s="167" t="str">
        <f t="shared" si="97"/>
        <v>Joint_RNALater</v>
      </c>
      <c r="BL153" s="152" t="s">
        <v>292</v>
      </c>
      <c r="BM153" s="151" t="s">
        <v>416</v>
      </c>
      <c r="BN153" s="167" t="str">
        <f t="shared" si="98"/>
        <v>L Brain_LN2</v>
      </c>
      <c r="BO153" s="152" t="s">
        <v>292</v>
      </c>
      <c r="BP153" s="151" t="s">
        <v>416</v>
      </c>
      <c r="BQ153" s="167" t="str">
        <f t="shared" si="99"/>
        <v>R Brain_OCT</v>
      </c>
      <c r="BR153" s="152" t="s">
        <v>292</v>
      </c>
      <c r="BS153" s="151" t="s">
        <v>416</v>
      </c>
      <c r="BT153" s="167" t="str">
        <f t="shared" si="100"/>
        <v>L Eye_PFA</v>
      </c>
      <c r="BU153" s="152" t="s">
        <v>292</v>
      </c>
      <c r="BV153" s="151" t="s">
        <v>416</v>
      </c>
      <c r="BW153" s="167" t="str">
        <f t="shared" si="101"/>
        <v>R Eye_LN2</v>
      </c>
      <c r="BX153" s="152" t="s">
        <v>292</v>
      </c>
      <c r="BY153" s="151" t="s">
        <v>416</v>
      </c>
      <c r="BZ153" s="167" t="str">
        <f t="shared" si="102"/>
        <v>1/2 Heart_PFA</v>
      </c>
      <c r="CA153" s="152" t="s">
        <v>292</v>
      </c>
      <c r="CB153" s="151" t="s">
        <v>416</v>
      </c>
      <c r="CC153" s="167" t="str">
        <f t="shared" si="103"/>
        <v>1/2 Heart_LN2</v>
      </c>
      <c r="CD153" s="152" t="s">
        <v>292</v>
      </c>
      <c r="CE153" s="151" t="s">
        <v>416</v>
      </c>
      <c r="CF153" s="167" t="str">
        <f t="shared" si="104"/>
        <v>Intestines_LN2</v>
      </c>
      <c r="CG153" s="152" t="s">
        <v>292</v>
      </c>
      <c r="CH153" s="151" t="s">
        <v>416</v>
      </c>
      <c r="CI153" s="167" t="str">
        <f t="shared" si="105"/>
        <v>Vertebra_LN2</v>
      </c>
      <c r="CJ153" s="152" t="s">
        <v>292</v>
      </c>
      <c r="CK153" s="167" t="s">
        <v>416</v>
      </c>
      <c r="CL153" s="167" t="str">
        <f t="shared" si="121"/>
        <v>R Pelvis_PFA</v>
      </c>
      <c r="CM153" s="152" t="s">
        <v>292</v>
      </c>
      <c r="CN153" s="151" t="s">
        <v>416</v>
      </c>
      <c r="CO153" s="167" t="str">
        <f t="shared" si="130"/>
        <v>L Ilium_RNALater</v>
      </c>
      <c r="CP153" s="152" t="s">
        <v>292</v>
      </c>
      <c r="CQ153" s="151" t="s">
        <v>416</v>
      </c>
      <c r="CR153" s="167" t="str">
        <f t="shared" si="131"/>
        <v>R Hindquarter_PFA</v>
      </c>
      <c r="CS153" s="152" t="s">
        <v>292</v>
      </c>
      <c r="CT153" s="151" t="s">
        <v>416</v>
      </c>
      <c r="CU153" s="167" t="str">
        <f t="shared" si="122"/>
        <v>BM L Femur_Cryomedia</v>
      </c>
      <c r="CV153" s="152" t="s">
        <v>292</v>
      </c>
      <c r="CW153" s="151" t="s">
        <v>416</v>
      </c>
      <c r="CX153" s="167" t="str">
        <f t="shared" si="123"/>
        <v>L Tibia_PBS</v>
      </c>
      <c r="CY153" s="152" t="s">
        <v>292</v>
      </c>
      <c r="CZ153" s="151" t="s">
        <v>416</v>
      </c>
      <c r="DA153" s="167" t="str">
        <f t="shared" si="124"/>
        <v>R Humerus_PFA</v>
      </c>
      <c r="DB153" s="152" t="s">
        <v>292</v>
      </c>
      <c r="DC153" s="151" t="s">
        <v>416</v>
      </c>
      <c r="DD153" s="167" t="str">
        <f t="shared" si="132"/>
        <v>L Humerus_RNALater</v>
      </c>
      <c r="DE153" s="152" t="s">
        <v>292</v>
      </c>
      <c r="DF153" s="151" t="s">
        <v>416</v>
      </c>
      <c r="DG153" s="167" t="str">
        <f t="shared" si="133"/>
        <v>BM L Humerus_Cryomedia</v>
      </c>
      <c r="DH153" s="152" t="s">
        <v>292</v>
      </c>
    </row>
    <row r="154" spans="2:112" x14ac:dyDescent="0.35">
      <c r="B154" s="151" t="s">
        <v>416</v>
      </c>
      <c r="C154" s="167" t="str">
        <f t="shared" si="108"/>
        <v>L Quad_LN2</v>
      </c>
      <c r="D154" s="152" t="s">
        <v>293</v>
      </c>
      <c r="E154" s="151" t="s">
        <v>416</v>
      </c>
      <c r="F154" s="167" t="str">
        <f t="shared" si="106"/>
        <v>R Quad_PFA</v>
      </c>
      <c r="G154" s="152" t="s">
        <v>293</v>
      </c>
      <c r="H154" s="151" t="s">
        <v>416</v>
      </c>
      <c r="I154" s="167" t="str">
        <f t="shared" si="107"/>
        <v>L Soleus_LN2</v>
      </c>
      <c r="J154" s="152" t="s">
        <v>293</v>
      </c>
      <c r="K154" s="151" t="s">
        <v>416</v>
      </c>
      <c r="L154" s="167" t="str">
        <f t="shared" si="109"/>
        <v>R Soleus_PFA</v>
      </c>
      <c r="M154" s="152" t="s">
        <v>293</v>
      </c>
      <c r="N154" s="151" t="s">
        <v>416</v>
      </c>
      <c r="O154" s="167" t="str">
        <f t="shared" si="111"/>
        <v>L EDL_LN2</v>
      </c>
      <c r="P154" s="152" t="s">
        <v>293</v>
      </c>
      <c r="Q154" s="151" t="s">
        <v>416</v>
      </c>
      <c r="R154" s="167" t="str">
        <f t="shared" si="125"/>
        <v>R EDL_PFA</v>
      </c>
      <c r="S154" s="152" t="s">
        <v>293</v>
      </c>
      <c r="T154" s="151" t="s">
        <v>416</v>
      </c>
      <c r="U154" s="167" t="str">
        <f t="shared" si="110"/>
        <v>L Gast_LN2</v>
      </c>
      <c r="V154" s="152" t="s">
        <v>293</v>
      </c>
      <c r="W154" s="151" t="s">
        <v>416</v>
      </c>
      <c r="X154" s="167" t="str">
        <f t="shared" si="113"/>
        <v>R Gast_PFA</v>
      </c>
      <c r="Y154" s="152" t="s">
        <v>293</v>
      </c>
      <c r="Z154" s="151" t="s">
        <v>416</v>
      </c>
      <c r="AA154" s="167" t="str">
        <f t="shared" si="114"/>
        <v>L Bicep_LN2</v>
      </c>
      <c r="AB154" s="152" t="s">
        <v>293</v>
      </c>
      <c r="AC154" s="151" t="s">
        <v>416</v>
      </c>
      <c r="AD154" s="167" t="str">
        <f t="shared" si="115"/>
        <v>R Bicep_PFA</v>
      </c>
      <c r="AE154" s="152" t="s">
        <v>293</v>
      </c>
      <c r="AF154" s="151" t="s">
        <v>416</v>
      </c>
      <c r="AG154" s="167" t="str">
        <f t="shared" si="126"/>
        <v>L Thymus_LN2</v>
      </c>
      <c r="AH154" s="152" t="s">
        <v>293</v>
      </c>
      <c r="AI154" s="151" t="s">
        <v>416</v>
      </c>
      <c r="AJ154" s="167" t="str">
        <f t="shared" si="116"/>
        <v>R Thymus_PFA</v>
      </c>
      <c r="AK154" s="152" t="s">
        <v>293</v>
      </c>
      <c r="AL154" s="151" t="s">
        <v>416</v>
      </c>
      <c r="AM154" s="167" t="str">
        <f t="shared" si="117"/>
        <v>1/2 Spleen_PFA</v>
      </c>
      <c r="AN154" s="152" t="s">
        <v>293</v>
      </c>
      <c r="AO154" s="151" t="s">
        <v>416</v>
      </c>
      <c r="AP154" s="167" t="str">
        <f t="shared" si="118"/>
        <v>1/2 Spleen_LN2</v>
      </c>
      <c r="AQ154" s="152" t="s">
        <v>293</v>
      </c>
      <c r="AR154" s="151" t="s">
        <v>416</v>
      </c>
      <c r="AS154" s="167" t="str">
        <f t="shared" si="127"/>
        <v>1/2 Liver_PFA</v>
      </c>
      <c r="AT154" s="152" t="s">
        <v>293</v>
      </c>
      <c r="AU154" s="151" t="s">
        <v>416</v>
      </c>
      <c r="AV154" s="167" t="str">
        <f t="shared" si="119"/>
        <v>1/2 Liver_LN2</v>
      </c>
      <c r="AW154" s="152" t="s">
        <v>293</v>
      </c>
      <c r="AX154" s="151" t="s">
        <v>416</v>
      </c>
      <c r="AY154" s="167" t="str">
        <f t="shared" si="120"/>
        <v>Pancreas_LN2</v>
      </c>
      <c r="AZ154" s="152" t="s">
        <v>293</v>
      </c>
      <c r="BA154" s="151" t="s">
        <v>416</v>
      </c>
      <c r="BB154" s="167" t="str">
        <f t="shared" si="128"/>
        <v>Adrenals_LN2</v>
      </c>
      <c r="BC154" s="152" t="s">
        <v>293</v>
      </c>
      <c r="BD154" s="151" t="s">
        <v>416</v>
      </c>
      <c r="BE154" s="167" t="str">
        <f t="shared" si="129"/>
        <v>L Kidney_LN2</v>
      </c>
      <c r="BF154" s="152" t="s">
        <v>293</v>
      </c>
      <c r="BG154" s="151" t="s">
        <v>416</v>
      </c>
      <c r="BH154" s="167" t="str">
        <f t="shared" si="112"/>
        <v>R Kidney_PFA</v>
      </c>
      <c r="BI154" s="167" t="s">
        <v>293</v>
      </c>
      <c r="BJ154" s="151" t="s">
        <v>416</v>
      </c>
      <c r="BK154" s="167" t="str">
        <f t="shared" si="97"/>
        <v>Joint_RNALater</v>
      </c>
      <c r="BL154" s="152" t="s">
        <v>293</v>
      </c>
      <c r="BM154" s="151" t="s">
        <v>416</v>
      </c>
      <c r="BN154" s="167" t="str">
        <f t="shared" si="98"/>
        <v>L Brain_LN2</v>
      </c>
      <c r="BO154" s="152" t="s">
        <v>293</v>
      </c>
      <c r="BP154" s="151" t="s">
        <v>416</v>
      </c>
      <c r="BQ154" s="167" t="str">
        <f t="shared" si="99"/>
        <v>R Brain_OCT</v>
      </c>
      <c r="BR154" s="152" t="s">
        <v>293</v>
      </c>
      <c r="BS154" s="151" t="s">
        <v>416</v>
      </c>
      <c r="BT154" s="167" t="str">
        <f t="shared" si="100"/>
        <v>L Eye_PFA</v>
      </c>
      <c r="BU154" s="152" t="s">
        <v>293</v>
      </c>
      <c r="BV154" s="151" t="s">
        <v>416</v>
      </c>
      <c r="BW154" s="167" t="str">
        <f t="shared" si="101"/>
        <v>R Eye_LN2</v>
      </c>
      <c r="BX154" s="152" t="s">
        <v>293</v>
      </c>
      <c r="BY154" s="151" t="s">
        <v>416</v>
      </c>
      <c r="BZ154" s="167" t="str">
        <f t="shared" si="102"/>
        <v>1/2 Heart_PFA</v>
      </c>
      <c r="CA154" s="152" t="s">
        <v>293</v>
      </c>
      <c r="CB154" s="151" t="s">
        <v>416</v>
      </c>
      <c r="CC154" s="167" t="str">
        <f t="shared" si="103"/>
        <v>1/2 Heart_LN2</v>
      </c>
      <c r="CD154" s="152" t="s">
        <v>293</v>
      </c>
      <c r="CE154" s="151" t="s">
        <v>416</v>
      </c>
      <c r="CF154" s="167" t="str">
        <f t="shared" si="104"/>
        <v>Intestines_LN2</v>
      </c>
      <c r="CG154" s="152" t="s">
        <v>293</v>
      </c>
      <c r="CH154" s="151" t="s">
        <v>416</v>
      </c>
      <c r="CI154" s="167" t="str">
        <f t="shared" si="105"/>
        <v>Vertebra_LN2</v>
      </c>
      <c r="CJ154" s="152" t="s">
        <v>293</v>
      </c>
      <c r="CK154" s="167" t="s">
        <v>416</v>
      </c>
      <c r="CL154" s="167" t="str">
        <f t="shared" si="121"/>
        <v>R Pelvis_PFA</v>
      </c>
      <c r="CM154" s="152" t="s">
        <v>293</v>
      </c>
      <c r="CN154" s="151" t="s">
        <v>416</v>
      </c>
      <c r="CO154" s="167" t="str">
        <f t="shared" si="130"/>
        <v>L Ilium_RNALater</v>
      </c>
      <c r="CP154" s="152" t="s">
        <v>293</v>
      </c>
      <c r="CQ154" s="151" t="s">
        <v>416</v>
      </c>
      <c r="CR154" s="167" t="str">
        <f t="shared" si="131"/>
        <v>R Hindquarter_PFA</v>
      </c>
      <c r="CS154" s="152" t="s">
        <v>293</v>
      </c>
      <c r="CT154" s="151" t="s">
        <v>416</v>
      </c>
      <c r="CU154" s="167" t="str">
        <f t="shared" si="122"/>
        <v>BM L Femur_Cryomedia</v>
      </c>
      <c r="CV154" s="152" t="s">
        <v>293</v>
      </c>
      <c r="CW154" s="151" t="s">
        <v>416</v>
      </c>
      <c r="CX154" s="167" t="str">
        <f t="shared" si="123"/>
        <v>L Tibia_PBS</v>
      </c>
      <c r="CY154" s="152" t="s">
        <v>293</v>
      </c>
      <c r="CZ154" s="151" t="s">
        <v>416</v>
      </c>
      <c r="DA154" s="167" t="str">
        <f t="shared" si="124"/>
        <v>R Humerus_PFA</v>
      </c>
      <c r="DB154" s="152" t="s">
        <v>293</v>
      </c>
      <c r="DC154" s="151" t="s">
        <v>416</v>
      </c>
      <c r="DD154" s="167" t="str">
        <f t="shared" si="132"/>
        <v>L Humerus_RNALater</v>
      </c>
      <c r="DE154" s="152" t="s">
        <v>293</v>
      </c>
      <c r="DF154" s="151" t="s">
        <v>416</v>
      </c>
      <c r="DG154" s="167" t="str">
        <f t="shared" si="133"/>
        <v>BM L Humerus_Cryomedia</v>
      </c>
      <c r="DH154" s="152" t="s">
        <v>293</v>
      </c>
    </row>
    <row r="155" spans="2:112" x14ac:dyDescent="0.35">
      <c r="B155" s="151" t="s">
        <v>416</v>
      </c>
      <c r="C155" s="167" t="str">
        <f t="shared" si="108"/>
        <v>L Quad_LN2</v>
      </c>
      <c r="D155" s="152" t="s">
        <v>294</v>
      </c>
      <c r="E155" s="151" t="s">
        <v>416</v>
      </c>
      <c r="F155" s="167" t="str">
        <f t="shared" si="106"/>
        <v>R Quad_PFA</v>
      </c>
      <c r="G155" s="152" t="s">
        <v>294</v>
      </c>
      <c r="H155" s="151" t="s">
        <v>416</v>
      </c>
      <c r="I155" s="167" t="str">
        <f t="shared" si="107"/>
        <v>L Soleus_LN2</v>
      </c>
      <c r="J155" s="152" t="s">
        <v>294</v>
      </c>
      <c r="K155" s="151" t="s">
        <v>416</v>
      </c>
      <c r="L155" s="167" t="str">
        <f t="shared" si="109"/>
        <v>R Soleus_PFA</v>
      </c>
      <c r="M155" s="152" t="s">
        <v>294</v>
      </c>
      <c r="N155" s="151" t="s">
        <v>416</v>
      </c>
      <c r="O155" s="167" t="str">
        <f t="shared" si="111"/>
        <v>L EDL_LN2</v>
      </c>
      <c r="P155" s="152" t="s">
        <v>294</v>
      </c>
      <c r="Q155" s="151" t="s">
        <v>416</v>
      </c>
      <c r="R155" s="167" t="str">
        <f t="shared" si="125"/>
        <v>R EDL_PFA</v>
      </c>
      <c r="S155" s="152" t="s">
        <v>294</v>
      </c>
      <c r="T155" s="151" t="s">
        <v>416</v>
      </c>
      <c r="U155" s="167" t="str">
        <f t="shared" si="110"/>
        <v>L Gast_LN2</v>
      </c>
      <c r="V155" s="152" t="s">
        <v>294</v>
      </c>
      <c r="W155" s="151" t="s">
        <v>416</v>
      </c>
      <c r="X155" s="167" t="str">
        <f t="shared" si="113"/>
        <v>R Gast_PFA</v>
      </c>
      <c r="Y155" s="152" t="s">
        <v>294</v>
      </c>
      <c r="Z155" s="151" t="s">
        <v>416</v>
      </c>
      <c r="AA155" s="167" t="str">
        <f t="shared" si="114"/>
        <v>L Bicep_LN2</v>
      </c>
      <c r="AB155" s="152" t="s">
        <v>294</v>
      </c>
      <c r="AC155" s="151" t="s">
        <v>416</v>
      </c>
      <c r="AD155" s="167" t="str">
        <f t="shared" si="115"/>
        <v>R Bicep_PFA</v>
      </c>
      <c r="AE155" s="152" t="s">
        <v>294</v>
      </c>
      <c r="AF155" s="151" t="s">
        <v>416</v>
      </c>
      <c r="AG155" s="167" t="str">
        <f t="shared" si="126"/>
        <v>L Thymus_LN2</v>
      </c>
      <c r="AH155" s="152" t="s">
        <v>294</v>
      </c>
      <c r="AI155" s="151" t="s">
        <v>416</v>
      </c>
      <c r="AJ155" s="167" t="str">
        <f t="shared" si="116"/>
        <v>R Thymus_PFA</v>
      </c>
      <c r="AK155" s="152" t="s">
        <v>294</v>
      </c>
      <c r="AL155" s="151" t="s">
        <v>416</v>
      </c>
      <c r="AM155" s="167" t="str">
        <f t="shared" si="117"/>
        <v>1/2 Spleen_PFA</v>
      </c>
      <c r="AN155" s="152" t="s">
        <v>294</v>
      </c>
      <c r="AO155" s="151" t="s">
        <v>416</v>
      </c>
      <c r="AP155" s="167" t="str">
        <f t="shared" si="118"/>
        <v>1/2 Spleen_LN2</v>
      </c>
      <c r="AQ155" s="152" t="s">
        <v>294</v>
      </c>
      <c r="AR155" s="151" t="s">
        <v>416</v>
      </c>
      <c r="AS155" s="167" t="str">
        <f t="shared" si="127"/>
        <v>1/2 Liver_PFA</v>
      </c>
      <c r="AT155" s="152" t="s">
        <v>294</v>
      </c>
      <c r="AU155" s="151" t="s">
        <v>416</v>
      </c>
      <c r="AV155" s="167" t="str">
        <f t="shared" si="119"/>
        <v>1/2 Liver_LN2</v>
      </c>
      <c r="AW155" s="152" t="s">
        <v>294</v>
      </c>
      <c r="AX155" s="151" t="s">
        <v>416</v>
      </c>
      <c r="AY155" s="167" t="str">
        <f t="shared" si="120"/>
        <v>Pancreas_LN2</v>
      </c>
      <c r="AZ155" s="152" t="s">
        <v>294</v>
      </c>
      <c r="BA155" s="151" t="s">
        <v>416</v>
      </c>
      <c r="BB155" s="167" t="str">
        <f t="shared" si="128"/>
        <v>Adrenals_LN2</v>
      </c>
      <c r="BC155" s="152" t="s">
        <v>294</v>
      </c>
      <c r="BD155" s="151" t="s">
        <v>416</v>
      </c>
      <c r="BE155" s="167" t="str">
        <f t="shared" si="129"/>
        <v>L Kidney_LN2</v>
      </c>
      <c r="BF155" s="152" t="s">
        <v>294</v>
      </c>
      <c r="BG155" s="151" t="s">
        <v>416</v>
      </c>
      <c r="BH155" s="167" t="str">
        <f t="shared" si="112"/>
        <v>R Kidney_PFA</v>
      </c>
      <c r="BI155" s="167" t="s">
        <v>294</v>
      </c>
      <c r="BJ155" s="151" t="s">
        <v>416</v>
      </c>
      <c r="BK155" s="167" t="str">
        <f t="shared" si="97"/>
        <v>Joint_RNALater</v>
      </c>
      <c r="BL155" s="152" t="s">
        <v>294</v>
      </c>
      <c r="BM155" s="151" t="s">
        <v>416</v>
      </c>
      <c r="BN155" s="167" t="str">
        <f t="shared" si="98"/>
        <v>L Brain_LN2</v>
      </c>
      <c r="BO155" s="152" t="s">
        <v>294</v>
      </c>
      <c r="BP155" s="151" t="s">
        <v>416</v>
      </c>
      <c r="BQ155" s="167" t="str">
        <f t="shared" si="99"/>
        <v>R Brain_OCT</v>
      </c>
      <c r="BR155" s="152" t="s">
        <v>294</v>
      </c>
      <c r="BS155" s="151" t="s">
        <v>416</v>
      </c>
      <c r="BT155" s="167" t="str">
        <f t="shared" si="100"/>
        <v>L Eye_PFA</v>
      </c>
      <c r="BU155" s="152" t="s">
        <v>294</v>
      </c>
      <c r="BV155" s="151" t="s">
        <v>416</v>
      </c>
      <c r="BW155" s="167" t="str">
        <f t="shared" si="101"/>
        <v>R Eye_LN2</v>
      </c>
      <c r="BX155" s="152" t="s">
        <v>294</v>
      </c>
      <c r="BY155" s="151" t="s">
        <v>416</v>
      </c>
      <c r="BZ155" s="167" t="str">
        <f t="shared" si="102"/>
        <v>1/2 Heart_PFA</v>
      </c>
      <c r="CA155" s="152" t="s">
        <v>294</v>
      </c>
      <c r="CB155" s="151" t="s">
        <v>416</v>
      </c>
      <c r="CC155" s="167" t="str">
        <f t="shared" si="103"/>
        <v>1/2 Heart_LN2</v>
      </c>
      <c r="CD155" s="152" t="s">
        <v>294</v>
      </c>
      <c r="CE155" s="151" t="s">
        <v>416</v>
      </c>
      <c r="CF155" s="167" t="str">
        <f t="shared" si="104"/>
        <v>Intestines_LN2</v>
      </c>
      <c r="CG155" s="152" t="s">
        <v>294</v>
      </c>
      <c r="CH155" s="151" t="s">
        <v>416</v>
      </c>
      <c r="CI155" s="167" t="str">
        <f t="shared" si="105"/>
        <v>Vertebra_LN2</v>
      </c>
      <c r="CJ155" s="152" t="s">
        <v>294</v>
      </c>
      <c r="CK155" s="167" t="s">
        <v>416</v>
      </c>
      <c r="CL155" s="167" t="str">
        <f t="shared" si="121"/>
        <v>R Pelvis_PFA</v>
      </c>
      <c r="CM155" s="152" t="s">
        <v>294</v>
      </c>
      <c r="CN155" s="151" t="s">
        <v>416</v>
      </c>
      <c r="CO155" s="167" t="str">
        <f t="shared" si="130"/>
        <v>L Ilium_RNALater</v>
      </c>
      <c r="CP155" s="152" t="s">
        <v>294</v>
      </c>
      <c r="CQ155" s="151" t="s">
        <v>416</v>
      </c>
      <c r="CR155" s="167" t="str">
        <f t="shared" si="131"/>
        <v>R Hindquarter_PFA</v>
      </c>
      <c r="CS155" s="152" t="s">
        <v>294</v>
      </c>
      <c r="CT155" s="151" t="s">
        <v>416</v>
      </c>
      <c r="CU155" s="167" t="str">
        <f t="shared" si="122"/>
        <v>BM L Femur_Cryomedia</v>
      </c>
      <c r="CV155" s="152" t="s">
        <v>294</v>
      </c>
      <c r="CW155" s="151" t="s">
        <v>416</v>
      </c>
      <c r="CX155" s="167" t="str">
        <f t="shared" si="123"/>
        <v>L Tibia_PBS</v>
      </c>
      <c r="CY155" s="152" t="s">
        <v>294</v>
      </c>
      <c r="CZ155" s="151" t="s">
        <v>416</v>
      </c>
      <c r="DA155" s="167" t="str">
        <f t="shared" si="124"/>
        <v>R Humerus_PFA</v>
      </c>
      <c r="DB155" s="152" t="s">
        <v>294</v>
      </c>
      <c r="DC155" s="151" t="s">
        <v>416</v>
      </c>
      <c r="DD155" s="167" t="str">
        <f t="shared" si="132"/>
        <v>L Humerus_RNALater</v>
      </c>
      <c r="DE155" s="152" t="s">
        <v>294</v>
      </c>
      <c r="DF155" s="151" t="s">
        <v>416</v>
      </c>
      <c r="DG155" s="167" t="str">
        <f t="shared" si="133"/>
        <v>BM L Humerus_Cryomedia</v>
      </c>
      <c r="DH155" s="152" t="s">
        <v>294</v>
      </c>
    </row>
    <row r="156" spans="2:112" x14ac:dyDescent="0.35">
      <c r="B156" s="151" t="s">
        <v>416</v>
      </c>
      <c r="C156" s="167" t="str">
        <f t="shared" si="108"/>
        <v>L Quad_LN2</v>
      </c>
      <c r="D156" s="152" t="s">
        <v>295</v>
      </c>
      <c r="E156" s="151" t="s">
        <v>416</v>
      </c>
      <c r="F156" s="167" t="str">
        <f t="shared" si="106"/>
        <v>R Quad_PFA</v>
      </c>
      <c r="G156" s="152" t="s">
        <v>295</v>
      </c>
      <c r="H156" s="151" t="s">
        <v>416</v>
      </c>
      <c r="I156" s="167" t="str">
        <f t="shared" si="107"/>
        <v>L Soleus_LN2</v>
      </c>
      <c r="J156" s="152" t="s">
        <v>295</v>
      </c>
      <c r="K156" s="151" t="s">
        <v>416</v>
      </c>
      <c r="L156" s="167" t="str">
        <f t="shared" si="109"/>
        <v>R Soleus_PFA</v>
      </c>
      <c r="M156" s="152" t="s">
        <v>295</v>
      </c>
      <c r="N156" s="151" t="s">
        <v>416</v>
      </c>
      <c r="O156" s="167" t="str">
        <f t="shared" si="111"/>
        <v>L EDL_LN2</v>
      </c>
      <c r="P156" s="152" t="s">
        <v>295</v>
      </c>
      <c r="Q156" s="151" t="s">
        <v>416</v>
      </c>
      <c r="R156" s="167" t="str">
        <f t="shared" si="125"/>
        <v>R EDL_PFA</v>
      </c>
      <c r="S156" s="152" t="s">
        <v>295</v>
      </c>
      <c r="T156" s="151" t="s">
        <v>416</v>
      </c>
      <c r="U156" s="167" t="str">
        <f t="shared" si="110"/>
        <v>L Gast_LN2</v>
      </c>
      <c r="V156" s="152" t="s">
        <v>295</v>
      </c>
      <c r="W156" s="151" t="s">
        <v>416</v>
      </c>
      <c r="X156" s="167" t="str">
        <f t="shared" si="113"/>
        <v>R Gast_PFA</v>
      </c>
      <c r="Y156" s="152" t="s">
        <v>295</v>
      </c>
      <c r="Z156" s="151" t="s">
        <v>416</v>
      </c>
      <c r="AA156" s="167" t="str">
        <f t="shared" si="114"/>
        <v>L Bicep_LN2</v>
      </c>
      <c r="AB156" s="152" t="s">
        <v>295</v>
      </c>
      <c r="AC156" s="151" t="s">
        <v>416</v>
      </c>
      <c r="AD156" s="167" t="str">
        <f t="shared" si="115"/>
        <v>R Bicep_PFA</v>
      </c>
      <c r="AE156" s="152" t="s">
        <v>295</v>
      </c>
      <c r="AF156" s="151" t="s">
        <v>416</v>
      </c>
      <c r="AG156" s="167" t="str">
        <f t="shared" si="126"/>
        <v>L Thymus_LN2</v>
      </c>
      <c r="AH156" s="152" t="s">
        <v>295</v>
      </c>
      <c r="AI156" s="151" t="s">
        <v>416</v>
      </c>
      <c r="AJ156" s="167" t="str">
        <f t="shared" si="116"/>
        <v>R Thymus_PFA</v>
      </c>
      <c r="AK156" s="152" t="s">
        <v>295</v>
      </c>
      <c r="AL156" s="151" t="s">
        <v>416</v>
      </c>
      <c r="AM156" s="167" t="str">
        <f t="shared" si="117"/>
        <v>1/2 Spleen_PFA</v>
      </c>
      <c r="AN156" s="152" t="s">
        <v>295</v>
      </c>
      <c r="AO156" s="151" t="s">
        <v>416</v>
      </c>
      <c r="AP156" s="167" t="str">
        <f t="shared" si="118"/>
        <v>1/2 Spleen_LN2</v>
      </c>
      <c r="AQ156" s="152" t="s">
        <v>295</v>
      </c>
      <c r="AR156" s="151" t="s">
        <v>416</v>
      </c>
      <c r="AS156" s="167" t="str">
        <f t="shared" si="127"/>
        <v>1/2 Liver_PFA</v>
      </c>
      <c r="AT156" s="152" t="s">
        <v>295</v>
      </c>
      <c r="AU156" s="151" t="s">
        <v>416</v>
      </c>
      <c r="AV156" s="167" t="str">
        <f t="shared" si="119"/>
        <v>1/2 Liver_LN2</v>
      </c>
      <c r="AW156" s="152" t="s">
        <v>295</v>
      </c>
      <c r="AX156" s="151" t="s">
        <v>416</v>
      </c>
      <c r="AY156" s="167" t="str">
        <f t="shared" si="120"/>
        <v>Pancreas_LN2</v>
      </c>
      <c r="AZ156" s="152" t="s">
        <v>295</v>
      </c>
      <c r="BA156" s="151" t="s">
        <v>416</v>
      </c>
      <c r="BB156" s="167" t="str">
        <f t="shared" si="128"/>
        <v>Adrenals_LN2</v>
      </c>
      <c r="BC156" s="152" t="s">
        <v>295</v>
      </c>
      <c r="BD156" s="151" t="s">
        <v>416</v>
      </c>
      <c r="BE156" s="167" t="str">
        <f t="shared" si="129"/>
        <v>L Kidney_LN2</v>
      </c>
      <c r="BF156" s="152" t="s">
        <v>295</v>
      </c>
      <c r="BG156" s="151" t="s">
        <v>416</v>
      </c>
      <c r="BH156" s="167" t="str">
        <f t="shared" si="112"/>
        <v>R Kidney_PFA</v>
      </c>
      <c r="BI156" s="167" t="s">
        <v>295</v>
      </c>
      <c r="BJ156" s="151" t="s">
        <v>416</v>
      </c>
      <c r="BK156" s="167" t="str">
        <f t="shared" si="97"/>
        <v>Joint_RNALater</v>
      </c>
      <c r="BL156" s="152" t="s">
        <v>295</v>
      </c>
      <c r="BM156" s="151" t="s">
        <v>416</v>
      </c>
      <c r="BN156" s="167" t="str">
        <f t="shared" si="98"/>
        <v>L Brain_LN2</v>
      </c>
      <c r="BO156" s="152" t="s">
        <v>295</v>
      </c>
      <c r="BP156" s="151" t="s">
        <v>416</v>
      </c>
      <c r="BQ156" s="167" t="str">
        <f t="shared" si="99"/>
        <v>R Brain_OCT</v>
      </c>
      <c r="BR156" s="152" t="s">
        <v>295</v>
      </c>
      <c r="BS156" s="151" t="s">
        <v>416</v>
      </c>
      <c r="BT156" s="167" t="str">
        <f t="shared" si="100"/>
        <v>L Eye_PFA</v>
      </c>
      <c r="BU156" s="152" t="s">
        <v>295</v>
      </c>
      <c r="BV156" s="151" t="s">
        <v>416</v>
      </c>
      <c r="BW156" s="167" t="str">
        <f t="shared" si="101"/>
        <v>R Eye_LN2</v>
      </c>
      <c r="BX156" s="152" t="s">
        <v>295</v>
      </c>
      <c r="BY156" s="151" t="s">
        <v>416</v>
      </c>
      <c r="BZ156" s="167" t="str">
        <f t="shared" si="102"/>
        <v>1/2 Heart_PFA</v>
      </c>
      <c r="CA156" s="152" t="s">
        <v>295</v>
      </c>
      <c r="CB156" s="151" t="s">
        <v>416</v>
      </c>
      <c r="CC156" s="167" t="str">
        <f t="shared" si="103"/>
        <v>1/2 Heart_LN2</v>
      </c>
      <c r="CD156" s="152" t="s">
        <v>295</v>
      </c>
      <c r="CE156" s="151" t="s">
        <v>416</v>
      </c>
      <c r="CF156" s="167" t="str">
        <f t="shared" si="104"/>
        <v>Intestines_LN2</v>
      </c>
      <c r="CG156" s="152" t="s">
        <v>295</v>
      </c>
      <c r="CH156" s="151" t="s">
        <v>416</v>
      </c>
      <c r="CI156" s="167" t="str">
        <f t="shared" si="105"/>
        <v>Vertebra_LN2</v>
      </c>
      <c r="CJ156" s="152" t="s">
        <v>295</v>
      </c>
      <c r="CK156" s="167" t="s">
        <v>416</v>
      </c>
      <c r="CL156" s="167" t="str">
        <f t="shared" si="121"/>
        <v>R Pelvis_PFA</v>
      </c>
      <c r="CM156" s="152" t="s">
        <v>295</v>
      </c>
      <c r="CN156" s="151" t="s">
        <v>416</v>
      </c>
      <c r="CO156" s="167" t="str">
        <f t="shared" si="130"/>
        <v>L Ilium_RNALater</v>
      </c>
      <c r="CP156" s="152" t="s">
        <v>295</v>
      </c>
      <c r="CQ156" s="151" t="s">
        <v>416</v>
      </c>
      <c r="CR156" s="167" t="str">
        <f t="shared" si="131"/>
        <v>R Hindquarter_PFA</v>
      </c>
      <c r="CS156" s="152" t="s">
        <v>295</v>
      </c>
      <c r="CT156" s="151" t="s">
        <v>416</v>
      </c>
      <c r="CU156" s="167" t="str">
        <f t="shared" si="122"/>
        <v>BM L Femur_Cryomedia</v>
      </c>
      <c r="CV156" s="152" t="s">
        <v>295</v>
      </c>
      <c r="CW156" s="151" t="s">
        <v>416</v>
      </c>
      <c r="CX156" s="167" t="str">
        <f t="shared" si="123"/>
        <v>L Tibia_PBS</v>
      </c>
      <c r="CY156" s="152" t="s">
        <v>295</v>
      </c>
      <c r="CZ156" s="151" t="s">
        <v>416</v>
      </c>
      <c r="DA156" s="167" t="str">
        <f t="shared" si="124"/>
        <v>R Humerus_PFA</v>
      </c>
      <c r="DB156" s="152" t="s">
        <v>295</v>
      </c>
      <c r="DC156" s="151" t="s">
        <v>416</v>
      </c>
      <c r="DD156" s="167" t="str">
        <f t="shared" si="132"/>
        <v>L Humerus_RNALater</v>
      </c>
      <c r="DE156" s="152" t="s">
        <v>295</v>
      </c>
      <c r="DF156" s="151" t="s">
        <v>416</v>
      </c>
      <c r="DG156" s="167" t="str">
        <f t="shared" si="133"/>
        <v>BM L Humerus_Cryomedia</v>
      </c>
      <c r="DH156" s="152" t="s">
        <v>295</v>
      </c>
    </row>
    <row r="157" spans="2:112" x14ac:dyDescent="0.35">
      <c r="B157" s="151" t="s">
        <v>416</v>
      </c>
      <c r="C157" s="167" t="str">
        <f t="shared" si="108"/>
        <v>L Quad_LN2</v>
      </c>
      <c r="D157" s="152" t="s">
        <v>296</v>
      </c>
      <c r="E157" s="151" t="s">
        <v>416</v>
      </c>
      <c r="F157" s="167" t="str">
        <f t="shared" si="106"/>
        <v>R Quad_PFA</v>
      </c>
      <c r="G157" s="152" t="s">
        <v>296</v>
      </c>
      <c r="H157" s="151" t="s">
        <v>416</v>
      </c>
      <c r="I157" s="167" t="str">
        <f t="shared" si="107"/>
        <v>L Soleus_LN2</v>
      </c>
      <c r="J157" s="152" t="s">
        <v>296</v>
      </c>
      <c r="K157" s="151" t="s">
        <v>416</v>
      </c>
      <c r="L157" s="167" t="str">
        <f t="shared" si="109"/>
        <v>R Soleus_PFA</v>
      </c>
      <c r="M157" s="152" t="s">
        <v>296</v>
      </c>
      <c r="N157" s="151" t="s">
        <v>416</v>
      </c>
      <c r="O157" s="167" t="str">
        <f t="shared" si="111"/>
        <v>L EDL_LN2</v>
      </c>
      <c r="P157" s="152" t="s">
        <v>296</v>
      </c>
      <c r="Q157" s="151" t="s">
        <v>416</v>
      </c>
      <c r="R157" s="167" t="str">
        <f t="shared" si="125"/>
        <v>R EDL_PFA</v>
      </c>
      <c r="S157" s="152" t="s">
        <v>296</v>
      </c>
      <c r="T157" s="151" t="s">
        <v>416</v>
      </c>
      <c r="U157" s="167" t="str">
        <f t="shared" si="110"/>
        <v>L Gast_LN2</v>
      </c>
      <c r="V157" s="152" t="s">
        <v>296</v>
      </c>
      <c r="W157" s="151" t="s">
        <v>416</v>
      </c>
      <c r="X157" s="167" t="str">
        <f t="shared" si="113"/>
        <v>R Gast_PFA</v>
      </c>
      <c r="Y157" s="152" t="s">
        <v>296</v>
      </c>
      <c r="Z157" s="151" t="s">
        <v>416</v>
      </c>
      <c r="AA157" s="167" t="str">
        <f t="shared" si="114"/>
        <v>L Bicep_LN2</v>
      </c>
      <c r="AB157" s="152" t="s">
        <v>296</v>
      </c>
      <c r="AC157" s="151" t="s">
        <v>416</v>
      </c>
      <c r="AD157" s="167" t="str">
        <f t="shared" si="115"/>
        <v>R Bicep_PFA</v>
      </c>
      <c r="AE157" s="152" t="s">
        <v>296</v>
      </c>
      <c r="AF157" s="151" t="s">
        <v>416</v>
      </c>
      <c r="AG157" s="167" t="str">
        <f t="shared" si="126"/>
        <v>L Thymus_LN2</v>
      </c>
      <c r="AH157" s="152" t="s">
        <v>296</v>
      </c>
      <c r="AI157" s="151" t="s">
        <v>416</v>
      </c>
      <c r="AJ157" s="167" t="str">
        <f t="shared" si="116"/>
        <v>R Thymus_PFA</v>
      </c>
      <c r="AK157" s="152" t="s">
        <v>296</v>
      </c>
      <c r="AL157" s="151" t="s">
        <v>416</v>
      </c>
      <c r="AM157" s="167" t="str">
        <f t="shared" si="117"/>
        <v>1/2 Spleen_PFA</v>
      </c>
      <c r="AN157" s="152" t="s">
        <v>296</v>
      </c>
      <c r="AO157" s="151" t="s">
        <v>416</v>
      </c>
      <c r="AP157" s="167" t="str">
        <f t="shared" si="118"/>
        <v>1/2 Spleen_LN2</v>
      </c>
      <c r="AQ157" s="152" t="s">
        <v>296</v>
      </c>
      <c r="AR157" s="151" t="s">
        <v>416</v>
      </c>
      <c r="AS157" s="167" t="str">
        <f t="shared" si="127"/>
        <v>1/2 Liver_PFA</v>
      </c>
      <c r="AT157" s="152" t="s">
        <v>296</v>
      </c>
      <c r="AU157" s="151" t="s">
        <v>416</v>
      </c>
      <c r="AV157" s="167" t="str">
        <f t="shared" si="119"/>
        <v>1/2 Liver_LN2</v>
      </c>
      <c r="AW157" s="152" t="s">
        <v>296</v>
      </c>
      <c r="AX157" s="151" t="s">
        <v>416</v>
      </c>
      <c r="AY157" s="167" t="str">
        <f t="shared" si="120"/>
        <v>Pancreas_LN2</v>
      </c>
      <c r="AZ157" s="152" t="s">
        <v>296</v>
      </c>
      <c r="BA157" s="151" t="s">
        <v>416</v>
      </c>
      <c r="BB157" s="167" t="str">
        <f t="shared" si="128"/>
        <v>Adrenals_LN2</v>
      </c>
      <c r="BC157" s="152" t="s">
        <v>296</v>
      </c>
      <c r="BD157" s="151" t="s">
        <v>416</v>
      </c>
      <c r="BE157" s="167" t="str">
        <f t="shared" si="129"/>
        <v>L Kidney_LN2</v>
      </c>
      <c r="BF157" s="152" t="s">
        <v>296</v>
      </c>
      <c r="BG157" s="151" t="s">
        <v>416</v>
      </c>
      <c r="BH157" s="167" t="str">
        <f t="shared" si="112"/>
        <v>R Kidney_PFA</v>
      </c>
      <c r="BI157" s="167" t="s">
        <v>296</v>
      </c>
      <c r="BJ157" s="151" t="s">
        <v>416</v>
      </c>
      <c r="BK157" s="167" t="str">
        <f t="shared" si="97"/>
        <v>Joint_RNALater</v>
      </c>
      <c r="BL157" s="152" t="s">
        <v>296</v>
      </c>
      <c r="BM157" s="151" t="s">
        <v>416</v>
      </c>
      <c r="BN157" s="167" t="str">
        <f t="shared" si="98"/>
        <v>L Brain_LN2</v>
      </c>
      <c r="BO157" s="152" t="s">
        <v>296</v>
      </c>
      <c r="BP157" s="151" t="s">
        <v>416</v>
      </c>
      <c r="BQ157" s="167" t="str">
        <f t="shared" si="99"/>
        <v>R Brain_OCT</v>
      </c>
      <c r="BR157" s="152" t="s">
        <v>296</v>
      </c>
      <c r="BS157" s="151" t="s">
        <v>416</v>
      </c>
      <c r="BT157" s="167" t="str">
        <f t="shared" si="100"/>
        <v>L Eye_PFA</v>
      </c>
      <c r="BU157" s="152" t="s">
        <v>296</v>
      </c>
      <c r="BV157" s="151" t="s">
        <v>416</v>
      </c>
      <c r="BW157" s="167" t="str">
        <f t="shared" si="101"/>
        <v>R Eye_LN2</v>
      </c>
      <c r="BX157" s="152" t="s">
        <v>296</v>
      </c>
      <c r="BY157" s="151" t="s">
        <v>416</v>
      </c>
      <c r="BZ157" s="167" t="str">
        <f t="shared" si="102"/>
        <v>1/2 Heart_PFA</v>
      </c>
      <c r="CA157" s="152" t="s">
        <v>296</v>
      </c>
      <c r="CB157" s="151" t="s">
        <v>416</v>
      </c>
      <c r="CC157" s="167" t="str">
        <f t="shared" si="103"/>
        <v>1/2 Heart_LN2</v>
      </c>
      <c r="CD157" s="152" t="s">
        <v>296</v>
      </c>
      <c r="CE157" s="151" t="s">
        <v>416</v>
      </c>
      <c r="CF157" s="167" t="str">
        <f t="shared" si="104"/>
        <v>Intestines_LN2</v>
      </c>
      <c r="CG157" s="152" t="s">
        <v>296</v>
      </c>
      <c r="CH157" s="151" t="s">
        <v>416</v>
      </c>
      <c r="CI157" s="167" t="str">
        <f t="shared" si="105"/>
        <v>Vertebra_LN2</v>
      </c>
      <c r="CJ157" s="152" t="s">
        <v>296</v>
      </c>
      <c r="CK157" s="167" t="s">
        <v>416</v>
      </c>
      <c r="CL157" s="167" t="str">
        <f t="shared" si="121"/>
        <v>R Pelvis_PFA</v>
      </c>
      <c r="CM157" s="152" t="s">
        <v>296</v>
      </c>
      <c r="CN157" s="151" t="s">
        <v>416</v>
      </c>
      <c r="CO157" s="167" t="str">
        <f t="shared" si="130"/>
        <v>L Ilium_RNALater</v>
      </c>
      <c r="CP157" s="152" t="s">
        <v>296</v>
      </c>
      <c r="CQ157" s="151" t="s">
        <v>416</v>
      </c>
      <c r="CR157" s="167" t="str">
        <f t="shared" si="131"/>
        <v>R Hindquarter_PFA</v>
      </c>
      <c r="CS157" s="152" t="s">
        <v>296</v>
      </c>
      <c r="CT157" s="151" t="s">
        <v>416</v>
      </c>
      <c r="CU157" s="167" t="str">
        <f t="shared" si="122"/>
        <v>BM L Femur_Cryomedia</v>
      </c>
      <c r="CV157" s="152" t="s">
        <v>296</v>
      </c>
      <c r="CW157" s="151" t="s">
        <v>416</v>
      </c>
      <c r="CX157" s="167" t="str">
        <f t="shared" si="123"/>
        <v>L Tibia_PBS</v>
      </c>
      <c r="CY157" s="152" t="s">
        <v>296</v>
      </c>
      <c r="CZ157" s="151" t="s">
        <v>416</v>
      </c>
      <c r="DA157" s="167" t="str">
        <f t="shared" si="124"/>
        <v>R Humerus_PFA</v>
      </c>
      <c r="DB157" s="152" t="s">
        <v>296</v>
      </c>
      <c r="DC157" s="151" t="s">
        <v>416</v>
      </c>
      <c r="DD157" s="167" t="str">
        <f t="shared" si="132"/>
        <v>L Humerus_RNALater</v>
      </c>
      <c r="DE157" s="152" t="s">
        <v>296</v>
      </c>
      <c r="DF157" s="151" t="s">
        <v>416</v>
      </c>
      <c r="DG157" s="167" t="str">
        <f t="shared" si="133"/>
        <v>BM L Humerus_Cryomedia</v>
      </c>
      <c r="DH157" s="152" t="s">
        <v>296</v>
      </c>
    </row>
    <row r="158" spans="2:112" x14ac:dyDescent="0.35">
      <c r="B158" s="151" t="s">
        <v>416</v>
      </c>
      <c r="C158" s="167" t="str">
        <f t="shared" si="108"/>
        <v>L Quad_LN2</v>
      </c>
      <c r="D158" s="152" t="s">
        <v>297</v>
      </c>
      <c r="E158" s="151" t="s">
        <v>416</v>
      </c>
      <c r="F158" s="167" t="str">
        <f t="shared" si="106"/>
        <v>R Quad_PFA</v>
      </c>
      <c r="G158" s="152" t="s">
        <v>297</v>
      </c>
      <c r="H158" s="151" t="s">
        <v>416</v>
      </c>
      <c r="I158" s="167" t="str">
        <f t="shared" si="107"/>
        <v>L Soleus_LN2</v>
      </c>
      <c r="J158" s="152" t="s">
        <v>297</v>
      </c>
      <c r="K158" s="151" t="s">
        <v>416</v>
      </c>
      <c r="L158" s="167" t="str">
        <f t="shared" si="109"/>
        <v>R Soleus_PFA</v>
      </c>
      <c r="M158" s="152" t="s">
        <v>297</v>
      </c>
      <c r="N158" s="151" t="s">
        <v>416</v>
      </c>
      <c r="O158" s="167" t="str">
        <f t="shared" si="111"/>
        <v>L EDL_LN2</v>
      </c>
      <c r="P158" s="152" t="s">
        <v>297</v>
      </c>
      <c r="Q158" s="151" t="s">
        <v>416</v>
      </c>
      <c r="R158" s="167" t="str">
        <f t="shared" si="125"/>
        <v>R EDL_PFA</v>
      </c>
      <c r="S158" s="152" t="s">
        <v>297</v>
      </c>
      <c r="T158" s="151" t="s">
        <v>416</v>
      </c>
      <c r="U158" s="167" t="str">
        <f t="shared" si="110"/>
        <v>L Gast_LN2</v>
      </c>
      <c r="V158" s="152" t="s">
        <v>297</v>
      </c>
      <c r="W158" s="151" t="s">
        <v>416</v>
      </c>
      <c r="X158" s="167" t="str">
        <f t="shared" si="113"/>
        <v>R Gast_PFA</v>
      </c>
      <c r="Y158" s="152" t="s">
        <v>297</v>
      </c>
      <c r="Z158" s="151" t="s">
        <v>416</v>
      </c>
      <c r="AA158" s="167" t="str">
        <f t="shared" si="114"/>
        <v>L Bicep_LN2</v>
      </c>
      <c r="AB158" s="152" t="s">
        <v>297</v>
      </c>
      <c r="AC158" s="151" t="s">
        <v>416</v>
      </c>
      <c r="AD158" s="167" t="str">
        <f t="shared" si="115"/>
        <v>R Bicep_PFA</v>
      </c>
      <c r="AE158" s="152" t="s">
        <v>297</v>
      </c>
      <c r="AF158" s="151" t="s">
        <v>416</v>
      </c>
      <c r="AG158" s="167" t="str">
        <f t="shared" si="126"/>
        <v>L Thymus_LN2</v>
      </c>
      <c r="AH158" s="152" t="s">
        <v>297</v>
      </c>
      <c r="AI158" s="151" t="s">
        <v>416</v>
      </c>
      <c r="AJ158" s="167" t="str">
        <f t="shared" si="116"/>
        <v>R Thymus_PFA</v>
      </c>
      <c r="AK158" s="152" t="s">
        <v>297</v>
      </c>
      <c r="AL158" s="151" t="s">
        <v>416</v>
      </c>
      <c r="AM158" s="167" t="str">
        <f t="shared" si="117"/>
        <v>1/2 Spleen_PFA</v>
      </c>
      <c r="AN158" s="152" t="s">
        <v>297</v>
      </c>
      <c r="AO158" s="151" t="s">
        <v>416</v>
      </c>
      <c r="AP158" s="167" t="str">
        <f t="shared" si="118"/>
        <v>1/2 Spleen_LN2</v>
      </c>
      <c r="AQ158" s="152" t="s">
        <v>297</v>
      </c>
      <c r="AR158" s="151" t="s">
        <v>416</v>
      </c>
      <c r="AS158" s="167" t="str">
        <f t="shared" si="127"/>
        <v>1/2 Liver_PFA</v>
      </c>
      <c r="AT158" s="152" t="s">
        <v>297</v>
      </c>
      <c r="AU158" s="151" t="s">
        <v>416</v>
      </c>
      <c r="AV158" s="167" t="str">
        <f t="shared" si="119"/>
        <v>1/2 Liver_LN2</v>
      </c>
      <c r="AW158" s="152" t="s">
        <v>297</v>
      </c>
      <c r="AX158" s="151" t="s">
        <v>416</v>
      </c>
      <c r="AY158" s="167" t="str">
        <f t="shared" si="120"/>
        <v>Pancreas_LN2</v>
      </c>
      <c r="AZ158" s="152" t="s">
        <v>297</v>
      </c>
      <c r="BA158" s="151" t="s">
        <v>416</v>
      </c>
      <c r="BB158" s="167" t="str">
        <f t="shared" si="128"/>
        <v>Adrenals_LN2</v>
      </c>
      <c r="BC158" s="152" t="s">
        <v>297</v>
      </c>
      <c r="BD158" s="151" t="s">
        <v>416</v>
      </c>
      <c r="BE158" s="167" t="str">
        <f t="shared" si="129"/>
        <v>L Kidney_LN2</v>
      </c>
      <c r="BF158" s="152" t="s">
        <v>297</v>
      </c>
      <c r="BG158" s="151" t="s">
        <v>416</v>
      </c>
      <c r="BH158" s="167" t="str">
        <f t="shared" si="112"/>
        <v>R Kidney_PFA</v>
      </c>
      <c r="BI158" s="167" t="s">
        <v>297</v>
      </c>
      <c r="BJ158" s="151" t="s">
        <v>416</v>
      </c>
      <c r="BK158" s="167" t="str">
        <f t="shared" si="97"/>
        <v>Joint_RNALater</v>
      </c>
      <c r="BL158" s="152" t="s">
        <v>297</v>
      </c>
      <c r="BM158" s="151" t="s">
        <v>416</v>
      </c>
      <c r="BN158" s="167" t="str">
        <f t="shared" si="98"/>
        <v>L Brain_LN2</v>
      </c>
      <c r="BO158" s="152" t="s">
        <v>297</v>
      </c>
      <c r="BP158" s="151" t="s">
        <v>416</v>
      </c>
      <c r="BQ158" s="167" t="str">
        <f t="shared" si="99"/>
        <v>R Brain_OCT</v>
      </c>
      <c r="BR158" s="152" t="s">
        <v>297</v>
      </c>
      <c r="BS158" s="151" t="s">
        <v>416</v>
      </c>
      <c r="BT158" s="167" t="str">
        <f t="shared" si="100"/>
        <v>L Eye_PFA</v>
      </c>
      <c r="BU158" s="152" t="s">
        <v>297</v>
      </c>
      <c r="BV158" s="151" t="s">
        <v>416</v>
      </c>
      <c r="BW158" s="167" t="str">
        <f t="shared" si="101"/>
        <v>R Eye_LN2</v>
      </c>
      <c r="BX158" s="152" t="s">
        <v>297</v>
      </c>
      <c r="BY158" s="151" t="s">
        <v>416</v>
      </c>
      <c r="BZ158" s="167" t="str">
        <f t="shared" si="102"/>
        <v>1/2 Heart_PFA</v>
      </c>
      <c r="CA158" s="152" t="s">
        <v>297</v>
      </c>
      <c r="CB158" s="151" t="s">
        <v>416</v>
      </c>
      <c r="CC158" s="167" t="str">
        <f t="shared" si="103"/>
        <v>1/2 Heart_LN2</v>
      </c>
      <c r="CD158" s="152" t="s">
        <v>297</v>
      </c>
      <c r="CE158" s="151" t="s">
        <v>416</v>
      </c>
      <c r="CF158" s="167" t="str">
        <f t="shared" si="104"/>
        <v>Intestines_LN2</v>
      </c>
      <c r="CG158" s="152" t="s">
        <v>297</v>
      </c>
      <c r="CH158" s="151" t="s">
        <v>416</v>
      </c>
      <c r="CI158" s="167" t="str">
        <f t="shared" si="105"/>
        <v>Vertebra_LN2</v>
      </c>
      <c r="CJ158" s="152" t="s">
        <v>297</v>
      </c>
      <c r="CK158" s="167" t="s">
        <v>416</v>
      </c>
      <c r="CL158" s="167" t="str">
        <f t="shared" si="121"/>
        <v>R Pelvis_PFA</v>
      </c>
      <c r="CM158" s="152" t="s">
        <v>297</v>
      </c>
      <c r="CN158" s="151" t="s">
        <v>416</v>
      </c>
      <c r="CO158" s="167" t="str">
        <f t="shared" si="130"/>
        <v>L Ilium_RNALater</v>
      </c>
      <c r="CP158" s="152" t="s">
        <v>297</v>
      </c>
      <c r="CQ158" s="151" t="s">
        <v>416</v>
      </c>
      <c r="CR158" s="167" t="str">
        <f t="shared" si="131"/>
        <v>R Hindquarter_PFA</v>
      </c>
      <c r="CS158" s="152" t="s">
        <v>297</v>
      </c>
      <c r="CT158" s="151" t="s">
        <v>416</v>
      </c>
      <c r="CU158" s="167" t="str">
        <f t="shared" si="122"/>
        <v>BM L Femur_Cryomedia</v>
      </c>
      <c r="CV158" s="152" t="s">
        <v>297</v>
      </c>
      <c r="CW158" s="151" t="s">
        <v>416</v>
      </c>
      <c r="CX158" s="167" t="str">
        <f t="shared" si="123"/>
        <v>L Tibia_PBS</v>
      </c>
      <c r="CY158" s="152" t="s">
        <v>297</v>
      </c>
      <c r="CZ158" s="151" t="s">
        <v>416</v>
      </c>
      <c r="DA158" s="167" t="str">
        <f t="shared" si="124"/>
        <v>R Humerus_PFA</v>
      </c>
      <c r="DB158" s="152" t="s">
        <v>297</v>
      </c>
      <c r="DC158" s="151" t="s">
        <v>416</v>
      </c>
      <c r="DD158" s="167" t="str">
        <f t="shared" si="132"/>
        <v>L Humerus_RNALater</v>
      </c>
      <c r="DE158" s="152" t="s">
        <v>297</v>
      </c>
      <c r="DF158" s="151" t="s">
        <v>416</v>
      </c>
      <c r="DG158" s="167" t="str">
        <f t="shared" si="133"/>
        <v>BM L Humerus_Cryomedia</v>
      </c>
      <c r="DH158" s="152" t="s">
        <v>297</v>
      </c>
    </row>
    <row r="159" spans="2:112" x14ac:dyDescent="0.35">
      <c r="B159" s="151" t="s">
        <v>416</v>
      </c>
      <c r="C159" s="167" t="str">
        <f t="shared" si="108"/>
        <v>L Quad_LN2</v>
      </c>
      <c r="D159" s="152" t="s">
        <v>298</v>
      </c>
      <c r="E159" s="151" t="s">
        <v>416</v>
      </c>
      <c r="F159" s="167" t="str">
        <f t="shared" si="106"/>
        <v>R Quad_PFA</v>
      </c>
      <c r="G159" s="152" t="s">
        <v>298</v>
      </c>
      <c r="H159" s="151" t="s">
        <v>416</v>
      </c>
      <c r="I159" s="167" t="str">
        <f t="shared" si="107"/>
        <v>L Soleus_LN2</v>
      </c>
      <c r="J159" s="152" t="s">
        <v>298</v>
      </c>
      <c r="K159" s="151" t="s">
        <v>416</v>
      </c>
      <c r="L159" s="167" t="str">
        <f t="shared" si="109"/>
        <v>R Soleus_PFA</v>
      </c>
      <c r="M159" s="152" t="s">
        <v>298</v>
      </c>
      <c r="N159" s="151" t="s">
        <v>416</v>
      </c>
      <c r="O159" s="167" t="str">
        <f t="shared" si="111"/>
        <v>L EDL_LN2</v>
      </c>
      <c r="P159" s="152" t="s">
        <v>298</v>
      </c>
      <c r="Q159" s="151" t="s">
        <v>416</v>
      </c>
      <c r="R159" s="167" t="str">
        <f t="shared" si="125"/>
        <v>R EDL_PFA</v>
      </c>
      <c r="S159" s="152" t="s">
        <v>298</v>
      </c>
      <c r="T159" s="151" t="s">
        <v>416</v>
      </c>
      <c r="U159" s="167" t="str">
        <f t="shared" si="110"/>
        <v>L Gast_LN2</v>
      </c>
      <c r="V159" s="152" t="s">
        <v>298</v>
      </c>
      <c r="W159" s="151" t="s">
        <v>416</v>
      </c>
      <c r="X159" s="167" t="str">
        <f t="shared" si="113"/>
        <v>R Gast_PFA</v>
      </c>
      <c r="Y159" s="152" t="s">
        <v>298</v>
      </c>
      <c r="Z159" s="151" t="s">
        <v>416</v>
      </c>
      <c r="AA159" s="167" t="str">
        <f t="shared" si="114"/>
        <v>L Bicep_LN2</v>
      </c>
      <c r="AB159" s="152" t="s">
        <v>298</v>
      </c>
      <c r="AC159" s="151" t="s">
        <v>416</v>
      </c>
      <c r="AD159" s="167" t="str">
        <f t="shared" si="115"/>
        <v>R Bicep_PFA</v>
      </c>
      <c r="AE159" s="152" t="s">
        <v>298</v>
      </c>
      <c r="AF159" s="151" t="s">
        <v>416</v>
      </c>
      <c r="AG159" s="167" t="str">
        <f t="shared" si="126"/>
        <v>L Thymus_LN2</v>
      </c>
      <c r="AH159" s="152" t="s">
        <v>298</v>
      </c>
      <c r="AI159" s="151" t="s">
        <v>416</v>
      </c>
      <c r="AJ159" s="167" t="str">
        <f t="shared" si="116"/>
        <v>R Thymus_PFA</v>
      </c>
      <c r="AK159" s="152" t="s">
        <v>298</v>
      </c>
      <c r="AL159" s="151" t="s">
        <v>416</v>
      </c>
      <c r="AM159" s="167" t="str">
        <f t="shared" si="117"/>
        <v>1/2 Spleen_PFA</v>
      </c>
      <c r="AN159" s="152" t="s">
        <v>298</v>
      </c>
      <c r="AO159" s="151" t="s">
        <v>416</v>
      </c>
      <c r="AP159" s="167" t="str">
        <f t="shared" si="118"/>
        <v>1/2 Spleen_LN2</v>
      </c>
      <c r="AQ159" s="152" t="s">
        <v>298</v>
      </c>
      <c r="AR159" s="151" t="s">
        <v>416</v>
      </c>
      <c r="AS159" s="167" t="str">
        <f t="shared" si="127"/>
        <v>1/2 Liver_PFA</v>
      </c>
      <c r="AT159" s="152" t="s">
        <v>298</v>
      </c>
      <c r="AU159" s="151" t="s">
        <v>416</v>
      </c>
      <c r="AV159" s="167" t="str">
        <f t="shared" si="119"/>
        <v>1/2 Liver_LN2</v>
      </c>
      <c r="AW159" s="152" t="s">
        <v>298</v>
      </c>
      <c r="AX159" s="151" t="s">
        <v>416</v>
      </c>
      <c r="AY159" s="167" t="str">
        <f t="shared" si="120"/>
        <v>Pancreas_LN2</v>
      </c>
      <c r="AZ159" s="152" t="s">
        <v>298</v>
      </c>
      <c r="BA159" s="151" t="s">
        <v>416</v>
      </c>
      <c r="BB159" s="167" t="str">
        <f t="shared" si="128"/>
        <v>Adrenals_LN2</v>
      </c>
      <c r="BC159" s="152" t="s">
        <v>298</v>
      </c>
      <c r="BD159" s="151" t="s">
        <v>416</v>
      </c>
      <c r="BE159" s="167" t="str">
        <f t="shared" si="129"/>
        <v>L Kidney_LN2</v>
      </c>
      <c r="BF159" s="152" t="s">
        <v>298</v>
      </c>
      <c r="BG159" s="151" t="s">
        <v>416</v>
      </c>
      <c r="BH159" s="167" t="str">
        <f t="shared" si="112"/>
        <v>R Kidney_PFA</v>
      </c>
      <c r="BI159" s="167" t="s">
        <v>298</v>
      </c>
      <c r="BJ159" s="151" t="s">
        <v>416</v>
      </c>
      <c r="BK159" s="167" t="str">
        <f t="shared" si="97"/>
        <v>Joint_RNALater</v>
      </c>
      <c r="BL159" s="152" t="s">
        <v>298</v>
      </c>
      <c r="BM159" s="151" t="s">
        <v>416</v>
      </c>
      <c r="BN159" s="167" t="str">
        <f t="shared" si="98"/>
        <v>L Brain_LN2</v>
      </c>
      <c r="BO159" s="152" t="s">
        <v>298</v>
      </c>
      <c r="BP159" s="151" t="s">
        <v>416</v>
      </c>
      <c r="BQ159" s="167" t="str">
        <f t="shared" si="99"/>
        <v>R Brain_OCT</v>
      </c>
      <c r="BR159" s="152" t="s">
        <v>298</v>
      </c>
      <c r="BS159" s="151" t="s">
        <v>416</v>
      </c>
      <c r="BT159" s="167" t="str">
        <f t="shared" si="100"/>
        <v>L Eye_PFA</v>
      </c>
      <c r="BU159" s="152" t="s">
        <v>298</v>
      </c>
      <c r="BV159" s="151" t="s">
        <v>416</v>
      </c>
      <c r="BW159" s="167" t="str">
        <f t="shared" si="101"/>
        <v>R Eye_LN2</v>
      </c>
      <c r="BX159" s="152" t="s">
        <v>298</v>
      </c>
      <c r="BY159" s="151" t="s">
        <v>416</v>
      </c>
      <c r="BZ159" s="167" t="str">
        <f t="shared" si="102"/>
        <v>1/2 Heart_PFA</v>
      </c>
      <c r="CA159" s="152" t="s">
        <v>298</v>
      </c>
      <c r="CB159" s="151" t="s">
        <v>416</v>
      </c>
      <c r="CC159" s="167" t="str">
        <f t="shared" si="103"/>
        <v>1/2 Heart_LN2</v>
      </c>
      <c r="CD159" s="152" t="s">
        <v>298</v>
      </c>
      <c r="CE159" s="151" t="s">
        <v>416</v>
      </c>
      <c r="CF159" s="167" t="str">
        <f t="shared" si="104"/>
        <v>Intestines_LN2</v>
      </c>
      <c r="CG159" s="152" t="s">
        <v>298</v>
      </c>
      <c r="CH159" s="151" t="s">
        <v>416</v>
      </c>
      <c r="CI159" s="167" t="str">
        <f t="shared" si="105"/>
        <v>Vertebra_LN2</v>
      </c>
      <c r="CJ159" s="152" t="s">
        <v>298</v>
      </c>
      <c r="CK159" s="167" t="s">
        <v>416</v>
      </c>
      <c r="CL159" s="167" t="str">
        <f t="shared" si="121"/>
        <v>R Pelvis_PFA</v>
      </c>
      <c r="CM159" s="152" t="s">
        <v>298</v>
      </c>
      <c r="CN159" s="151" t="s">
        <v>416</v>
      </c>
      <c r="CO159" s="167" t="str">
        <f t="shared" si="130"/>
        <v>L Ilium_RNALater</v>
      </c>
      <c r="CP159" s="152" t="s">
        <v>298</v>
      </c>
      <c r="CQ159" s="151" t="s">
        <v>416</v>
      </c>
      <c r="CR159" s="167" t="str">
        <f t="shared" si="131"/>
        <v>R Hindquarter_PFA</v>
      </c>
      <c r="CS159" s="152" t="s">
        <v>298</v>
      </c>
      <c r="CT159" s="151" t="s">
        <v>416</v>
      </c>
      <c r="CU159" s="167" t="str">
        <f t="shared" si="122"/>
        <v>BM L Femur_Cryomedia</v>
      </c>
      <c r="CV159" s="152" t="s">
        <v>298</v>
      </c>
      <c r="CW159" s="151" t="s">
        <v>416</v>
      </c>
      <c r="CX159" s="167" t="str">
        <f t="shared" si="123"/>
        <v>L Tibia_PBS</v>
      </c>
      <c r="CY159" s="152" t="s">
        <v>298</v>
      </c>
      <c r="CZ159" s="151" t="s">
        <v>416</v>
      </c>
      <c r="DA159" s="167" t="str">
        <f t="shared" si="124"/>
        <v>R Humerus_PFA</v>
      </c>
      <c r="DB159" s="152" t="s">
        <v>298</v>
      </c>
      <c r="DC159" s="151" t="s">
        <v>416</v>
      </c>
      <c r="DD159" s="167" t="str">
        <f t="shared" si="132"/>
        <v>L Humerus_RNALater</v>
      </c>
      <c r="DE159" s="152" t="s">
        <v>298</v>
      </c>
      <c r="DF159" s="151" t="s">
        <v>416</v>
      </c>
      <c r="DG159" s="167" t="str">
        <f t="shared" si="133"/>
        <v>BM L Humerus_Cryomedia</v>
      </c>
      <c r="DH159" s="152" t="s">
        <v>298</v>
      </c>
    </row>
    <row r="160" spans="2:112" x14ac:dyDescent="0.35">
      <c r="B160" s="151" t="s">
        <v>416</v>
      </c>
      <c r="C160" s="167" t="str">
        <f t="shared" si="108"/>
        <v>L Quad_LN2</v>
      </c>
      <c r="D160" s="152" t="s">
        <v>299</v>
      </c>
      <c r="E160" s="151" t="s">
        <v>416</v>
      </c>
      <c r="F160" s="167" t="str">
        <f t="shared" si="106"/>
        <v>R Quad_PFA</v>
      </c>
      <c r="G160" s="152" t="s">
        <v>299</v>
      </c>
      <c r="H160" s="151" t="s">
        <v>416</v>
      </c>
      <c r="I160" s="167" t="str">
        <f t="shared" si="107"/>
        <v>L Soleus_LN2</v>
      </c>
      <c r="J160" s="152" t="s">
        <v>299</v>
      </c>
      <c r="K160" s="151" t="s">
        <v>416</v>
      </c>
      <c r="L160" s="167" t="str">
        <f t="shared" si="109"/>
        <v>R Soleus_PFA</v>
      </c>
      <c r="M160" s="152" t="s">
        <v>299</v>
      </c>
      <c r="N160" s="151" t="s">
        <v>416</v>
      </c>
      <c r="O160" s="167" t="str">
        <f t="shared" si="111"/>
        <v>L EDL_LN2</v>
      </c>
      <c r="P160" s="152" t="s">
        <v>299</v>
      </c>
      <c r="Q160" s="151" t="s">
        <v>416</v>
      </c>
      <c r="R160" s="167" t="str">
        <f t="shared" si="125"/>
        <v>R EDL_PFA</v>
      </c>
      <c r="S160" s="152" t="s">
        <v>299</v>
      </c>
      <c r="T160" s="151" t="s">
        <v>416</v>
      </c>
      <c r="U160" s="167" t="str">
        <f t="shared" si="110"/>
        <v>L Gast_LN2</v>
      </c>
      <c r="V160" s="152" t="s">
        <v>299</v>
      </c>
      <c r="W160" s="151" t="s">
        <v>416</v>
      </c>
      <c r="X160" s="167" t="str">
        <f t="shared" si="113"/>
        <v>R Gast_PFA</v>
      </c>
      <c r="Y160" s="152" t="s">
        <v>299</v>
      </c>
      <c r="Z160" s="151" t="s">
        <v>416</v>
      </c>
      <c r="AA160" s="167" t="str">
        <f t="shared" si="114"/>
        <v>L Bicep_LN2</v>
      </c>
      <c r="AB160" s="152" t="s">
        <v>299</v>
      </c>
      <c r="AC160" s="151" t="s">
        <v>416</v>
      </c>
      <c r="AD160" s="167" t="str">
        <f t="shared" si="115"/>
        <v>R Bicep_PFA</v>
      </c>
      <c r="AE160" s="152" t="s">
        <v>299</v>
      </c>
      <c r="AF160" s="151" t="s">
        <v>416</v>
      </c>
      <c r="AG160" s="167" t="str">
        <f t="shared" si="126"/>
        <v>L Thymus_LN2</v>
      </c>
      <c r="AH160" s="152" t="s">
        <v>299</v>
      </c>
      <c r="AI160" s="151" t="s">
        <v>416</v>
      </c>
      <c r="AJ160" s="167" t="str">
        <f t="shared" si="116"/>
        <v>R Thymus_PFA</v>
      </c>
      <c r="AK160" s="152" t="s">
        <v>299</v>
      </c>
      <c r="AL160" s="151" t="s">
        <v>416</v>
      </c>
      <c r="AM160" s="167" t="str">
        <f t="shared" si="117"/>
        <v>1/2 Spleen_PFA</v>
      </c>
      <c r="AN160" s="152" t="s">
        <v>299</v>
      </c>
      <c r="AO160" s="151" t="s">
        <v>416</v>
      </c>
      <c r="AP160" s="167" t="str">
        <f t="shared" si="118"/>
        <v>1/2 Spleen_LN2</v>
      </c>
      <c r="AQ160" s="152" t="s">
        <v>299</v>
      </c>
      <c r="AR160" s="151" t="s">
        <v>416</v>
      </c>
      <c r="AS160" s="167" t="str">
        <f t="shared" si="127"/>
        <v>1/2 Liver_PFA</v>
      </c>
      <c r="AT160" s="152" t="s">
        <v>299</v>
      </c>
      <c r="AU160" s="151" t="s">
        <v>416</v>
      </c>
      <c r="AV160" s="167" t="str">
        <f t="shared" si="119"/>
        <v>1/2 Liver_LN2</v>
      </c>
      <c r="AW160" s="152" t="s">
        <v>299</v>
      </c>
      <c r="AX160" s="151" t="s">
        <v>416</v>
      </c>
      <c r="AY160" s="167" t="str">
        <f t="shared" si="120"/>
        <v>Pancreas_LN2</v>
      </c>
      <c r="AZ160" s="152" t="s">
        <v>299</v>
      </c>
      <c r="BA160" s="151" t="s">
        <v>416</v>
      </c>
      <c r="BB160" s="167" t="str">
        <f t="shared" si="128"/>
        <v>Adrenals_LN2</v>
      </c>
      <c r="BC160" s="152" t="s">
        <v>299</v>
      </c>
      <c r="BD160" s="151" t="s">
        <v>416</v>
      </c>
      <c r="BE160" s="167" t="str">
        <f t="shared" si="129"/>
        <v>L Kidney_LN2</v>
      </c>
      <c r="BF160" s="152" t="s">
        <v>299</v>
      </c>
      <c r="BG160" s="151" t="s">
        <v>416</v>
      </c>
      <c r="BH160" s="167" t="str">
        <f t="shared" si="112"/>
        <v>R Kidney_PFA</v>
      </c>
      <c r="BI160" s="167" t="s">
        <v>299</v>
      </c>
      <c r="BJ160" s="151" t="s">
        <v>416</v>
      </c>
      <c r="BK160" s="167" t="str">
        <f t="shared" si="97"/>
        <v>Joint_RNALater</v>
      </c>
      <c r="BL160" s="152" t="s">
        <v>299</v>
      </c>
      <c r="BM160" s="151" t="s">
        <v>416</v>
      </c>
      <c r="BN160" s="167" t="str">
        <f t="shared" si="98"/>
        <v>L Brain_LN2</v>
      </c>
      <c r="BO160" s="152" t="s">
        <v>299</v>
      </c>
      <c r="BP160" s="151" t="s">
        <v>416</v>
      </c>
      <c r="BQ160" s="167" t="str">
        <f t="shared" si="99"/>
        <v>R Brain_OCT</v>
      </c>
      <c r="BR160" s="152" t="s">
        <v>299</v>
      </c>
      <c r="BS160" s="151" t="s">
        <v>416</v>
      </c>
      <c r="BT160" s="167" t="str">
        <f t="shared" si="100"/>
        <v>L Eye_PFA</v>
      </c>
      <c r="BU160" s="152" t="s">
        <v>299</v>
      </c>
      <c r="BV160" s="151" t="s">
        <v>416</v>
      </c>
      <c r="BW160" s="167" t="str">
        <f t="shared" si="101"/>
        <v>R Eye_LN2</v>
      </c>
      <c r="BX160" s="152" t="s">
        <v>299</v>
      </c>
      <c r="BY160" s="151" t="s">
        <v>416</v>
      </c>
      <c r="BZ160" s="167" t="str">
        <f t="shared" si="102"/>
        <v>1/2 Heart_PFA</v>
      </c>
      <c r="CA160" s="152" t="s">
        <v>299</v>
      </c>
      <c r="CB160" s="151" t="s">
        <v>416</v>
      </c>
      <c r="CC160" s="167" t="str">
        <f t="shared" si="103"/>
        <v>1/2 Heart_LN2</v>
      </c>
      <c r="CD160" s="152" t="s">
        <v>299</v>
      </c>
      <c r="CE160" s="151" t="s">
        <v>416</v>
      </c>
      <c r="CF160" s="167" t="str">
        <f t="shared" si="104"/>
        <v>Intestines_LN2</v>
      </c>
      <c r="CG160" s="152" t="s">
        <v>299</v>
      </c>
      <c r="CH160" s="151" t="s">
        <v>416</v>
      </c>
      <c r="CI160" s="167" t="str">
        <f t="shared" si="105"/>
        <v>Vertebra_LN2</v>
      </c>
      <c r="CJ160" s="152" t="s">
        <v>299</v>
      </c>
      <c r="CK160" s="167" t="s">
        <v>416</v>
      </c>
      <c r="CL160" s="167" t="str">
        <f t="shared" si="121"/>
        <v>R Pelvis_PFA</v>
      </c>
      <c r="CM160" s="152" t="s">
        <v>299</v>
      </c>
      <c r="CN160" s="151" t="s">
        <v>416</v>
      </c>
      <c r="CO160" s="167" t="str">
        <f t="shared" si="130"/>
        <v>L Ilium_RNALater</v>
      </c>
      <c r="CP160" s="152" t="s">
        <v>299</v>
      </c>
      <c r="CQ160" s="151" t="s">
        <v>416</v>
      </c>
      <c r="CR160" s="167" t="str">
        <f t="shared" si="131"/>
        <v>R Hindquarter_PFA</v>
      </c>
      <c r="CS160" s="152" t="s">
        <v>299</v>
      </c>
      <c r="CT160" s="151" t="s">
        <v>416</v>
      </c>
      <c r="CU160" s="167" t="str">
        <f t="shared" si="122"/>
        <v>BM L Femur_Cryomedia</v>
      </c>
      <c r="CV160" s="152" t="s">
        <v>299</v>
      </c>
      <c r="CW160" s="151" t="s">
        <v>416</v>
      </c>
      <c r="CX160" s="167" t="str">
        <f t="shared" si="123"/>
        <v>L Tibia_PBS</v>
      </c>
      <c r="CY160" s="152" t="s">
        <v>299</v>
      </c>
      <c r="CZ160" s="151" t="s">
        <v>416</v>
      </c>
      <c r="DA160" s="167" t="str">
        <f t="shared" si="124"/>
        <v>R Humerus_PFA</v>
      </c>
      <c r="DB160" s="152" t="s">
        <v>299</v>
      </c>
      <c r="DC160" s="151" t="s">
        <v>416</v>
      </c>
      <c r="DD160" s="167" t="str">
        <f t="shared" si="132"/>
        <v>L Humerus_RNALater</v>
      </c>
      <c r="DE160" s="152" t="s">
        <v>299</v>
      </c>
      <c r="DF160" s="151" t="s">
        <v>416</v>
      </c>
      <c r="DG160" s="167" t="str">
        <f t="shared" si="133"/>
        <v>BM L Humerus_Cryomedia</v>
      </c>
      <c r="DH160" s="152" t="s">
        <v>299</v>
      </c>
    </row>
    <row r="161" spans="2:112" x14ac:dyDescent="0.35">
      <c r="B161" s="151" t="s">
        <v>416</v>
      </c>
      <c r="C161" s="167" t="str">
        <f t="shared" si="108"/>
        <v>L Quad_LN2</v>
      </c>
      <c r="D161" s="152" t="s">
        <v>300</v>
      </c>
      <c r="E161" s="151" t="s">
        <v>416</v>
      </c>
      <c r="F161" s="167" t="str">
        <f t="shared" si="106"/>
        <v>R Quad_PFA</v>
      </c>
      <c r="G161" s="152" t="s">
        <v>300</v>
      </c>
      <c r="H161" s="151" t="s">
        <v>416</v>
      </c>
      <c r="I161" s="167" t="str">
        <f t="shared" si="107"/>
        <v>L Soleus_LN2</v>
      </c>
      <c r="J161" s="152" t="s">
        <v>300</v>
      </c>
      <c r="K161" s="151" t="s">
        <v>416</v>
      </c>
      <c r="L161" s="167" t="str">
        <f t="shared" si="109"/>
        <v>R Soleus_PFA</v>
      </c>
      <c r="M161" s="152" t="s">
        <v>300</v>
      </c>
      <c r="N161" s="151" t="s">
        <v>416</v>
      </c>
      <c r="O161" s="167" t="str">
        <f t="shared" si="111"/>
        <v>L EDL_LN2</v>
      </c>
      <c r="P161" s="152" t="s">
        <v>300</v>
      </c>
      <c r="Q161" s="151" t="s">
        <v>416</v>
      </c>
      <c r="R161" s="167" t="str">
        <f t="shared" si="125"/>
        <v>R EDL_PFA</v>
      </c>
      <c r="S161" s="152" t="s">
        <v>300</v>
      </c>
      <c r="T161" s="151" t="s">
        <v>416</v>
      </c>
      <c r="U161" s="167" t="str">
        <f t="shared" si="110"/>
        <v>L Gast_LN2</v>
      </c>
      <c r="V161" s="152" t="s">
        <v>300</v>
      </c>
      <c r="W161" s="151" t="s">
        <v>416</v>
      </c>
      <c r="X161" s="167" t="str">
        <f t="shared" si="113"/>
        <v>R Gast_PFA</v>
      </c>
      <c r="Y161" s="152" t="s">
        <v>300</v>
      </c>
      <c r="Z161" s="151" t="s">
        <v>416</v>
      </c>
      <c r="AA161" s="167" t="str">
        <f t="shared" si="114"/>
        <v>L Bicep_LN2</v>
      </c>
      <c r="AB161" s="152" t="s">
        <v>300</v>
      </c>
      <c r="AC161" s="151" t="s">
        <v>416</v>
      </c>
      <c r="AD161" s="167" t="str">
        <f t="shared" si="115"/>
        <v>R Bicep_PFA</v>
      </c>
      <c r="AE161" s="152" t="s">
        <v>300</v>
      </c>
      <c r="AF161" s="151" t="s">
        <v>416</v>
      </c>
      <c r="AG161" s="167" t="str">
        <f t="shared" si="126"/>
        <v>L Thymus_LN2</v>
      </c>
      <c r="AH161" s="152" t="s">
        <v>300</v>
      </c>
      <c r="AI161" s="151" t="s">
        <v>416</v>
      </c>
      <c r="AJ161" s="167" t="str">
        <f t="shared" si="116"/>
        <v>R Thymus_PFA</v>
      </c>
      <c r="AK161" s="152" t="s">
        <v>300</v>
      </c>
      <c r="AL161" s="151" t="s">
        <v>416</v>
      </c>
      <c r="AM161" s="167" t="str">
        <f t="shared" si="117"/>
        <v>1/2 Spleen_PFA</v>
      </c>
      <c r="AN161" s="152" t="s">
        <v>300</v>
      </c>
      <c r="AO161" s="151" t="s">
        <v>416</v>
      </c>
      <c r="AP161" s="167" t="str">
        <f t="shared" si="118"/>
        <v>1/2 Spleen_LN2</v>
      </c>
      <c r="AQ161" s="152" t="s">
        <v>300</v>
      </c>
      <c r="AR161" s="151" t="s">
        <v>416</v>
      </c>
      <c r="AS161" s="167" t="str">
        <f t="shared" si="127"/>
        <v>1/2 Liver_PFA</v>
      </c>
      <c r="AT161" s="152" t="s">
        <v>300</v>
      </c>
      <c r="AU161" s="151" t="s">
        <v>416</v>
      </c>
      <c r="AV161" s="167" t="str">
        <f t="shared" si="119"/>
        <v>1/2 Liver_LN2</v>
      </c>
      <c r="AW161" s="152" t="s">
        <v>300</v>
      </c>
      <c r="AX161" s="151" t="s">
        <v>416</v>
      </c>
      <c r="AY161" s="167" t="str">
        <f t="shared" si="120"/>
        <v>Pancreas_LN2</v>
      </c>
      <c r="AZ161" s="152" t="s">
        <v>300</v>
      </c>
      <c r="BA161" s="151" t="s">
        <v>416</v>
      </c>
      <c r="BB161" s="167" t="str">
        <f t="shared" si="128"/>
        <v>Adrenals_LN2</v>
      </c>
      <c r="BC161" s="152" t="s">
        <v>300</v>
      </c>
      <c r="BD161" s="151" t="s">
        <v>416</v>
      </c>
      <c r="BE161" s="167" t="str">
        <f t="shared" si="129"/>
        <v>L Kidney_LN2</v>
      </c>
      <c r="BF161" s="152" t="s">
        <v>300</v>
      </c>
      <c r="BG161" s="151" t="s">
        <v>416</v>
      </c>
      <c r="BH161" s="167" t="str">
        <f t="shared" si="112"/>
        <v>R Kidney_PFA</v>
      </c>
      <c r="BI161" s="167" t="s">
        <v>300</v>
      </c>
      <c r="BJ161" s="151" t="s">
        <v>416</v>
      </c>
      <c r="BK161" s="167" t="str">
        <f t="shared" si="97"/>
        <v>Joint_RNALater</v>
      </c>
      <c r="BL161" s="152" t="s">
        <v>300</v>
      </c>
      <c r="BM161" s="151" t="s">
        <v>416</v>
      </c>
      <c r="BN161" s="167" t="str">
        <f t="shared" si="98"/>
        <v>L Brain_LN2</v>
      </c>
      <c r="BO161" s="152" t="s">
        <v>300</v>
      </c>
      <c r="BP161" s="151" t="s">
        <v>416</v>
      </c>
      <c r="BQ161" s="167" t="str">
        <f t="shared" si="99"/>
        <v>R Brain_OCT</v>
      </c>
      <c r="BR161" s="152" t="s">
        <v>300</v>
      </c>
      <c r="BS161" s="151" t="s">
        <v>416</v>
      </c>
      <c r="BT161" s="167" t="str">
        <f t="shared" si="100"/>
        <v>L Eye_PFA</v>
      </c>
      <c r="BU161" s="152" t="s">
        <v>300</v>
      </c>
      <c r="BV161" s="151" t="s">
        <v>416</v>
      </c>
      <c r="BW161" s="167" t="str">
        <f t="shared" si="101"/>
        <v>R Eye_LN2</v>
      </c>
      <c r="BX161" s="152" t="s">
        <v>300</v>
      </c>
      <c r="BY161" s="151" t="s">
        <v>416</v>
      </c>
      <c r="BZ161" s="167" t="str">
        <f t="shared" si="102"/>
        <v>1/2 Heart_PFA</v>
      </c>
      <c r="CA161" s="152" t="s">
        <v>300</v>
      </c>
      <c r="CB161" s="151" t="s">
        <v>416</v>
      </c>
      <c r="CC161" s="167" t="str">
        <f t="shared" si="103"/>
        <v>1/2 Heart_LN2</v>
      </c>
      <c r="CD161" s="152" t="s">
        <v>300</v>
      </c>
      <c r="CE161" s="151" t="s">
        <v>416</v>
      </c>
      <c r="CF161" s="167" t="str">
        <f t="shared" si="104"/>
        <v>Intestines_LN2</v>
      </c>
      <c r="CG161" s="152" t="s">
        <v>300</v>
      </c>
      <c r="CH161" s="151" t="s">
        <v>416</v>
      </c>
      <c r="CI161" s="167" t="str">
        <f t="shared" si="105"/>
        <v>Vertebra_LN2</v>
      </c>
      <c r="CJ161" s="152" t="s">
        <v>300</v>
      </c>
      <c r="CK161" s="167" t="s">
        <v>416</v>
      </c>
      <c r="CL161" s="167" t="str">
        <f t="shared" si="121"/>
        <v>R Pelvis_PFA</v>
      </c>
      <c r="CM161" s="152" t="s">
        <v>300</v>
      </c>
      <c r="CN161" s="151" t="s">
        <v>416</v>
      </c>
      <c r="CO161" s="167" t="str">
        <f t="shared" si="130"/>
        <v>L Ilium_RNALater</v>
      </c>
      <c r="CP161" s="152" t="s">
        <v>300</v>
      </c>
      <c r="CQ161" s="151" t="s">
        <v>416</v>
      </c>
      <c r="CR161" s="167" t="str">
        <f t="shared" si="131"/>
        <v>R Hindquarter_PFA</v>
      </c>
      <c r="CS161" s="152" t="s">
        <v>300</v>
      </c>
      <c r="CT161" s="151" t="s">
        <v>416</v>
      </c>
      <c r="CU161" s="167" t="str">
        <f t="shared" si="122"/>
        <v>BM L Femur_Cryomedia</v>
      </c>
      <c r="CV161" s="152" t="s">
        <v>300</v>
      </c>
      <c r="CW161" s="151" t="s">
        <v>416</v>
      </c>
      <c r="CX161" s="167" t="str">
        <f t="shared" si="123"/>
        <v>L Tibia_PBS</v>
      </c>
      <c r="CY161" s="152" t="s">
        <v>300</v>
      </c>
      <c r="CZ161" s="151" t="s">
        <v>416</v>
      </c>
      <c r="DA161" s="167" t="str">
        <f t="shared" si="124"/>
        <v>R Humerus_PFA</v>
      </c>
      <c r="DB161" s="152" t="s">
        <v>300</v>
      </c>
      <c r="DC161" s="151" t="s">
        <v>416</v>
      </c>
      <c r="DD161" s="167" t="str">
        <f t="shared" si="132"/>
        <v>L Humerus_RNALater</v>
      </c>
      <c r="DE161" s="152" t="s">
        <v>300</v>
      </c>
      <c r="DF161" s="151" t="s">
        <v>416</v>
      </c>
      <c r="DG161" s="167" t="str">
        <f t="shared" si="133"/>
        <v>BM L Humerus_Cryomedia</v>
      </c>
      <c r="DH161" s="152" t="s">
        <v>300</v>
      </c>
    </row>
    <row r="162" spans="2:112" x14ac:dyDescent="0.35">
      <c r="B162" s="151" t="s">
        <v>416</v>
      </c>
      <c r="C162" s="167" t="str">
        <f t="shared" si="108"/>
        <v>L Quad_LN2</v>
      </c>
      <c r="D162" s="152" t="s">
        <v>301</v>
      </c>
      <c r="E162" s="151" t="s">
        <v>416</v>
      </c>
      <c r="F162" s="167" t="str">
        <f t="shared" si="106"/>
        <v>R Quad_PFA</v>
      </c>
      <c r="G162" s="152" t="s">
        <v>301</v>
      </c>
      <c r="H162" s="151" t="s">
        <v>416</v>
      </c>
      <c r="I162" s="167" t="str">
        <f t="shared" si="107"/>
        <v>L Soleus_LN2</v>
      </c>
      <c r="J162" s="152" t="s">
        <v>301</v>
      </c>
      <c r="K162" s="151" t="s">
        <v>416</v>
      </c>
      <c r="L162" s="167" t="str">
        <f t="shared" si="109"/>
        <v>R Soleus_PFA</v>
      </c>
      <c r="M162" s="152" t="s">
        <v>301</v>
      </c>
      <c r="N162" s="151" t="s">
        <v>416</v>
      </c>
      <c r="O162" s="167" t="str">
        <f t="shared" si="111"/>
        <v>L EDL_LN2</v>
      </c>
      <c r="P162" s="152" t="s">
        <v>301</v>
      </c>
      <c r="Q162" s="151" t="s">
        <v>416</v>
      </c>
      <c r="R162" s="167" t="str">
        <f t="shared" si="125"/>
        <v>R EDL_PFA</v>
      </c>
      <c r="S162" s="152" t="s">
        <v>301</v>
      </c>
      <c r="T162" s="151" t="s">
        <v>416</v>
      </c>
      <c r="U162" s="167" t="str">
        <f t="shared" si="110"/>
        <v>L Gast_LN2</v>
      </c>
      <c r="V162" s="152" t="s">
        <v>301</v>
      </c>
      <c r="W162" s="151" t="s">
        <v>416</v>
      </c>
      <c r="X162" s="167" t="str">
        <f t="shared" si="113"/>
        <v>R Gast_PFA</v>
      </c>
      <c r="Y162" s="152" t="s">
        <v>301</v>
      </c>
      <c r="Z162" s="151" t="s">
        <v>416</v>
      </c>
      <c r="AA162" s="167" t="str">
        <f t="shared" si="114"/>
        <v>L Bicep_LN2</v>
      </c>
      <c r="AB162" s="152" t="s">
        <v>301</v>
      </c>
      <c r="AC162" s="151" t="s">
        <v>416</v>
      </c>
      <c r="AD162" s="167" t="str">
        <f t="shared" si="115"/>
        <v>R Bicep_PFA</v>
      </c>
      <c r="AE162" s="152" t="s">
        <v>301</v>
      </c>
      <c r="AF162" s="151" t="s">
        <v>416</v>
      </c>
      <c r="AG162" s="167" t="str">
        <f t="shared" si="126"/>
        <v>L Thymus_LN2</v>
      </c>
      <c r="AH162" s="152" t="s">
        <v>301</v>
      </c>
      <c r="AI162" s="151" t="s">
        <v>416</v>
      </c>
      <c r="AJ162" s="167" t="str">
        <f t="shared" si="116"/>
        <v>R Thymus_PFA</v>
      </c>
      <c r="AK162" s="152" t="s">
        <v>301</v>
      </c>
      <c r="AL162" s="151" t="s">
        <v>416</v>
      </c>
      <c r="AM162" s="167" t="str">
        <f t="shared" si="117"/>
        <v>1/2 Spleen_PFA</v>
      </c>
      <c r="AN162" s="152" t="s">
        <v>301</v>
      </c>
      <c r="AO162" s="151" t="s">
        <v>416</v>
      </c>
      <c r="AP162" s="167" t="str">
        <f t="shared" si="118"/>
        <v>1/2 Spleen_LN2</v>
      </c>
      <c r="AQ162" s="152" t="s">
        <v>301</v>
      </c>
      <c r="AR162" s="151" t="s">
        <v>416</v>
      </c>
      <c r="AS162" s="167" t="str">
        <f t="shared" si="127"/>
        <v>1/2 Liver_PFA</v>
      </c>
      <c r="AT162" s="152" t="s">
        <v>301</v>
      </c>
      <c r="AU162" s="151" t="s">
        <v>416</v>
      </c>
      <c r="AV162" s="167" t="str">
        <f t="shared" si="119"/>
        <v>1/2 Liver_LN2</v>
      </c>
      <c r="AW162" s="152" t="s">
        <v>301</v>
      </c>
      <c r="AX162" s="151" t="s">
        <v>416</v>
      </c>
      <c r="AY162" s="167" t="str">
        <f t="shared" si="120"/>
        <v>Pancreas_LN2</v>
      </c>
      <c r="AZ162" s="152" t="s">
        <v>301</v>
      </c>
      <c r="BA162" s="151" t="s">
        <v>416</v>
      </c>
      <c r="BB162" s="167" t="str">
        <f t="shared" si="128"/>
        <v>Adrenals_LN2</v>
      </c>
      <c r="BC162" s="152" t="s">
        <v>301</v>
      </c>
      <c r="BD162" s="151" t="s">
        <v>416</v>
      </c>
      <c r="BE162" s="167" t="str">
        <f t="shared" si="129"/>
        <v>L Kidney_LN2</v>
      </c>
      <c r="BF162" s="152" t="s">
        <v>301</v>
      </c>
      <c r="BG162" s="151" t="s">
        <v>416</v>
      </c>
      <c r="BH162" s="167" t="str">
        <f t="shared" si="112"/>
        <v>R Kidney_PFA</v>
      </c>
      <c r="BI162" s="167" t="s">
        <v>301</v>
      </c>
      <c r="BJ162" s="151" t="s">
        <v>416</v>
      </c>
      <c r="BK162" s="167" t="str">
        <f t="shared" si="97"/>
        <v>Joint_RNALater</v>
      </c>
      <c r="BL162" s="152" t="s">
        <v>301</v>
      </c>
      <c r="BM162" s="151" t="s">
        <v>416</v>
      </c>
      <c r="BN162" s="167" t="str">
        <f t="shared" si="98"/>
        <v>L Brain_LN2</v>
      </c>
      <c r="BO162" s="152" t="s">
        <v>301</v>
      </c>
      <c r="BP162" s="151" t="s">
        <v>416</v>
      </c>
      <c r="BQ162" s="167" t="str">
        <f t="shared" si="99"/>
        <v>R Brain_OCT</v>
      </c>
      <c r="BR162" s="152" t="s">
        <v>301</v>
      </c>
      <c r="BS162" s="151" t="s">
        <v>416</v>
      </c>
      <c r="BT162" s="167" t="str">
        <f t="shared" si="100"/>
        <v>L Eye_PFA</v>
      </c>
      <c r="BU162" s="152" t="s">
        <v>301</v>
      </c>
      <c r="BV162" s="151" t="s">
        <v>416</v>
      </c>
      <c r="BW162" s="167" t="str">
        <f t="shared" si="101"/>
        <v>R Eye_LN2</v>
      </c>
      <c r="BX162" s="152" t="s">
        <v>301</v>
      </c>
      <c r="BY162" s="151" t="s">
        <v>416</v>
      </c>
      <c r="BZ162" s="167" t="str">
        <f t="shared" si="102"/>
        <v>1/2 Heart_PFA</v>
      </c>
      <c r="CA162" s="152" t="s">
        <v>301</v>
      </c>
      <c r="CB162" s="151" t="s">
        <v>416</v>
      </c>
      <c r="CC162" s="167" t="str">
        <f t="shared" si="103"/>
        <v>1/2 Heart_LN2</v>
      </c>
      <c r="CD162" s="152" t="s">
        <v>301</v>
      </c>
      <c r="CE162" s="151" t="s">
        <v>416</v>
      </c>
      <c r="CF162" s="167" t="str">
        <f t="shared" si="104"/>
        <v>Intestines_LN2</v>
      </c>
      <c r="CG162" s="152" t="s">
        <v>301</v>
      </c>
      <c r="CH162" s="151" t="s">
        <v>416</v>
      </c>
      <c r="CI162" s="167" t="str">
        <f t="shared" si="105"/>
        <v>Vertebra_LN2</v>
      </c>
      <c r="CJ162" s="152" t="s">
        <v>301</v>
      </c>
      <c r="CK162" s="167" t="s">
        <v>416</v>
      </c>
      <c r="CL162" s="167" t="str">
        <f t="shared" si="121"/>
        <v>R Pelvis_PFA</v>
      </c>
      <c r="CM162" s="152" t="s">
        <v>301</v>
      </c>
      <c r="CN162" s="151" t="s">
        <v>416</v>
      </c>
      <c r="CO162" s="167" t="str">
        <f t="shared" si="130"/>
        <v>L Ilium_RNALater</v>
      </c>
      <c r="CP162" s="152" t="s">
        <v>301</v>
      </c>
      <c r="CQ162" s="151" t="s">
        <v>416</v>
      </c>
      <c r="CR162" s="167" t="str">
        <f t="shared" si="131"/>
        <v>R Hindquarter_PFA</v>
      </c>
      <c r="CS162" s="152" t="s">
        <v>301</v>
      </c>
      <c r="CT162" s="151" t="s">
        <v>416</v>
      </c>
      <c r="CU162" s="167" t="str">
        <f t="shared" si="122"/>
        <v>BM L Femur_Cryomedia</v>
      </c>
      <c r="CV162" s="152" t="s">
        <v>301</v>
      </c>
      <c r="CW162" s="151" t="s">
        <v>416</v>
      </c>
      <c r="CX162" s="167" t="str">
        <f t="shared" si="123"/>
        <v>L Tibia_PBS</v>
      </c>
      <c r="CY162" s="152" t="s">
        <v>301</v>
      </c>
      <c r="CZ162" s="151" t="s">
        <v>416</v>
      </c>
      <c r="DA162" s="167" t="str">
        <f t="shared" si="124"/>
        <v>R Humerus_PFA</v>
      </c>
      <c r="DB162" s="152" t="s">
        <v>301</v>
      </c>
      <c r="DC162" s="151" t="s">
        <v>416</v>
      </c>
      <c r="DD162" s="167" t="str">
        <f t="shared" si="132"/>
        <v>L Humerus_RNALater</v>
      </c>
      <c r="DE162" s="152" t="s">
        <v>301</v>
      </c>
      <c r="DF162" s="151" t="s">
        <v>416</v>
      </c>
      <c r="DG162" s="167" t="str">
        <f t="shared" si="133"/>
        <v>BM L Humerus_Cryomedia</v>
      </c>
      <c r="DH162" s="152" t="s">
        <v>301</v>
      </c>
    </row>
    <row r="163" spans="2:112" x14ac:dyDescent="0.35">
      <c r="B163" s="151" t="s">
        <v>416</v>
      </c>
      <c r="C163" s="167" t="str">
        <f t="shared" si="108"/>
        <v>L Quad_LN2</v>
      </c>
      <c r="D163" s="152" t="s">
        <v>302</v>
      </c>
      <c r="E163" s="151" t="s">
        <v>416</v>
      </c>
      <c r="F163" s="167" t="str">
        <f t="shared" si="106"/>
        <v>R Quad_PFA</v>
      </c>
      <c r="G163" s="152" t="s">
        <v>302</v>
      </c>
      <c r="H163" s="151" t="s">
        <v>416</v>
      </c>
      <c r="I163" s="167" t="str">
        <f t="shared" si="107"/>
        <v>L Soleus_LN2</v>
      </c>
      <c r="J163" s="152" t="s">
        <v>302</v>
      </c>
      <c r="K163" s="151" t="s">
        <v>416</v>
      </c>
      <c r="L163" s="167" t="str">
        <f t="shared" si="109"/>
        <v>R Soleus_PFA</v>
      </c>
      <c r="M163" s="152" t="s">
        <v>302</v>
      </c>
      <c r="N163" s="151" t="s">
        <v>416</v>
      </c>
      <c r="O163" s="167" t="str">
        <f t="shared" si="111"/>
        <v>L EDL_LN2</v>
      </c>
      <c r="P163" s="152" t="s">
        <v>302</v>
      </c>
      <c r="Q163" s="151" t="s">
        <v>416</v>
      </c>
      <c r="R163" s="167" t="str">
        <f t="shared" si="125"/>
        <v>R EDL_PFA</v>
      </c>
      <c r="S163" s="152" t="s">
        <v>302</v>
      </c>
      <c r="T163" s="151" t="s">
        <v>416</v>
      </c>
      <c r="U163" s="167" t="str">
        <f t="shared" si="110"/>
        <v>L Gast_LN2</v>
      </c>
      <c r="V163" s="152" t="s">
        <v>302</v>
      </c>
      <c r="W163" s="151" t="s">
        <v>416</v>
      </c>
      <c r="X163" s="167" t="str">
        <f t="shared" si="113"/>
        <v>R Gast_PFA</v>
      </c>
      <c r="Y163" s="152" t="s">
        <v>302</v>
      </c>
      <c r="Z163" s="151" t="s">
        <v>416</v>
      </c>
      <c r="AA163" s="167" t="str">
        <f t="shared" si="114"/>
        <v>L Bicep_LN2</v>
      </c>
      <c r="AB163" s="152" t="s">
        <v>302</v>
      </c>
      <c r="AC163" s="151" t="s">
        <v>416</v>
      </c>
      <c r="AD163" s="167" t="str">
        <f t="shared" si="115"/>
        <v>R Bicep_PFA</v>
      </c>
      <c r="AE163" s="152" t="s">
        <v>302</v>
      </c>
      <c r="AF163" s="151" t="s">
        <v>416</v>
      </c>
      <c r="AG163" s="167" t="str">
        <f t="shared" si="126"/>
        <v>L Thymus_LN2</v>
      </c>
      <c r="AH163" s="152" t="s">
        <v>302</v>
      </c>
      <c r="AI163" s="151" t="s">
        <v>416</v>
      </c>
      <c r="AJ163" s="167" t="str">
        <f t="shared" si="116"/>
        <v>R Thymus_PFA</v>
      </c>
      <c r="AK163" s="152" t="s">
        <v>302</v>
      </c>
      <c r="AL163" s="151" t="s">
        <v>416</v>
      </c>
      <c r="AM163" s="167" t="str">
        <f t="shared" si="117"/>
        <v>1/2 Spleen_PFA</v>
      </c>
      <c r="AN163" s="152" t="s">
        <v>302</v>
      </c>
      <c r="AO163" s="151" t="s">
        <v>416</v>
      </c>
      <c r="AP163" s="167" t="str">
        <f t="shared" si="118"/>
        <v>1/2 Spleen_LN2</v>
      </c>
      <c r="AQ163" s="152" t="s">
        <v>302</v>
      </c>
      <c r="AR163" s="151" t="s">
        <v>416</v>
      </c>
      <c r="AS163" s="167" t="str">
        <f t="shared" si="127"/>
        <v>1/2 Liver_PFA</v>
      </c>
      <c r="AT163" s="152" t="s">
        <v>302</v>
      </c>
      <c r="AU163" s="151" t="s">
        <v>416</v>
      </c>
      <c r="AV163" s="167" t="str">
        <f t="shared" si="119"/>
        <v>1/2 Liver_LN2</v>
      </c>
      <c r="AW163" s="152" t="s">
        <v>302</v>
      </c>
      <c r="AX163" s="151" t="s">
        <v>416</v>
      </c>
      <c r="AY163" s="167" t="str">
        <f t="shared" si="120"/>
        <v>Pancreas_LN2</v>
      </c>
      <c r="AZ163" s="152" t="s">
        <v>302</v>
      </c>
      <c r="BA163" s="151" t="s">
        <v>416</v>
      </c>
      <c r="BB163" s="167" t="str">
        <f t="shared" si="128"/>
        <v>Adrenals_LN2</v>
      </c>
      <c r="BC163" s="152" t="s">
        <v>302</v>
      </c>
      <c r="BD163" s="151" t="s">
        <v>416</v>
      </c>
      <c r="BE163" s="167" t="str">
        <f t="shared" si="129"/>
        <v>L Kidney_LN2</v>
      </c>
      <c r="BF163" s="152" t="s">
        <v>302</v>
      </c>
      <c r="BG163" s="151" t="s">
        <v>416</v>
      </c>
      <c r="BH163" s="167" t="str">
        <f t="shared" si="112"/>
        <v>R Kidney_PFA</v>
      </c>
      <c r="BI163" s="167" t="s">
        <v>302</v>
      </c>
      <c r="BJ163" s="151" t="s">
        <v>416</v>
      </c>
      <c r="BK163" s="167" t="str">
        <f t="shared" si="97"/>
        <v>Joint_RNALater</v>
      </c>
      <c r="BL163" s="152" t="s">
        <v>302</v>
      </c>
      <c r="BM163" s="151" t="s">
        <v>416</v>
      </c>
      <c r="BN163" s="167" t="str">
        <f t="shared" si="98"/>
        <v>L Brain_LN2</v>
      </c>
      <c r="BO163" s="152" t="s">
        <v>302</v>
      </c>
      <c r="BP163" s="151" t="s">
        <v>416</v>
      </c>
      <c r="BQ163" s="167" t="str">
        <f t="shared" si="99"/>
        <v>R Brain_OCT</v>
      </c>
      <c r="BR163" s="152" t="s">
        <v>302</v>
      </c>
      <c r="BS163" s="151" t="s">
        <v>416</v>
      </c>
      <c r="BT163" s="167" t="str">
        <f t="shared" si="100"/>
        <v>L Eye_PFA</v>
      </c>
      <c r="BU163" s="152" t="s">
        <v>302</v>
      </c>
      <c r="BV163" s="151" t="s">
        <v>416</v>
      </c>
      <c r="BW163" s="167" t="str">
        <f t="shared" si="101"/>
        <v>R Eye_LN2</v>
      </c>
      <c r="BX163" s="152" t="s">
        <v>302</v>
      </c>
      <c r="BY163" s="151" t="s">
        <v>416</v>
      </c>
      <c r="BZ163" s="167" t="str">
        <f t="shared" si="102"/>
        <v>1/2 Heart_PFA</v>
      </c>
      <c r="CA163" s="152" t="s">
        <v>302</v>
      </c>
      <c r="CB163" s="151" t="s">
        <v>416</v>
      </c>
      <c r="CC163" s="167" t="str">
        <f t="shared" si="103"/>
        <v>1/2 Heart_LN2</v>
      </c>
      <c r="CD163" s="152" t="s">
        <v>302</v>
      </c>
      <c r="CE163" s="151" t="s">
        <v>416</v>
      </c>
      <c r="CF163" s="167" t="str">
        <f t="shared" si="104"/>
        <v>Intestines_LN2</v>
      </c>
      <c r="CG163" s="152" t="s">
        <v>302</v>
      </c>
      <c r="CH163" s="151" t="s">
        <v>416</v>
      </c>
      <c r="CI163" s="167" t="str">
        <f t="shared" si="105"/>
        <v>Vertebra_LN2</v>
      </c>
      <c r="CJ163" s="152" t="s">
        <v>302</v>
      </c>
      <c r="CK163" s="167" t="s">
        <v>416</v>
      </c>
      <c r="CL163" s="167" t="str">
        <f t="shared" si="121"/>
        <v>R Pelvis_PFA</v>
      </c>
      <c r="CM163" s="152" t="s">
        <v>302</v>
      </c>
      <c r="CN163" s="151" t="s">
        <v>416</v>
      </c>
      <c r="CO163" s="167" t="str">
        <f t="shared" si="130"/>
        <v>L Ilium_RNALater</v>
      </c>
      <c r="CP163" s="152" t="s">
        <v>302</v>
      </c>
      <c r="CQ163" s="151" t="s">
        <v>416</v>
      </c>
      <c r="CR163" s="167" t="str">
        <f t="shared" si="131"/>
        <v>R Hindquarter_PFA</v>
      </c>
      <c r="CS163" s="152" t="s">
        <v>302</v>
      </c>
      <c r="CT163" s="151" t="s">
        <v>416</v>
      </c>
      <c r="CU163" s="167" t="str">
        <f t="shared" si="122"/>
        <v>BM L Femur_Cryomedia</v>
      </c>
      <c r="CV163" s="152" t="s">
        <v>302</v>
      </c>
      <c r="CW163" s="151" t="s">
        <v>416</v>
      </c>
      <c r="CX163" s="167" t="str">
        <f t="shared" si="123"/>
        <v>L Tibia_PBS</v>
      </c>
      <c r="CY163" s="152" t="s">
        <v>302</v>
      </c>
      <c r="CZ163" s="151" t="s">
        <v>416</v>
      </c>
      <c r="DA163" s="167" t="str">
        <f t="shared" si="124"/>
        <v>R Humerus_PFA</v>
      </c>
      <c r="DB163" s="152" t="s">
        <v>302</v>
      </c>
      <c r="DC163" s="151" t="s">
        <v>416</v>
      </c>
      <c r="DD163" s="167" t="str">
        <f t="shared" si="132"/>
        <v>L Humerus_RNALater</v>
      </c>
      <c r="DE163" s="152" t="s">
        <v>302</v>
      </c>
      <c r="DF163" s="151" t="s">
        <v>416</v>
      </c>
      <c r="DG163" s="167" t="str">
        <f t="shared" si="133"/>
        <v>BM L Humerus_Cryomedia</v>
      </c>
      <c r="DH163" s="152" t="s">
        <v>302</v>
      </c>
    </row>
    <row r="164" spans="2:112" x14ac:dyDescent="0.35">
      <c r="B164" s="151" t="s">
        <v>416</v>
      </c>
      <c r="C164" s="167" t="str">
        <f t="shared" si="108"/>
        <v>L Quad_LN2</v>
      </c>
      <c r="D164" s="152" t="s">
        <v>303</v>
      </c>
      <c r="E164" s="151" t="s">
        <v>416</v>
      </c>
      <c r="F164" s="167" t="str">
        <f t="shared" si="106"/>
        <v>R Quad_PFA</v>
      </c>
      <c r="G164" s="152" t="s">
        <v>303</v>
      </c>
      <c r="H164" s="151" t="s">
        <v>416</v>
      </c>
      <c r="I164" s="167" t="str">
        <f t="shared" si="107"/>
        <v>L Soleus_LN2</v>
      </c>
      <c r="J164" s="152" t="s">
        <v>303</v>
      </c>
      <c r="K164" s="151" t="s">
        <v>416</v>
      </c>
      <c r="L164" s="167" t="str">
        <f t="shared" si="109"/>
        <v>R Soleus_PFA</v>
      </c>
      <c r="M164" s="152" t="s">
        <v>303</v>
      </c>
      <c r="N164" s="151" t="s">
        <v>416</v>
      </c>
      <c r="O164" s="167" t="str">
        <f t="shared" si="111"/>
        <v>L EDL_LN2</v>
      </c>
      <c r="P164" s="152" t="s">
        <v>303</v>
      </c>
      <c r="Q164" s="151" t="s">
        <v>416</v>
      </c>
      <c r="R164" s="167" t="str">
        <f t="shared" si="125"/>
        <v>R EDL_PFA</v>
      </c>
      <c r="S164" s="152" t="s">
        <v>303</v>
      </c>
      <c r="T164" s="151" t="s">
        <v>416</v>
      </c>
      <c r="U164" s="167" t="str">
        <f t="shared" si="110"/>
        <v>L Gast_LN2</v>
      </c>
      <c r="V164" s="152" t="s">
        <v>303</v>
      </c>
      <c r="W164" s="151" t="s">
        <v>416</v>
      </c>
      <c r="X164" s="167" t="str">
        <f t="shared" si="113"/>
        <v>R Gast_PFA</v>
      </c>
      <c r="Y164" s="152" t="s">
        <v>303</v>
      </c>
      <c r="Z164" s="151" t="s">
        <v>416</v>
      </c>
      <c r="AA164" s="167" t="str">
        <f t="shared" si="114"/>
        <v>L Bicep_LN2</v>
      </c>
      <c r="AB164" s="152" t="s">
        <v>303</v>
      </c>
      <c r="AC164" s="151" t="s">
        <v>416</v>
      </c>
      <c r="AD164" s="167" t="str">
        <f t="shared" si="115"/>
        <v>R Bicep_PFA</v>
      </c>
      <c r="AE164" s="152" t="s">
        <v>303</v>
      </c>
      <c r="AF164" s="151" t="s">
        <v>416</v>
      </c>
      <c r="AG164" s="167" t="str">
        <f t="shared" si="126"/>
        <v>L Thymus_LN2</v>
      </c>
      <c r="AH164" s="152" t="s">
        <v>303</v>
      </c>
      <c r="AI164" s="151" t="s">
        <v>416</v>
      </c>
      <c r="AJ164" s="167" t="str">
        <f t="shared" si="116"/>
        <v>R Thymus_PFA</v>
      </c>
      <c r="AK164" s="152" t="s">
        <v>303</v>
      </c>
      <c r="AL164" s="151" t="s">
        <v>416</v>
      </c>
      <c r="AM164" s="167" t="str">
        <f t="shared" si="117"/>
        <v>1/2 Spleen_PFA</v>
      </c>
      <c r="AN164" s="152" t="s">
        <v>303</v>
      </c>
      <c r="AO164" s="151" t="s">
        <v>416</v>
      </c>
      <c r="AP164" s="167" t="str">
        <f t="shared" si="118"/>
        <v>1/2 Spleen_LN2</v>
      </c>
      <c r="AQ164" s="152" t="s">
        <v>303</v>
      </c>
      <c r="AR164" s="151" t="s">
        <v>416</v>
      </c>
      <c r="AS164" s="167" t="str">
        <f t="shared" si="127"/>
        <v>1/2 Liver_PFA</v>
      </c>
      <c r="AT164" s="152" t="s">
        <v>303</v>
      </c>
      <c r="AU164" s="151" t="s">
        <v>416</v>
      </c>
      <c r="AV164" s="167" t="str">
        <f t="shared" si="119"/>
        <v>1/2 Liver_LN2</v>
      </c>
      <c r="AW164" s="152" t="s">
        <v>303</v>
      </c>
      <c r="AX164" s="151" t="s">
        <v>416</v>
      </c>
      <c r="AY164" s="167" t="str">
        <f t="shared" si="120"/>
        <v>Pancreas_LN2</v>
      </c>
      <c r="AZ164" s="152" t="s">
        <v>303</v>
      </c>
      <c r="BA164" s="151" t="s">
        <v>416</v>
      </c>
      <c r="BB164" s="167" t="str">
        <f t="shared" si="128"/>
        <v>Adrenals_LN2</v>
      </c>
      <c r="BC164" s="152" t="s">
        <v>303</v>
      </c>
      <c r="BD164" s="151" t="s">
        <v>416</v>
      </c>
      <c r="BE164" s="167" t="str">
        <f t="shared" si="129"/>
        <v>L Kidney_LN2</v>
      </c>
      <c r="BF164" s="152" t="s">
        <v>303</v>
      </c>
      <c r="BG164" s="151" t="s">
        <v>416</v>
      </c>
      <c r="BH164" s="167" t="str">
        <f t="shared" si="112"/>
        <v>R Kidney_PFA</v>
      </c>
      <c r="BI164" s="167" t="s">
        <v>303</v>
      </c>
      <c r="BJ164" s="151" t="s">
        <v>416</v>
      </c>
      <c r="BK164" s="167" t="str">
        <f t="shared" si="97"/>
        <v>Joint_RNALater</v>
      </c>
      <c r="BL164" s="152" t="s">
        <v>303</v>
      </c>
      <c r="BM164" s="151" t="s">
        <v>416</v>
      </c>
      <c r="BN164" s="167" t="str">
        <f t="shared" si="98"/>
        <v>L Brain_LN2</v>
      </c>
      <c r="BO164" s="152" t="s">
        <v>303</v>
      </c>
      <c r="BP164" s="151" t="s">
        <v>416</v>
      </c>
      <c r="BQ164" s="167" t="str">
        <f t="shared" si="99"/>
        <v>R Brain_OCT</v>
      </c>
      <c r="BR164" s="152" t="s">
        <v>303</v>
      </c>
      <c r="BS164" s="151" t="s">
        <v>416</v>
      </c>
      <c r="BT164" s="167" t="str">
        <f t="shared" si="100"/>
        <v>L Eye_PFA</v>
      </c>
      <c r="BU164" s="152" t="s">
        <v>303</v>
      </c>
      <c r="BV164" s="151" t="s">
        <v>416</v>
      </c>
      <c r="BW164" s="167" t="str">
        <f t="shared" si="101"/>
        <v>R Eye_LN2</v>
      </c>
      <c r="BX164" s="152" t="s">
        <v>303</v>
      </c>
      <c r="BY164" s="151" t="s">
        <v>416</v>
      </c>
      <c r="BZ164" s="167" t="str">
        <f t="shared" si="102"/>
        <v>1/2 Heart_PFA</v>
      </c>
      <c r="CA164" s="152" t="s">
        <v>303</v>
      </c>
      <c r="CB164" s="151" t="s">
        <v>416</v>
      </c>
      <c r="CC164" s="167" t="str">
        <f t="shared" si="103"/>
        <v>1/2 Heart_LN2</v>
      </c>
      <c r="CD164" s="152" t="s">
        <v>303</v>
      </c>
      <c r="CE164" s="151" t="s">
        <v>416</v>
      </c>
      <c r="CF164" s="167" t="str">
        <f t="shared" si="104"/>
        <v>Intestines_LN2</v>
      </c>
      <c r="CG164" s="152" t="s">
        <v>303</v>
      </c>
      <c r="CH164" s="151" t="s">
        <v>416</v>
      </c>
      <c r="CI164" s="167" t="str">
        <f t="shared" si="105"/>
        <v>Vertebra_LN2</v>
      </c>
      <c r="CJ164" s="152" t="s">
        <v>303</v>
      </c>
      <c r="CK164" s="167" t="s">
        <v>416</v>
      </c>
      <c r="CL164" s="167" t="str">
        <f t="shared" si="121"/>
        <v>R Pelvis_PFA</v>
      </c>
      <c r="CM164" s="152" t="s">
        <v>303</v>
      </c>
      <c r="CN164" s="151" t="s">
        <v>416</v>
      </c>
      <c r="CO164" s="167" t="str">
        <f t="shared" si="130"/>
        <v>L Ilium_RNALater</v>
      </c>
      <c r="CP164" s="152" t="s">
        <v>303</v>
      </c>
      <c r="CQ164" s="151" t="s">
        <v>416</v>
      </c>
      <c r="CR164" s="167" t="str">
        <f t="shared" si="131"/>
        <v>R Hindquarter_PFA</v>
      </c>
      <c r="CS164" s="152" t="s">
        <v>303</v>
      </c>
      <c r="CT164" s="151" t="s">
        <v>416</v>
      </c>
      <c r="CU164" s="167" t="str">
        <f t="shared" si="122"/>
        <v>BM L Femur_Cryomedia</v>
      </c>
      <c r="CV164" s="152" t="s">
        <v>303</v>
      </c>
      <c r="CW164" s="151" t="s">
        <v>416</v>
      </c>
      <c r="CX164" s="167" t="str">
        <f t="shared" si="123"/>
        <v>L Tibia_PBS</v>
      </c>
      <c r="CY164" s="152" t="s">
        <v>303</v>
      </c>
      <c r="CZ164" s="151" t="s">
        <v>416</v>
      </c>
      <c r="DA164" s="167" t="str">
        <f t="shared" si="124"/>
        <v>R Humerus_PFA</v>
      </c>
      <c r="DB164" s="152" t="s">
        <v>303</v>
      </c>
      <c r="DC164" s="151" t="s">
        <v>416</v>
      </c>
      <c r="DD164" s="167" t="str">
        <f t="shared" si="132"/>
        <v>L Humerus_RNALater</v>
      </c>
      <c r="DE164" s="152" t="s">
        <v>303</v>
      </c>
      <c r="DF164" s="151" t="s">
        <v>416</v>
      </c>
      <c r="DG164" s="167" t="str">
        <f t="shared" si="133"/>
        <v>BM L Humerus_Cryomedia</v>
      </c>
      <c r="DH164" s="152" t="s">
        <v>303</v>
      </c>
    </row>
    <row r="165" spans="2:112" x14ac:dyDescent="0.35">
      <c r="B165" s="151" t="s">
        <v>416</v>
      </c>
      <c r="C165" s="167" t="str">
        <f t="shared" si="108"/>
        <v>L Quad_LN2</v>
      </c>
      <c r="D165" s="152" t="s">
        <v>304</v>
      </c>
      <c r="E165" s="151" t="s">
        <v>416</v>
      </c>
      <c r="F165" s="167" t="str">
        <f t="shared" si="106"/>
        <v>R Quad_PFA</v>
      </c>
      <c r="G165" s="152" t="s">
        <v>304</v>
      </c>
      <c r="H165" s="151" t="s">
        <v>416</v>
      </c>
      <c r="I165" s="167" t="str">
        <f t="shared" si="107"/>
        <v>L Soleus_LN2</v>
      </c>
      <c r="J165" s="152" t="s">
        <v>304</v>
      </c>
      <c r="K165" s="151" t="s">
        <v>416</v>
      </c>
      <c r="L165" s="167" t="str">
        <f t="shared" si="109"/>
        <v>R Soleus_PFA</v>
      </c>
      <c r="M165" s="152" t="s">
        <v>304</v>
      </c>
      <c r="N165" s="151" t="s">
        <v>416</v>
      </c>
      <c r="O165" s="167" t="str">
        <f t="shared" si="111"/>
        <v>L EDL_LN2</v>
      </c>
      <c r="P165" s="152" t="s">
        <v>304</v>
      </c>
      <c r="Q165" s="151" t="s">
        <v>416</v>
      </c>
      <c r="R165" s="167" t="str">
        <f t="shared" si="125"/>
        <v>R EDL_PFA</v>
      </c>
      <c r="S165" s="152" t="s">
        <v>304</v>
      </c>
      <c r="T165" s="151" t="s">
        <v>416</v>
      </c>
      <c r="U165" s="167" t="str">
        <f t="shared" si="110"/>
        <v>L Gast_LN2</v>
      </c>
      <c r="V165" s="152" t="s">
        <v>304</v>
      </c>
      <c r="W165" s="151" t="s">
        <v>416</v>
      </c>
      <c r="X165" s="167" t="str">
        <f t="shared" si="113"/>
        <v>R Gast_PFA</v>
      </c>
      <c r="Y165" s="152" t="s">
        <v>304</v>
      </c>
      <c r="Z165" s="151" t="s">
        <v>416</v>
      </c>
      <c r="AA165" s="167" t="str">
        <f t="shared" si="114"/>
        <v>L Bicep_LN2</v>
      </c>
      <c r="AB165" s="152" t="s">
        <v>304</v>
      </c>
      <c r="AC165" s="151" t="s">
        <v>416</v>
      </c>
      <c r="AD165" s="167" t="str">
        <f t="shared" si="115"/>
        <v>R Bicep_PFA</v>
      </c>
      <c r="AE165" s="152" t="s">
        <v>304</v>
      </c>
      <c r="AF165" s="151" t="s">
        <v>416</v>
      </c>
      <c r="AG165" s="167" t="str">
        <f t="shared" si="126"/>
        <v>L Thymus_LN2</v>
      </c>
      <c r="AH165" s="152" t="s">
        <v>304</v>
      </c>
      <c r="AI165" s="151" t="s">
        <v>416</v>
      </c>
      <c r="AJ165" s="167" t="str">
        <f t="shared" si="116"/>
        <v>R Thymus_PFA</v>
      </c>
      <c r="AK165" s="152" t="s">
        <v>304</v>
      </c>
      <c r="AL165" s="151" t="s">
        <v>416</v>
      </c>
      <c r="AM165" s="167" t="str">
        <f t="shared" si="117"/>
        <v>1/2 Spleen_PFA</v>
      </c>
      <c r="AN165" s="152" t="s">
        <v>304</v>
      </c>
      <c r="AO165" s="151" t="s">
        <v>416</v>
      </c>
      <c r="AP165" s="167" t="str">
        <f t="shared" si="118"/>
        <v>1/2 Spleen_LN2</v>
      </c>
      <c r="AQ165" s="152" t="s">
        <v>304</v>
      </c>
      <c r="AR165" s="151" t="s">
        <v>416</v>
      </c>
      <c r="AS165" s="167" t="str">
        <f t="shared" si="127"/>
        <v>1/2 Liver_PFA</v>
      </c>
      <c r="AT165" s="152" t="s">
        <v>304</v>
      </c>
      <c r="AU165" s="151" t="s">
        <v>416</v>
      </c>
      <c r="AV165" s="167" t="str">
        <f t="shared" si="119"/>
        <v>1/2 Liver_LN2</v>
      </c>
      <c r="AW165" s="152" t="s">
        <v>304</v>
      </c>
      <c r="AX165" s="151" t="s">
        <v>416</v>
      </c>
      <c r="AY165" s="167" t="str">
        <f t="shared" si="120"/>
        <v>Pancreas_LN2</v>
      </c>
      <c r="AZ165" s="152" t="s">
        <v>304</v>
      </c>
      <c r="BA165" s="151" t="s">
        <v>416</v>
      </c>
      <c r="BB165" s="167" t="str">
        <f t="shared" si="128"/>
        <v>Adrenals_LN2</v>
      </c>
      <c r="BC165" s="152" t="s">
        <v>304</v>
      </c>
      <c r="BD165" s="151" t="s">
        <v>416</v>
      </c>
      <c r="BE165" s="167" t="str">
        <f t="shared" si="129"/>
        <v>L Kidney_LN2</v>
      </c>
      <c r="BF165" s="152" t="s">
        <v>304</v>
      </c>
      <c r="BG165" s="151" t="s">
        <v>416</v>
      </c>
      <c r="BH165" s="167" t="str">
        <f t="shared" si="112"/>
        <v>R Kidney_PFA</v>
      </c>
      <c r="BI165" s="167" t="s">
        <v>304</v>
      </c>
      <c r="BJ165" s="151" t="s">
        <v>416</v>
      </c>
      <c r="BK165" s="167" t="str">
        <f t="shared" si="97"/>
        <v>Joint_RNALater</v>
      </c>
      <c r="BL165" s="152" t="s">
        <v>304</v>
      </c>
      <c r="BM165" s="151" t="s">
        <v>416</v>
      </c>
      <c r="BN165" s="167" t="str">
        <f t="shared" si="98"/>
        <v>L Brain_LN2</v>
      </c>
      <c r="BO165" s="152" t="s">
        <v>304</v>
      </c>
      <c r="BP165" s="151" t="s">
        <v>416</v>
      </c>
      <c r="BQ165" s="167" t="str">
        <f t="shared" si="99"/>
        <v>R Brain_OCT</v>
      </c>
      <c r="BR165" s="152" t="s">
        <v>304</v>
      </c>
      <c r="BS165" s="151" t="s">
        <v>416</v>
      </c>
      <c r="BT165" s="167" t="str">
        <f t="shared" si="100"/>
        <v>L Eye_PFA</v>
      </c>
      <c r="BU165" s="152" t="s">
        <v>304</v>
      </c>
      <c r="BV165" s="151" t="s">
        <v>416</v>
      </c>
      <c r="BW165" s="167" t="str">
        <f t="shared" si="101"/>
        <v>R Eye_LN2</v>
      </c>
      <c r="BX165" s="152" t="s">
        <v>304</v>
      </c>
      <c r="BY165" s="151" t="s">
        <v>416</v>
      </c>
      <c r="BZ165" s="167" t="str">
        <f t="shared" si="102"/>
        <v>1/2 Heart_PFA</v>
      </c>
      <c r="CA165" s="152" t="s">
        <v>304</v>
      </c>
      <c r="CB165" s="151" t="s">
        <v>416</v>
      </c>
      <c r="CC165" s="167" t="str">
        <f t="shared" si="103"/>
        <v>1/2 Heart_LN2</v>
      </c>
      <c r="CD165" s="152" t="s">
        <v>304</v>
      </c>
      <c r="CE165" s="151" t="s">
        <v>416</v>
      </c>
      <c r="CF165" s="167" t="str">
        <f t="shared" si="104"/>
        <v>Intestines_LN2</v>
      </c>
      <c r="CG165" s="152" t="s">
        <v>304</v>
      </c>
      <c r="CH165" s="151" t="s">
        <v>416</v>
      </c>
      <c r="CI165" s="167" t="str">
        <f t="shared" si="105"/>
        <v>Vertebra_LN2</v>
      </c>
      <c r="CJ165" s="152" t="s">
        <v>304</v>
      </c>
      <c r="CK165" s="167" t="s">
        <v>416</v>
      </c>
      <c r="CL165" s="167" t="str">
        <f t="shared" si="121"/>
        <v>R Pelvis_PFA</v>
      </c>
      <c r="CM165" s="152" t="s">
        <v>304</v>
      </c>
      <c r="CN165" s="151" t="s">
        <v>416</v>
      </c>
      <c r="CO165" s="167" t="str">
        <f t="shared" si="130"/>
        <v>L Ilium_RNALater</v>
      </c>
      <c r="CP165" s="152" t="s">
        <v>304</v>
      </c>
      <c r="CQ165" s="151" t="s">
        <v>416</v>
      </c>
      <c r="CR165" s="167" t="str">
        <f t="shared" si="131"/>
        <v>R Hindquarter_PFA</v>
      </c>
      <c r="CS165" s="152" t="s">
        <v>304</v>
      </c>
      <c r="CT165" s="151" t="s">
        <v>416</v>
      </c>
      <c r="CU165" s="167" t="str">
        <f t="shared" si="122"/>
        <v>BM L Femur_Cryomedia</v>
      </c>
      <c r="CV165" s="152" t="s">
        <v>304</v>
      </c>
      <c r="CW165" s="151" t="s">
        <v>416</v>
      </c>
      <c r="CX165" s="167" t="str">
        <f t="shared" si="123"/>
        <v>L Tibia_PBS</v>
      </c>
      <c r="CY165" s="152" t="s">
        <v>304</v>
      </c>
      <c r="CZ165" s="151" t="s">
        <v>416</v>
      </c>
      <c r="DA165" s="167" t="str">
        <f t="shared" si="124"/>
        <v>R Humerus_PFA</v>
      </c>
      <c r="DB165" s="152" t="s">
        <v>304</v>
      </c>
      <c r="DC165" s="151" t="s">
        <v>416</v>
      </c>
      <c r="DD165" s="167" t="str">
        <f t="shared" si="132"/>
        <v>L Humerus_RNALater</v>
      </c>
      <c r="DE165" s="152" t="s">
        <v>304</v>
      </c>
      <c r="DF165" s="151" t="s">
        <v>416</v>
      </c>
      <c r="DG165" s="167" t="str">
        <f t="shared" si="133"/>
        <v>BM L Humerus_Cryomedia</v>
      </c>
      <c r="DH165" s="152" t="s">
        <v>304</v>
      </c>
    </row>
    <row r="166" spans="2:112" x14ac:dyDescent="0.35">
      <c r="B166" s="151" t="s">
        <v>416</v>
      </c>
      <c r="C166" s="167" t="str">
        <f t="shared" si="108"/>
        <v>L Quad_LN2</v>
      </c>
      <c r="D166" s="152" t="s">
        <v>305</v>
      </c>
      <c r="E166" s="151" t="s">
        <v>416</v>
      </c>
      <c r="F166" s="167" t="str">
        <f t="shared" si="106"/>
        <v>R Quad_PFA</v>
      </c>
      <c r="G166" s="152" t="s">
        <v>305</v>
      </c>
      <c r="H166" s="151" t="s">
        <v>416</v>
      </c>
      <c r="I166" s="167" t="str">
        <f t="shared" si="107"/>
        <v>L Soleus_LN2</v>
      </c>
      <c r="J166" s="152" t="s">
        <v>305</v>
      </c>
      <c r="K166" s="151" t="s">
        <v>416</v>
      </c>
      <c r="L166" s="167" t="str">
        <f t="shared" si="109"/>
        <v>R Soleus_PFA</v>
      </c>
      <c r="M166" s="152" t="s">
        <v>305</v>
      </c>
      <c r="N166" s="151" t="s">
        <v>416</v>
      </c>
      <c r="O166" s="167" t="str">
        <f t="shared" si="111"/>
        <v>L EDL_LN2</v>
      </c>
      <c r="P166" s="152" t="s">
        <v>305</v>
      </c>
      <c r="Q166" s="151" t="s">
        <v>416</v>
      </c>
      <c r="R166" s="167" t="str">
        <f t="shared" si="125"/>
        <v>R EDL_PFA</v>
      </c>
      <c r="S166" s="152" t="s">
        <v>305</v>
      </c>
      <c r="T166" s="151" t="s">
        <v>416</v>
      </c>
      <c r="U166" s="167" t="str">
        <f t="shared" si="110"/>
        <v>L Gast_LN2</v>
      </c>
      <c r="V166" s="152" t="s">
        <v>305</v>
      </c>
      <c r="W166" s="151" t="s">
        <v>416</v>
      </c>
      <c r="X166" s="167" t="str">
        <f t="shared" si="113"/>
        <v>R Gast_PFA</v>
      </c>
      <c r="Y166" s="152" t="s">
        <v>305</v>
      </c>
      <c r="Z166" s="151" t="s">
        <v>416</v>
      </c>
      <c r="AA166" s="167" t="str">
        <f t="shared" si="114"/>
        <v>L Bicep_LN2</v>
      </c>
      <c r="AB166" s="152" t="s">
        <v>305</v>
      </c>
      <c r="AC166" s="151" t="s">
        <v>416</v>
      </c>
      <c r="AD166" s="167" t="str">
        <f t="shared" si="115"/>
        <v>R Bicep_PFA</v>
      </c>
      <c r="AE166" s="152" t="s">
        <v>305</v>
      </c>
      <c r="AF166" s="151" t="s">
        <v>416</v>
      </c>
      <c r="AG166" s="167" t="str">
        <f t="shared" si="126"/>
        <v>L Thymus_LN2</v>
      </c>
      <c r="AH166" s="152" t="s">
        <v>305</v>
      </c>
      <c r="AI166" s="151" t="s">
        <v>416</v>
      </c>
      <c r="AJ166" s="167" t="str">
        <f t="shared" si="116"/>
        <v>R Thymus_PFA</v>
      </c>
      <c r="AK166" s="152" t="s">
        <v>305</v>
      </c>
      <c r="AL166" s="151" t="s">
        <v>416</v>
      </c>
      <c r="AM166" s="167" t="str">
        <f t="shared" si="117"/>
        <v>1/2 Spleen_PFA</v>
      </c>
      <c r="AN166" s="152" t="s">
        <v>305</v>
      </c>
      <c r="AO166" s="151" t="s">
        <v>416</v>
      </c>
      <c r="AP166" s="167" t="str">
        <f t="shared" si="118"/>
        <v>1/2 Spleen_LN2</v>
      </c>
      <c r="AQ166" s="152" t="s">
        <v>305</v>
      </c>
      <c r="AR166" s="151" t="s">
        <v>416</v>
      </c>
      <c r="AS166" s="167" t="str">
        <f t="shared" si="127"/>
        <v>1/2 Liver_PFA</v>
      </c>
      <c r="AT166" s="152" t="s">
        <v>305</v>
      </c>
      <c r="AU166" s="151" t="s">
        <v>416</v>
      </c>
      <c r="AV166" s="167" t="str">
        <f t="shared" si="119"/>
        <v>1/2 Liver_LN2</v>
      </c>
      <c r="AW166" s="152" t="s">
        <v>305</v>
      </c>
      <c r="AX166" s="151" t="s">
        <v>416</v>
      </c>
      <c r="AY166" s="167" t="str">
        <f t="shared" si="120"/>
        <v>Pancreas_LN2</v>
      </c>
      <c r="AZ166" s="152" t="s">
        <v>305</v>
      </c>
      <c r="BA166" s="151" t="s">
        <v>416</v>
      </c>
      <c r="BB166" s="167" t="str">
        <f t="shared" si="128"/>
        <v>Adrenals_LN2</v>
      </c>
      <c r="BC166" s="152" t="s">
        <v>305</v>
      </c>
      <c r="BD166" s="151" t="s">
        <v>416</v>
      </c>
      <c r="BE166" s="167" t="str">
        <f t="shared" si="129"/>
        <v>L Kidney_LN2</v>
      </c>
      <c r="BF166" s="152" t="s">
        <v>305</v>
      </c>
      <c r="BG166" s="151" t="s">
        <v>416</v>
      </c>
      <c r="BH166" s="167" t="str">
        <f t="shared" si="112"/>
        <v>R Kidney_PFA</v>
      </c>
      <c r="BI166" s="167" t="s">
        <v>305</v>
      </c>
      <c r="BJ166" s="151" t="s">
        <v>416</v>
      </c>
      <c r="BK166" s="167" t="str">
        <f t="shared" si="97"/>
        <v>Joint_RNALater</v>
      </c>
      <c r="BL166" s="152" t="s">
        <v>305</v>
      </c>
      <c r="BM166" s="151" t="s">
        <v>416</v>
      </c>
      <c r="BN166" s="167" t="str">
        <f t="shared" si="98"/>
        <v>L Brain_LN2</v>
      </c>
      <c r="BO166" s="152" t="s">
        <v>305</v>
      </c>
      <c r="BP166" s="151" t="s">
        <v>416</v>
      </c>
      <c r="BQ166" s="167" t="str">
        <f t="shared" si="99"/>
        <v>R Brain_OCT</v>
      </c>
      <c r="BR166" s="152" t="s">
        <v>305</v>
      </c>
      <c r="BS166" s="151" t="s">
        <v>416</v>
      </c>
      <c r="BT166" s="167" t="str">
        <f t="shared" si="100"/>
        <v>L Eye_PFA</v>
      </c>
      <c r="BU166" s="152" t="s">
        <v>305</v>
      </c>
      <c r="BV166" s="151" t="s">
        <v>416</v>
      </c>
      <c r="BW166" s="167" t="str">
        <f t="shared" si="101"/>
        <v>R Eye_LN2</v>
      </c>
      <c r="BX166" s="152" t="s">
        <v>305</v>
      </c>
      <c r="BY166" s="151" t="s">
        <v>416</v>
      </c>
      <c r="BZ166" s="167" t="str">
        <f t="shared" si="102"/>
        <v>1/2 Heart_PFA</v>
      </c>
      <c r="CA166" s="152" t="s">
        <v>305</v>
      </c>
      <c r="CB166" s="151" t="s">
        <v>416</v>
      </c>
      <c r="CC166" s="167" t="str">
        <f t="shared" si="103"/>
        <v>1/2 Heart_LN2</v>
      </c>
      <c r="CD166" s="152" t="s">
        <v>305</v>
      </c>
      <c r="CE166" s="151" t="s">
        <v>416</v>
      </c>
      <c r="CF166" s="167" t="str">
        <f t="shared" si="104"/>
        <v>Intestines_LN2</v>
      </c>
      <c r="CG166" s="152" t="s">
        <v>305</v>
      </c>
      <c r="CH166" s="151" t="s">
        <v>416</v>
      </c>
      <c r="CI166" s="167" t="str">
        <f t="shared" si="105"/>
        <v>Vertebra_LN2</v>
      </c>
      <c r="CJ166" s="152" t="s">
        <v>305</v>
      </c>
      <c r="CK166" s="167" t="s">
        <v>416</v>
      </c>
      <c r="CL166" s="167" t="str">
        <f t="shared" si="121"/>
        <v>R Pelvis_PFA</v>
      </c>
      <c r="CM166" s="152" t="s">
        <v>305</v>
      </c>
      <c r="CN166" s="151" t="s">
        <v>416</v>
      </c>
      <c r="CO166" s="167" t="str">
        <f t="shared" si="130"/>
        <v>L Ilium_RNALater</v>
      </c>
      <c r="CP166" s="152" t="s">
        <v>305</v>
      </c>
      <c r="CQ166" s="151" t="s">
        <v>416</v>
      </c>
      <c r="CR166" s="167" t="str">
        <f t="shared" si="131"/>
        <v>R Hindquarter_PFA</v>
      </c>
      <c r="CS166" s="152" t="s">
        <v>305</v>
      </c>
      <c r="CT166" s="151" t="s">
        <v>416</v>
      </c>
      <c r="CU166" s="167" t="str">
        <f t="shared" si="122"/>
        <v>BM L Femur_Cryomedia</v>
      </c>
      <c r="CV166" s="152" t="s">
        <v>305</v>
      </c>
      <c r="CW166" s="151" t="s">
        <v>416</v>
      </c>
      <c r="CX166" s="167" t="str">
        <f t="shared" si="123"/>
        <v>L Tibia_PBS</v>
      </c>
      <c r="CY166" s="152" t="s">
        <v>305</v>
      </c>
      <c r="CZ166" s="151" t="s">
        <v>416</v>
      </c>
      <c r="DA166" s="167" t="str">
        <f t="shared" si="124"/>
        <v>R Humerus_PFA</v>
      </c>
      <c r="DB166" s="152" t="s">
        <v>305</v>
      </c>
      <c r="DC166" s="151" t="s">
        <v>416</v>
      </c>
      <c r="DD166" s="167" t="str">
        <f t="shared" si="132"/>
        <v>L Humerus_RNALater</v>
      </c>
      <c r="DE166" s="152" t="s">
        <v>305</v>
      </c>
      <c r="DF166" s="151" t="s">
        <v>416</v>
      </c>
      <c r="DG166" s="167" t="str">
        <f t="shared" si="133"/>
        <v>BM L Humerus_Cryomedia</v>
      </c>
      <c r="DH166" s="152" t="s">
        <v>305</v>
      </c>
    </row>
    <row r="167" spans="2:112" x14ac:dyDescent="0.35">
      <c r="B167" s="151" t="s">
        <v>416</v>
      </c>
      <c r="C167" s="167" t="str">
        <f t="shared" si="108"/>
        <v>L Quad_LN2</v>
      </c>
      <c r="D167" s="152" t="s">
        <v>306</v>
      </c>
      <c r="E167" s="151" t="s">
        <v>416</v>
      </c>
      <c r="F167" s="167" t="str">
        <f t="shared" si="106"/>
        <v>R Quad_PFA</v>
      </c>
      <c r="G167" s="152" t="s">
        <v>306</v>
      </c>
      <c r="H167" s="151" t="s">
        <v>416</v>
      </c>
      <c r="I167" s="167" t="str">
        <f t="shared" si="107"/>
        <v>L Soleus_LN2</v>
      </c>
      <c r="J167" s="152" t="s">
        <v>306</v>
      </c>
      <c r="K167" s="151" t="s">
        <v>416</v>
      </c>
      <c r="L167" s="167" t="str">
        <f t="shared" si="109"/>
        <v>R Soleus_PFA</v>
      </c>
      <c r="M167" s="152" t="s">
        <v>306</v>
      </c>
      <c r="N167" s="151" t="s">
        <v>416</v>
      </c>
      <c r="O167" s="167" t="str">
        <f t="shared" si="111"/>
        <v>L EDL_LN2</v>
      </c>
      <c r="P167" s="152" t="s">
        <v>306</v>
      </c>
      <c r="Q167" s="151" t="s">
        <v>416</v>
      </c>
      <c r="R167" s="167" t="str">
        <f t="shared" si="125"/>
        <v>R EDL_PFA</v>
      </c>
      <c r="S167" s="152" t="s">
        <v>306</v>
      </c>
      <c r="T167" s="151" t="s">
        <v>416</v>
      </c>
      <c r="U167" s="167" t="str">
        <f t="shared" si="110"/>
        <v>L Gast_LN2</v>
      </c>
      <c r="V167" s="152" t="s">
        <v>306</v>
      </c>
      <c r="W167" s="151" t="s">
        <v>416</v>
      </c>
      <c r="X167" s="167" t="str">
        <f t="shared" si="113"/>
        <v>R Gast_PFA</v>
      </c>
      <c r="Y167" s="152" t="s">
        <v>306</v>
      </c>
      <c r="Z167" s="151" t="s">
        <v>416</v>
      </c>
      <c r="AA167" s="167" t="str">
        <f t="shared" si="114"/>
        <v>L Bicep_LN2</v>
      </c>
      <c r="AB167" s="152" t="s">
        <v>306</v>
      </c>
      <c r="AC167" s="151" t="s">
        <v>416</v>
      </c>
      <c r="AD167" s="167" t="str">
        <f t="shared" si="115"/>
        <v>R Bicep_PFA</v>
      </c>
      <c r="AE167" s="152" t="s">
        <v>306</v>
      </c>
      <c r="AF167" s="151" t="s">
        <v>416</v>
      </c>
      <c r="AG167" s="167" t="str">
        <f t="shared" si="126"/>
        <v>L Thymus_LN2</v>
      </c>
      <c r="AH167" s="152" t="s">
        <v>306</v>
      </c>
      <c r="AI167" s="151" t="s">
        <v>416</v>
      </c>
      <c r="AJ167" s="167" t="str">
        <f t="shared" si="116"/>
        <v>R Thymus_PFA</v>
      </c>
      <c r="AK167" s="152" t="s">
        <v>306</v>
      </c>
      <c r="AL167" s="151" t="s">
        <v>416</v>
      </c>
      <c r="AM167" s="167" t="str">
        <f t="shared" si="117"/>
        <v>1/2 Spleen_PFA</v>
      </c>
      <c r="AN167" s="152" t="s">
        <v>306</v>
      </c>
      <c r="AO167" s="151" t="s">
        <v>416</v>
      </c>
      <c r="AP167" s="167" t="str">
        <f t="shared" si="118"/>
        <v>1/2 Spleen_LN2</v>
      </c>
      <c r="AQ167" s="152" t="s">
        <v>306</v>
      </c>
      <c r="AR167" s="151" t="s">
        <v>416</v>
      </c>
      <c r="AS167" s="167" t="str">
        <f t="shared" si="127"/>
        <v>1/2 Liver_PFA</v>
      </c>
      <c r="AT167" s="152" t="s">
        <v>306</v>
      </c>
      <c r="AU167" s="151" t="s">
        <v>416</v>
      </c>
      <c r="AV167" s="167" t="str">
        <f t="shared" si="119"/>
        <v>1/2 Liver_LN2</v>
      </c>
      <c r="AW167" s="152" t="s">
        <v>306</v>
      </c>
      <c r="AX167" s="151" t="s">
        <v>416</v>
      </c>
      <c r="AY167" s="167" t="str">
        <f t="shared" si="120"/>
        <v>Pancreas_LN2</v>
      </c>
      <c r="AZ167" s="152" t="s">
        <v>306</v>
      </c>
      <c r="BA167" s="151" t="s">
        <v>416</v>
      </c>
      <c r="BB167" s="167" t="str">
        <f t="shared" si="128"/>
        <v>Adrenals_LN2</v>
      </c>
      <c r="BC167" s="152" t="s">
        <v>306</v>
      </c>
      <c r="BD167" s="151" t="s">
        <v>416</v>
      </c>
      <c r="BE167" s="167" t="str">
        <f t="shared" si="129"/>
        <v>L Kidney_LN2</v>
      </c>
      <c r="BF167" s="152" t="s">
        <v>306</v>
      </c>
      <c r="BG167" s="151" t="s">
        <v>416</v>
      </c>
      <c r="BH167" s="167" t="str">
        <f t="shared" si="112"/>
        <v>R Kidney_PFA</v>
      </c>
      <c r="BI167" s="167" t="s">
        <v>306</v>
      </c>
      <c r="BJ167" s="151" t="s">
        <v>416</v>
      </c>
      <c r="BK167" s="167" t="str">
        <f t="shared" si="97"/>
        <v>Joint_RNALater</v>
      </c>
      <c r="BL167" s="152" t="s">
        <v>306</v>
      </c>
      <c r="BM167" s="151" t="s">
        <v>416</v>
      </c>
      <c r="BN167" s="167" t="str">
        <f t="shared" si="98"/>
        <v>L Brain_LN2</v>
      </c>
      <c r="BO167" s="152" t="s">
        <v>306</v>
      </c>
      <c r="BP167" s="151" t="s">
        <v>416</v>
      </c>
      <c r="BQ167" s="167" t="str">
        <f t="shared" si="99"/>
        <v>R Brain_OCT</v>
      </c>
      <c r="BR167" s="152" t="s">
        <v>306</v>
      </c>
      <c r="BS167" s="151" t="s">
        <v>416</v>
      </c>
      <c r="BT167" s="167" t="str">
        <f t="shared" si="100"/>
        <v>L Eye_PFA</v>
      </c>
      <c r="BU167" s="152" t="s">
        <v>306</v>
      </c>
      <c r="BV167" s="151" t="s">
        <v>416</v>
      </c>
      <c r="BW167" s="167" t="str">
        <f t="shared" si="101"/>
        <v>R Eye_LN2</v>
      </c>
      <c r="BX167" s="152" t="s">
        <v>306</v>
      </c>
      <c r="BY167" s="151" t="s">
        <v>416</v>
      </c>
      <c r="BZ167" s="167" t="str">
        <f t="shared" si="102"/>
        <v>1/2 Heart_PFA</v>
      </c>
      <c r="CA167" s="152" t="s">
        <v>306</v>
      </c>
      <c r="CB167" s="151" t="s">
        <v>416</v>
      </c>
      <c r="CC167" s="167" t="str">
        <f t="shared" si="103"/>
        <v>1/2 Heart_LN2</v>
      </c>
      <c r="CD167" s="152" t="s">
        <v>306</v>
      </c>
      <c r="CE167" s="151" t="s">
        <v>416</v>
      </c>
      <c r="CF167" s="167" t="str">
        <f t="shared" si="104"/>
        <v>Intestines_LN2</v>
      </c>
      <c r="CG167" s="152" t="s">
        <v>306</v>
      </c>
      <c r="CH167" s="151" t="s">
        <v>416</v>
      </c>
      <c r="CI167" s="167" t="str">
        <f t="shared" si="105"/>
        <v>Vertebra_LN2</v>
      </c>
      <c r="CJ167" s="152" t="s">
        <v>306</v>
      </c>
      <c r="CK167" s="167" t="s">
        <v>416</v>
      </c>
      <c r="CL167" s="167" t="str">
        <f t="shared" si="121"/>
        <v>R Pelvis_PFA</v>
      </c>
      <c r="CM167" s="152" t="s">
        <v>306</v>
      </c>
      <c r="CN167" s="151" t="s">
        <v>416</v>
      </c>
      <c r="CO167" s="167" t="str">
        <f t="shared" si="130"/>
        <v>L Ilium_RNALater</v>
      </c>
      <c r="CP167" s="152" t="s">
        <v>306</v>
      </c>
      <c r="CQ167" s="151" t="s">
        <v>416</v>
      </c>
      <c r="CR167" s="167" t="str">
        <f t="shared" si="131"/>
        <v>R Hindquarter_PFA</v>
      </c>
      <c r="CS167" s="152" t="s">
        <v>306</v>
      </c>
      <c r="CT167" s="151" t="s">
        <v>416</v>
      </c>
      <c r="CU167" s="167" t="str">
        <f t="shared" si="122"/>
        <v>BM L Femur_Cryomedia</v>
      </c>
      <c r="CV167" s="152" t="s">
        <v>306</v>
      </c>
      <c r="CW167" s="151" t="s">
        <v>416</v>
      </c>
      <c r="CX167" s="167" t="str">
        <f t="shared" si="123"/>
        <v>L Tibia_PBS</v>
      </c>
      <c r="CY167" s="152" t="s">
        <v>306</v>
      </c>
      <c r="CZ167" s="151" t="s">
        <v>416</v>
      </c>
      <c r="DA167" s="167" t="str">
        <f t="shared" si="124"/>
        <v>R Humerus_PFA</v>
      </c>
      <c r="DB167" s="152" t="s">
        <v>306</v>
      </c>
      <c r="DC167" s="151" t="s">
        <v>416</v>
      </c>
      <c r="DD167" s="167" t="str">
        <f t="shared" si="132"/>
        <v>L Humerus_RNALater</v>
      </c>
      <c r="DE167" s="152" t="s">
        <v>306</v>
      </c>
      <c r="DF167" s="151" t="s">
        <v>416</v>
      </c>
      <c r="DG167" s="167" t="str">
        <f t="shared" si="133"/>
        <v>BM L Humerus_Cryomedia</v>
      </c>
      <c r="DH167" s="152" t="s">
        <v>306</v>
      </c>
    </row>
    <row r="168" spans="2:112" x14ac:dyDescent="0.35">
      <c r="B168" s="151" t="s">
        <v>416</v>
      </c>
      <c r="C168" s="167" t="str">
        <f t="shared" si="108"/>
        <v>L Quad_LN2</v>
      </c>
      <c r="D168" s="152" t="s">
        <v>307</v>
      </c>
      <c r="E168" s="151" t="s">
        <v>416</v>
      </c>
      <c r="F168" s="167" t="str">
        <f t="shared" si="106"/>
        <v>R Quad_PFA</v>
      </c>
      <c r="G168" s="152" t="s">
        <v>307</v>
      </c>
      <c r="H168" s="151" t="s">
        <v>416</v>
      </c>
      <c r="I168" s="167" t="str">
        <f t="shared" si="107"/>
        <v>L Soleus_LN2</v>
      </c>
      <c r="J168" s="152" t="s">
        <v>307</v>
      </c>
      <c r="K168" s="151" t="s">
        <v>416</v>
      </c>
      <c r="L168" s="167" t="str">
        <f t="shared" si="109"/>
        <v>R Soleus_PFA</v>
      </c>
      <c r="M168" s="152" t="s">
        <v>307</v>
      </c>
      <c r="N168" s="151" t="s">
        <v>416</v>
      </c>
      <c r="O168" s="167" t="str">
        <f t="shared" si="111"/>
        <v>L EDL_LN2</v>
      </c>
      <c r="P168" s="152" t="s">
        <v>307</v>
      </c>
      <c r="Q168" s="151" t="s">
        <v>416</v>
      </c>
      <c r="R168" s="167" t="str">
        <f t="shared" si="125"/>
        <v>R EDL_PFA</v>
      </c>
      <c r="S168" s="152" t="s">
        <v>307</v>
      </c>
      <c r="T168" s="151" t="s">
        <v>416</v>
      </c>
      <c r="U168" s="167" t="str">
        <f t="shared" si="110"/>
        <v>L Gast_LN2</v>
      </c>
      <c r="V168" s="152" t="s">
        <v>307</v>
      </c>
      <c r="W168" s="151" t="s">
        <v>416</v>
      </c>
      <c r="X168" s="167" t="str">
        <f t="shared" si="113"/>
        <v>R Gast_PFA</v>
      </c>
      <c r="Y168" s="152" t="s">
        <v>307</v>
      </c>
      <c r="Z168" s="151" t="s">
        <v>416</v>
      </c>
      <c r="AA168" s="167" t="str">
        <f t="shared" si="114"/>
        <v>L Bicep_LN2</v>
      </c>
      <c r="AB168" s="152" t="s">
        <v>307</v>
      </c>
      <c r="AC168" s="151" t="s">
        <v>416</v>
      </c>
      <c r="AD168" s="167" t="str">
        <f t="shared" si="115"/>
        <v>R Bicep_PFA</v>
      </c>
      <c r="AE168" s="152" t="s">
        <v>307</v>
      </c>
      <c r="AF168" s="151" t="s">
        <v>416</v>
      </c>
      <c r="AG168" s="167" t="str">
        <f t="shared" si="126"/>
        <v>L Thymus_LN2</v>
      </c>
      <c r="AH168" s="152" t="s">
        <v>307</v>
      </c>
      <c r="AI168" s="151" t="s">
        <v>416</v>
      </c>
      <c r="AJ168" s="167" t="str">
        <f t="shared" si="116"/>
        <v>R Thymus_PFA</v>
      </c>
      <c r="AK168" s="152" t="s">
        <v>307</v>
      </c>
      <c r="AL168" s="151" t="s">
        <v>416</v>
      </c>
      <c r="AM168" s="167" t="str">
        <f t="shared" si="117"/>
        <v>1/2 Spleen_PFA</v>
      </c>
      <c r="AN168" s="152" t="s">
        <v>307</v>
      </c>
      <c r="AO168" s="151" t="s">
        <v>416</v>
      </c>
      <c r="AP168" s="167" t="str">
        <f t="shared" si="118"/>
        <v>1/2 Spleen_LN2</v>
      </c>
      <c r="AQ168" s="152" t="s">
        <v>307</v>
      </c>
      <c r="AR168" s="151" t="s">
        <v>416</v>
      </c>
      <c r="AS168" s="167" t="str">
        <f t="shared" si="127"/>
        <v>1/2 Liver_PFA</v>
      </c>
      <c r="AT168" s="152" t="s">
        <v>307</v>
      </c>
      <c r="AU168" s="151" t="s">
        <v>416</v>
      </c>
      <c r="AV168" s="167" t="str">
        <f t="shared" si="119"/>
        <v>1/2 Liver_LN2</v>
      </c>
      <c r="AW168" s="152" t="s">
        <v>307</v>
      </c>
      <c r="AX168" s="151" t="s">
        <v>416</v>
      </c>
      <c r="AY168" s="167" t="str">
        <f t="shared" si="120"/>
        <v>Pancreas_LN2</v>
      </c>
      <c r="AZ168" s="152" t="s">
        <v>307</v>
      </c>
      <c r="BA168" s="151" t="s">
        <v>416</v>
      </c>
      <c r="BB168" s="167" t="str">
        <f t="shared" si="128"/>
        <v>Adrenals_LN2</v>
      </c>
      <c r="BC168" s="152" t="s">
        <v>307</v>
      </c>
      <c r="BD168" s="151" t="s">
        <v>416</v>
      </c>
      <c r="BE168" s="167" t="str">
        <f t="shared" si="129"/>
        <v>L Kidney_LN2</v>
      </c>
      <c r="BF168" s="152" t="s">
        <v>307</v>
      </c>
      <c r="BG168" s="151" t="s">
        <v>416</v>
      </c>
      <c r="BH168" s="167" t="str">
        <f t="shared" si="112"/>
        <v>R Kidney_PFA</v>
      </c>
      <c r="BI168" s="167" t="s">
        <v>307</v>
      </c>
      <c r="BJ168" s="151" t="s">
        <v>416</v>
      </c>
      <c r="BK168" s="167" t="str">
        <f t="shared" si="97"/>
        <v>Joint_RNALater</v>
      </c>
      <c r="BL168" s="152" t="s">
        <v>307</v>
      </c>
      <c r="BM168" s="151" t="s">
        <v>416</v>
      </c>
      <c r="BN168" s="167" t="str">
        <f t="shared" si="98"/>
        <v>L Brain_LN2</v>
      </c>
      <c r="BO168" s="152" t="s">
        <v>307</v>
      </c>
      <c r="BP168" s="151" t="s">
        <v>416</v>
      </c>
      <c r="BQ168" s="167" t="str">
        <f t="shared" si="99"/>
        <v>R Brain_OCT</v>
      </c>
      <c r="BR168" s="152" t="s">
        <v>307</v>
      </c>
      <c r="BS168" s="151" t="s">
        <v>416</v>
      </c>
      <c r="BT168" s="167" t="str">
        <f t="shared" si="100"/>
        <v>L Eye_PFA</v>
      </c>
      <c r="BU168" s="152" t="s">
        <v>307</v>
      </c>
      <c r="BV168" s="151" t="s">
        <v>416</v>
      </c>
      <c r="BW168" s="167" t="str">
        <f t="shared" si="101"/>
        <v>R Eye_LN2</v>
      </c>
      <c r="BX168" s="152" t="s">
        <v>307</v>
      </c>
      <c r="BY168" s="151" t="s">
        <v>416</v>
      </c>
      <c r="BZ168" s="167" t="str">
        <f t="shared" si="102"/>
        <v>1/2 Heart_PFA</v>
      </c>
      <c r="CA168" s="152" t="s">
        <v>307</v>
      </c>
      <c r="CB168" s="151" t="s">
        <v>416</v>
      </c>
      <c r="CC168" s="167" t="str">
        <f t="shared" si="103"/>
        <v>1/2 Heart_LN2</v>
      </c>
      <c r="CD168" s="152" t="s">
        <v>307</v>
      </c>
      <c r="CE168" s="151" t="s">
        <v>416</v>
      </c>
      <c r="CF168" s="167" t="str">
        <f t="shared" si="104"/>
        <v>Intestines_LN2</v>
      </c>
      <c r="CG168" s="152" t="s">
        <v>307</v>
      </c>
      <c r="CH168" s="151" t="s">
        <v>416</v>
      </c>
      <c r="CI168" s="167" t="str">
        <f t="shared" si="105"/>
        <v>Vertebra_LN2</v>
      </c>
      <c r="CJ168" s="152" t="s">
        <v>307</v>
      </c>
      <c r="CK168" s="167" t="s">
        <v>416</v>
      </c>
      <c r="CL168" s="167" t="str">
        <f t="shared" si="121"/>
        <v>R Pelvis_PFA</v>
      </c>
      <c r="CM168" s="152" t="s">
        <v>307</v>
      </c>
      <c r="CN168" s="151" t="s">
        <v>416</v>
      </c>
      <c r="CO168" s="167" t="str">
        <f t="shared" si="130"/>
        <v>L Ilium_RNALater</v>
      </c>
      <c r="CP168" s="152" t="s">
        <v>307</v>
      </c>
      <c r="CQ168" s="151" t="s">
        <v>416</v>
      </c>
      <c r="CR168" s="167" t="str">
        <f t="shared" si="131"/>
        <v>R Hindquarter_PFA</v>
      </c>
      <c r="CS168" s="152" t="s">
        <v>307</v>
      </c>
      <c r="CT168" s="151" t="s">
        <v>416</v>
      </c>
      <c r="CU168" s="167" t="str">
        <f t="shared" si="122"/>
        <v>BM L Femur_Cryomedia</v>
      </c>
      <c r="CV168" s="152" t="s">
        <v>307</v>
      </c>
      <c r="CW168" s="151" t="s">
        <v>416</v>
      </c>
      <c r="CX168" s="167" t="str">
        <f t="shared" si="123"/>
        <v>L Tibia_PBS</v>
      </c>
      <c r="CY168" s="152" t="s">
        <v>307</v>
      </c>
      <c r="CZ168" s="151" t="s">
        <v>416</v>
      </c>
      <c r="DA168" s="167" t="str">
        <f t="shared" si="124"/>
        <v>R Humerus_PFA</v>
      </c>
      <c r="DB168" s="152" t="s">
        <v>307</v>
      </c>
      <c r="DC168" s="151" t="s">
        <v>416</v>
      </c>
      <c r="DD168" s="167" t="str">
        <f t="shared" si="132"/>
        <v>L Humerus_RNALater</v>
      </c>
      <c r="DE168" s="152" t="s">
        <v>307</v>
      </c>
      <c r="DF168" s="151" t="s">
        <v>416</v>
      </c>
      <c r="DG168" s="167" t="str">
        <f t="shared" si="133"/>
        <v>BM L Humerus_Cryomedia</v>
      </c>
      <c r="DH168" s="152" t="s">
        <v>307</v>
      </c>
    </row>
    <row r="169" spans="2:112" x14ac:dyDescent="0.35">
      <c r="B169" s="151" t="s">
        <v>416</v>
      </c>
      <c r="C169" s="167" t="str">
        <f t="shared" si="108"/>
        <v>L Quad_LN2</v>
      </c>
      <c r="D169" s="152" t="s">
        <v>308</v>
      </c>
      <c r="E169" s="151" t="s">
        <v>416</v>
      </c>
      <c r="F169" s="167" t="str">
        <f t="shared" si="106"/>
        <v>R Quad_PFA</v>
      </c>
      <c r="G169" s="152" t="s">
        <v>308</v>
      </c>
      <c r="H169" s="151" t="s">
        <v>416</v>
      </c>
      <c r="I169" s="167" t="str">
        <f t="shared" si="107"/>
        <v>L Soleus_LN2</v>
      </c>
      <c r="J169" s="152" t="s">
        <v>308</v>
      </c>
      <c r="K169" s="151" t="s">
        <v>416</v>
      </c>
      <c r="L169" s="167" t="str">
        <f t="shared" si="109"/>
        <v>R Soleus_PFA</v>
      </c>
      <c r="M169" s="152" t="s">
        <v>308</v>
      </c>
      <c r="N169" s="151" t="s">
        <v>416</v>
      </c>
      <c r="O169" s="167" t="str">
        <f t="shared" si="111"/>
        <v>L EDL_LN2</v>
      </c>
      <c r="P169" s="152" t="s">
        <v>308</v>
      </c>
      <c r="Q169" s="151" t="s">
        <v>416</v>
      </c>
      <c r="R169" s="167" t="str">
        <f t="shared" si="125"/>
        <v>R EDL_PFA</v>
      </c>
      <c r="S169" s="152" t="s">
        <v>308</v>
      </c>
      <c r="T169" s="151" t="s">
        <v>416</v>
      </c>
      <c r="U169" s="167" t="str">
        <f t="shared" si="110"/>
        <v>L Gast_LN2</v>
      </c>
      <c r="V169" s="152" t="s">
        <v>308</v>
      </c>
      <c r="W169" s="151" t="s">
        <v>416</v>
      </c>
      <c r="X169" s="167" t="str">
        <f t="shared" si="113"/>
        <v>R Gast_PFA</v>
      </c>
      <c r="Y169" s="152" t="s">
        <v>308</v>
      </c>
      <c r="Z169" s="151" t="s">
        <v>416</v>
      </c>
      <c r="AA169" s="167" t="str">
        <f t="shared" si="114"/>
        <v>L Bicep_LN2</v>
      </c>
      <c r="AB169" s="152" t="s">
        <v>308</v>
      </c>
      <c r="AC169" s="151" t="s">
        <v>416</v>
      </c>
      <c r="AD169" s="167" t="str">
        <f t="shared" si="115"/>
        <v>R Bicep_PFA</v>
      </c>
      <c r="AE169" s="152" t="s">
        <v>308</v>
      </c>
      <c r="AF169" s="151" t="s">
        <v>416</v>
      </c>
      <c r="AG169" s="167" t="str">
        <f t="shared" si="126"/>
        <v>L Thymus_LN2</v>
      </c>
      <c r="AH169" s="152" t="s">
        <v>308</v>
      </c>
      <c r="AI169" s="151" t="s">
        <v>416</v>
      </c>
      <c r="AJ169" s="167" t="str">
        <f t="shared" si="116"/>
        <v>R Thymus_PFA</v>
      </c>
      <c r="AK169" s="152" t="s">
        <v>308</v>
      </c>
      <c r="AL169" s="151" t="s">
        <v>416</v>
      </c>
      <c r="AM169" s="167" t="str">
        <f t="shared" si="117"/>
        <v>1/2 Spleen_PFA</v>
      </c>
      <c r="AN169" s="152" t="s">
        <v>308</v>
      </c>
      <c r="AO169" s="151" t="s">
        <v>416</v>
      </c>
      <c r="AP169" s="167" t="str">
        <f t="shared" si="118"/>
        <v>1/2 Spleen_LN2</v>
      </c>
      <c r="AQ169" s="152" t="s">
        <v>308</v>
      </c>
      <c r="AR169" s="151" t="s">
        <v>416</v>
      </c>
      <c r="AS169" s="167" t="str">
        <f t="shared" si="127"/>
        <v>1/2 Liver_PFA</v>
      </c>
      <c r="AT169" s="152" t="s">
        <v>308</v>
      </c>
      <c r="AU169" s="151" t="s">
        <v>416</v>
      </c>
      <c r="AV169" s="167" t="str">
        <f t="shared" si="119"/>
        <v>1/2 Liver_LN2</v>
      </c>
      <c r="AW169" s="152" t="s">
        <v>308</v>
      </c>
      <c r="AX169" s="151" t="s">
        <v>416</v>
      </c>
      <c r="AY169" s="167" t="str">
        <f t="shared" si="120"/>
        <v>Pancreas_LN2</v>
      </c>
      <c r="AZ169" s="152" t="s">
        <v>308</v>
      </c>
      <c r="BA169" s="151" t="s">
        <v>416</v>
      </c>
      <c r="BB169" s="167" t="str">
        <f t="shared" si="128"/>
        <v>Adrenals_LN2</v>
      </c>
      <c r="BC169" s="152" t="s">
        <v>308</v>
      </c>
      <c r="BD169" s="151" t="s">
        <v>416</v>
      </c>
      <c r="BE169" s="167" t="str">
        <f t="shared" si="129"/>
        <v>L Kidney_LN2</v>
      </c>
      <c r="BF169" s="152" t="s">
        <v>308</v>
      </c>
      <c r="BG169" s="151" t="s">
        <v>416</v>
      </c>
      <c r="BH169" s="167" t="str">
        <f t="shared" si="112"/>
        <v>R Kidney_PFA</v>
      </c>
      <c r="BI169" s="167" t="s">
        <v>308</v>
      </c>
      <c r="BJ169" s="151" t="s">
        <v>416</v>
      </c>
      <c r="BK169" s="167" t="str">
        <f t="shared" si="97"/>
        <v>Joint_RNALater</v>
      </c>
      <c r="BL169" s="152" t="s">
        <v>308</v>
      </c>
      <c r="BM169" s="151" t="s">
        <v>416</v>
      </c>
      <c r="BN169" s="167" t="str">
        <f t="shared" si="98"/>
        <v>L Brain_LN2</v>
      </c>
      <c r="BO169" s="152" t="s">
        <v>308</v>
      </c>
      <c r="BP169" s="151" t="s">
        <v>416</v>
      </c>
      <c r="BQ169" s="167" t="str">
        <f t="shared" si="99"/>
        <v>R Brain_OCT</v>
      </c>
      <c r="BR169" s="152" t="s">
        <v>308</v>
      </c>
      <c r="BS169" s="151" t="s">
        <v>416</v>
      </c>
      <c r="BT169" s="167" t="str">
        <f t="shared" si="100"/>
        <v>L Eye_PFA</v>
      </c>
      <c r="BU169" s="152" t="s">
        <v>308</v>
      </c>
      <c r="BV169" s="151" t="s">
        <v>416</v>
      </c>
      <c r="BW169" s="167" t="str">
        <f t="shared" si="101"/>
        <v>R Eye_LN2</v>
      </c>
      <c r="BX169" s="152" t="s">
        <v>308</v>
      </c>
      <c r="BY169" s="151" t="s">
        <v>416</v>
      </c>
      <c r="BZ169" s="167" t="str">
        <f t="shared" si="102"/>
        <v>1/2 Heart_PFA</v>
      </c>
      <c r="CA169" s="152" t="s">
        <v>308</v>
      </c>
      <c r="CB169" s="151" t="s">
        <v>416</v>
      </c>
      <c r="CC169" s="167" t="str">
        <f t="shared" si="103"/>
        <v>1/2 Heart_LN2</v>
      </c>
      <c r="CD169" s="152" t="s">
        <v>308</v>
      </c>
      <c r="CE169" s="151" t="s">
        <v>416</v>
      </c>
      <c r="CF169" s="167" t="str">
        <f t="shared" si="104"/>
        <v>Intestines_LN2</v>
      </c>
      <c r="CG169" s="152" t="s">
        <v>308</v>
      </c>
      <c r="CH169" s="151" t="s">
        <v>416</v>
      </c>
      <c r="CI169" s="167" t="str">
        <f t="shared" si="105"/>
        <v>Vertebra_LN2</v>
      </c>
      <c r="CJ169" s="152" t="s">
        <v>308</v>
      </c>
      <c r="CK169" s="167" t="s">
        <v>416</v>
      </c>
      <c r="CL169" s="167" t="str">
        <f t="shared" si="121"/>
        <v>R Pelvis_PFA</v>
      </c>
      <c r="CM169" s="152" t="s">
        <v>308</v>
      </c>
      <c r="CN169" s="151" t="s">
        <v>416</v>
      </c>
      <c r="CO169" s="167" t="str">
        <f t="shared" si="130"/>
        <v>L Ilium_RNALater</v>
      </c>
      <c r="CP169" s="152" t="s">
        <v>308</v>
      </c>
      <c r="CQ169" s="151" t="s">
        <v>416</v>
      </c>
      <c r="CR169" s="167" t="str">
        <f t="shared" si="131"/>
        <v>R Hindquarter_PFA</v>
      </c>
      <c r="CS169" s="152" t="s">
        <v>308</v>
      </c>
      <c r="CT169" s="151" t="s">
        <v>416</v>
      </c>
      <c r="CU169" s="167" t="str">
        <f t="shared" si="122"/>
        <v>BM L Femur_Cryomedia</v>
      </c>
      <c r="CV169" s="152" t="s">
        <v>308</v>
      </c>
      <c r="CW169" s="151" t="s">
        <v>416</v>
      </c>
      <c r="CX169" s="167" t="str">
        <f t="shared" si="123"/>
        <v>L Tibia_PBS</v>
      </c>
      <c r="CY169" s="152" t="s">
        <v>308</v>
      </c>
      <c r="CZ169" s="151" t="s">
        <v>416</v>
      </c>
      <c r="DA169" s="167" t="str">
        <f t="shared" si="124"/>
        <v>R Humerus_PFA</v>
      </c>
      <c r="DB169" s="152" t="s">
        <v>308</v>
      </c>
      <c r="DC169" s="151" t="s">
        <v>416</v>
      </c>
      <c r="DD169" s="167" t="str">
        <f t="shared" si="132"/>
        <v>L Humerus_RNALater</v>
      </c>
      <c r="DE169" s="152" t="s">
        <v>308</v>
      </c>
      <c r="DF169" s="151" t="s">
        <v>416</v>
      </c>
      <c r="DG169" s="167" t="str">
        <f t="shared" si="133"/>
        <v>BM L Humerus_Cryomedia</v>
      </c>
      <c r="DH169" s="152" t="s">
        <v>308</v>
      </c>
    </row>
    <row r="170" spans="2:112" x14ac:dyDescent="0.35">
      <c r="B170" s="151" t="s">
        <v>416</v>
      </c>
      <c r="C170" s="167" t="str">
        <f t="shared" si="108"/>
        <v>L Quad_LN2</v>
      </c>
      <c r="D170" s="152" t="s">
        <v>309</v>
      </c>
      <c r="E170" s="151" t="s">
        <v>416</v>
      </c>
      <c r="F170" s="167" t="str">
        <f t="shared" si="106"/>
        <v>R Quad_PFA</v>
      </c>
      <c r="G170" s="152" t="s">
        <v>309</v>
      </c>
      <c r="H170" s="151" t="s">
        <v>416</v>
      </c>
      <c r="I170" s="167" t="str">
        <f t="shared" si="107"/>
        <v>L Soleus_LN2</v>
      </c>
      <c r="J170" s="152" t="s">
        <v>309</v>
      </c>
      <c r="K170" s="151" t="s">
        <v>416</v>
      </c>
      <c r="L170" s="167" t="str">
        <f t="shared" si="109"/>
        <v>R Soleus_PFA</v>
      </c>
      <c r="M170" s="152" t="s">
        <v>309</v>
      </c>
      <c r="N170" s="151" t="s">
        <v>416</v>
      </c>
      <c r="O170" s="167" t="str">
        <f t="shared" si="111"/>
        <v>L EDL_LN2</v>
      </c>
      <c r="P170" s="152" t="s">
        <v>309</v>
      </c>
      <c r="Q170" s="151" t="s">
        <v>416</v>
      </c>
      <c r="R170" s="167" t="str">
        <f t="shared" si="125"/>
        <v>R EDL_PFA</v>
      </c>
      <c r="S170" s="152" t="s">
        <v>309</v>
      </c>
      <c r="T170" s="151" t="s">
        <v>416</v>
      </c>
      <c r="U170" s="167" t="str">
        <f t="shared" si="110"/>
        <v>L Gast_LN2</v>
      </c>
      <c r="V170" s="152" t="s">
        <v>309</v>
      </c>
      <c r="W170" s="151" t="s">
        <v>416</v>
      </c>
      <c r="X170" s="167" t="str">
        <f t="shared" si="113"/>
        <v>R Gast_PFA</v>
      </c>
      <c r="Y170" s="152" t="s">
        <v>309</v>
      </c>
      <c r="Z170" s="151" t="s">
        <v>416</v>
      </c>
      <c r="AA170" s="167" t="str">
        <f t="shared" si="114"/>
        <v>L Bicep_LN2</v>
      </c>
      <c r="AB170" s="152" t="s">
        <v>309</v>
      </c>
      <c r="AC170" s="151" t="s">
        <v>416</v>
      </c>
      <c r="AD170" s="167" t="str">
        <f t="shared" si="115"/>
        <v>R Bicep_PFA</v>
      </c>
      <c r="AE170" s="152" t="s">
        <v>309</v>
      </c>
      <c r="AF170" s="151" t="s">
        <v>416</v>
      </c>
      <c r="AG170" s="167" t="str">
        <f t="shared" si="126"/>
        <v>L Thymus_LN2</v>
      </c>
      <c r="AH170" s="152" t="s">
        <v>309</v>
      </c>
      <c r="AI170" s="151" t="s">
        <v>416</v>
      </c>
      <c r="AJ170" s="167" t="str">
        <f t="shared" si="116"/>
        <v>R Thymus_PFA</v>
      </c>
      <c r="AK170" s="152" t="s">
        <v>309</v>
      </c>
      <c r="AL170" s="151" t="s">
        <v>416</v>
      </c>
      <c r="AM170" s="167" t="str">
        <f t="shared" si="117"/>
        <v>1/2 Spleen_PFA</v>
      </c>
      <c r="AN170" s="152" t="s">
        <v>309</v>
      </c>
      <c r="AO170" s="151" t="s">
        <v>416</v>
      </c>
      <c r="AP170" s="167" t="str">
        <f t="shared" si="118"/>
        <v>1/2 Spleen_LN2</v>
      </c>
      <c r="AQ170" s="152" t="s">
        <v>309</v>
      </c>
      <c r="AR170" s="151" t="s">
        <v>416</v>
      </c>
      <c r="AS170" s="167" t="str">
        <f t="shared" si="127"/>
        <v>1/2 Liver_PFA</v>
      </c>
      <c r="AT170" s="152" t="s">
        <v>309</v>
      </c>
      <c r="AU170" s="151" t="s">
        <v>416</v>
      </c>
      <c r="AV170" s="167" t="str">
        <f t="shared" si="119"/>
        <v>1/2 Liver_LN2</v>
      </c>
      <c r="AW170" s="152" t="s">
        <v>309</v>
      </c>
      <c r="AX170" s="151" t="s">
        <v>416</v>
      </c>
      <c r="AY170" s="167" t="str">
        <f t="shared" si="120"/>
        <v>Pancreas_LN2</v>
      </c>
      <c r="AZ170" s="152" t="s">
        <v>309</v>
      </c>
      <c r="BA170" s="151" t="s">
        <v>416</v>
      </c>
      <c r="BB170" s="167" t="str">
        <f t="shared" si="128"/>
        <v>Adrenals_LN2</v>
      </c>
      <c r="BC170" s="152" t="s">
        <v>309</v>
      </c>
      <c r="BD170" s="151" t="s">
        <v>416</v>
      </c>
      <c r="BE170" s="167" t="str">
        <f t="shared" si="129"/>
        <v>L Kidney_LN2</v>
      </c>
      <c r="BF170" s="152" t="s">
        <v>309</v>
      </c>
      <c r="BG170" s="151" t="s">
        <v>416</v>
      </c>
      <c r="BH170" s="167" t="str">
        <f t="shared" si="112"/>
        <v>R Kidney_PFA</v>
      </c>
      <c r="BI170" s="167" t="s">
        <v>309</v>
      </c>
      <c r="BJ170" s="151" t="s">
        <v>416</v>
      </c>
      <c r="BK170" s="167" t="str">
        <f t="shared" si="97"/>
        <v>Joint_RNALater</v>
      </c>
      <c r="BL170" s="152" t="s">
        <v>309</v>
      </c>
      <c r="BM170" s="151" t="s">
        <v>416</v>
      </c>
      <c r="BN170" s="167" t="str">
        <f t="shared" si="98"/>
        <v>L Brain_LN2</v>
      </c>
      <c r="BO170" s="152" t="s">
        <v>309</v>
      </c>
      <c r="BP170" s="151" t="s">
        <v>416</v>
      </c>
      <c r="BQ170" s="167" t="str">
        <f t="shared" si="99"/>
        <v>R Brain_OCT</v>
      </c>
      <c r="BR170" s="152" t="s">
        <v>309</v>
      </c>
      <c r="BS170" s="151" t="s">
        <v>416</v>
      </c>
      <c r="BT170" s="167" t="str">
        <f t="shared" si="100"/>
        <v>L Eye_PFA</v>
      </c>
      <c r="BU170" s="152" t="s">
        <v>309</v>
      </c>
      <c r="BV170" s="151" t="s">
        <v>416</v>
      </c>
      <c r="BW170" s="167" t="str">
        <f t="shared" si="101"/>
        <v>R Eye_LN2</v>
      </c>
      <c r="BX170" s="152" t="s">
        <v>309</v>
      </c>
      <c r="BY170" s="151" t="s">
        <v>416</v>
      </c>
      <c r="BZ170" s="167" t="str">
        <f t="shared" si="102"/>
        <v>1/2 Heart_PFA</v>
      </c>
      <c r="CA170" s="152" t="s">
        <v>309</v>
      </c>
      <c r="CB170" s="151" t="s">
        <v>416</v>
      </c>
      <c r="CC170" s="167" t="str">
        <f t="shared" si="103"/>
        <v>1/2 Heart_LN2</v>
      </c>
      <c r="CD170" s="152" t="s">
        <v>309</v>
      </c>
      <c r="CE170" s="151" t="s">
        <v>416</v>
      </c>
      <c r="CF170" s="167" t="str">
        <f t="shared" si="104"/>
        <v>Intestines_LN2</v>
      </c>
      <c r="CG170" s="152" t="s">
        <v>309</v>
      </c>
      <c r="CH170" s="151" t="s">
        <v>416</v>
      </c>
      <c r="CI170" s="167" t="str">
        <f t="shared" si="105"/>
        <v>Vertebra_LN2</v>
      </c>
      <c r="CJ170" s="152" t="s">
        <v>309</v>
      </c>
      <c r="CK170" s="167" t="s">
        <v>416</v>
      </c>
      <c r="CL170" s="167" t="str">
        <f t="shared" si="121"/>
        <v>R Pelvis_PFA</v>
      </c>
      <c r="CM170" s="152" t="s">
        <v>309</v>
      </c>
      <c r="CN170" s="151" t="s">
        <v>416</v>
      </c>
      <c r="CO170" s="167" t="str">
        <f t="shared" si="130"/>
        <v>L Ilium_RNALater</v>
      </c>
      <c r="CP170" s="152" t="s">
        <v>309</v>
      </c>
      <c r="CQ170" s="151" t="s">
        <v>416</v>
      </c>
      <c r="CR170" s="167" t="str">
        <f t="shared" si="131"/>
        <v>R Hindquarter_PFA</v>
      </c>
      <c r="CS170" s="152" t="s">
        <v>309</v>
      </c>
      <c r="CT170" s="151" t="s">
        <v>416</v>
      </c>
      <c r="CU170" s="167" t="str">
        <f t="shared" si="122"/>
        <v>BM L Femur_Cryomedia</v>
      </c>
      <c r="CV170" s="152" t="s">
        <v>309</v>
      </c>
      <c r="CW170" s="151" t="s">
        <v>416</v>
      </c>
      <c r="CX170" s="167" t="str">
        <f t="shared" si="123"/>
        <v>L Tibia_PBS</v>
      </c>
      <c r="CY170" s="152" t="s">
        <v>309</v>
      </c>
      <c r="CZ170" s="151" t="s">
        <v>416</v>
      </c>
      <c r="DA170" s="167" t="str">
        <f t="shared" si="124"/>
        <v>R Humerus_PFA</v>
      </c>
      <c r="DB170" s="152" t="s">
        <v>309</v>
      </c>
      <c r="DC170" s="151" t="s">
        <v>416</v>
      </c>
      <c r="DD170" s="167" t="str">
        <f t="shared" si="132"/>
        <v>L Humerus_RNALater</v>
      </c>
      <c r="DE170" s="152" t="s">
        <v>309</v>
      </c>
      <c r="DF170" s="151" t="s">
        <v>416</v>
      </c>
      <c r="DG170" s="167" t="str">
        <f t="shared" si="133"/>
        <v>BM L Humerus_Cryomedia</v>
      </c>
      <c r="DH170" s="152" t="s">
        <v>309</v>
      </c>
    </row>
    <row r="171" spans="2:112" x14ac:dyDescent="0.35">
      <c r="B171" s="151" t="s">
        <v>416</v>
      </c>
      <c r="C171" s="167" t="str">
        <f t="shared" si="108"/>
        <v>L Quad_LN2</v>
      </c>
      <c r="D171" s="152" t="s">
        <v>310</v>
      </c>
      <c r="E171" s="151" t="s">
        <v>416</v>
      </c>
      <c r="F171" s="167" t="str">
        <f t="shared" si="106"/>
        <v>R Quad_PFA</v>
      </c>
      <c r="G171" s="152" t="s">
        <v>310</v>
      </c>
      <c r="H171" s="151" t="s">
        <v>416</v>
      </c>
      <c r="I171" s="167" t="str">
        <f t="shared" si="107"/>
        <v>L Soleus_LN2</v>
      </c>
      <c r="J171" s="152" t="s">
        <v>310</v>
      </c>
      <c r="K171" s="151" t="s">
        <v>416</v>
      </c>
      <c r="L171" s="167" t="str">
        <f t="shared" si="109"/>
        <v>R Soleus_PFA</v>
      </c>
      <c r="M171" s="152" t="s">
        <v>310</v>
      </c>
      <c r="N171" s="151" t="s">
        <v>416</v>
      </c>
      <c r="O171" s="167" t="str">
        <f t="shared" si="111"/>
        <v>L EDL_LN2</v>
      </c>
      <c r="P171" s="152" t="s">
        <v>310</v>
      </c>
      <c r="Q171" s="151" t="s">
        <v>416</v>
      </c>
      <c r="R171" s="167" t="str">
        <f t="shared" si="125"/>
        <v>R EDL_PFA</v>
      </c>
      <c r="S171" s="152" t="s">
        <v>310</v>
      </c>
      <c r="T171" s="151" t="s">
        <v>416</v>
      </c>
      <c r="U171" s="167" t="str">
        <f t="shared" si="110"/>
        <v>L Gast_LN2</v>
      </c>
      <c r="V171" s="152" t="s">
        <v>310</v>
      </c>
      <c r="W171" s="151" t="s">
        <v>416</v>
      </c>
      <c r="X171" s="167" t="str">
        <f t="shared" si="113"/>
        <v>R Gast_PFA</v>
      </c>
      <c r="Y171" s="152" t="s">
        <v>310</v>
      </c>
      <c r="Z171" s="151" t="s">
        <v>416</v>
      </c>
      <c r="AA171" s="167" t="str">
        <f t="shared" si="114"/>
        <v>L Bicep_LN2</v>
      </c>
      <c r="AB171" s="152" t="s">
        <v>310</v>
      </c>
      <c r="AC171" s="151" t="s">
        <v>416</v>
      </c>
      <c r="AD171" s="167" t="str">
        <f t="shared" si="115"/>
        <v>R Bicep_PFA</v>
      </c>
      <c r="AE171" s="152" t="s">
        <v>310</v>
      </c>
      <c r="AF171" s="151" t="s">
        <v>416</v>
      </c>
      <c r="AG171" s="167" t="str">
        <f t="shared" si="126"/>
        <v>L Thymus_LN2</v>
      </c>
      <c r="AH171" s="152" t="s">
        <v>310</v>
      </c>
      <c r="AI171" s="151" t="s">
        <v>416</v>
      </c>
      <c r="AJ171" s="167" t="str">
        <f t="shared" si="116"/>
        <v>R Thymus_PFA</v>
      </c>
      <c r="AK171" s="152" t="s">
        <v>310</v>
      </c>
      <c r="AL171" s="151" t="s">
        <v>416</v>
      </c>
      <c r="AM171" s="167" t="str">
        <f t="shared" si="117"/>
        <v>1/2 Spleen_PFA</v>
      </c>
      <c r="AN171" s="152" t="s">
        <v>310</v>
      </c>
      <c r="AO171" s="151" t="s">
        <v>416</v>
      </c>
      <c r="AP171" s="167" t="str">
        <f t="shared" si="118"/>
        <v>1/2 Spleen_LN2</v>
      </c>
      <c r="AQ171" s="152" t="s">
        <v>310</v>
      </c>
      <c r="AR171" s="151" t="s">
        <v>416</v>
      </c>
      <c r="AS171" s="167" t="str">
        <f t="shared" si="127"/>
        <v>1/2 Liver_PFA</v>
      </c>
      <c r="AT171" s="152" t="s">
        <v>310</v>
      </c>
      <c r="AU171" s="151" t="s">
        <v>416</v>
      </c>
      <c r="AV171" s="167" t="str">
        <f t="shared" si="119"/>
        <v>1/2 Liver_LN2</v>
      </c>
      <c r="AW171" s="152" t="s">
        <v>310</v>
      </c>
      <c r="AX171" s="151" t="s">
        <v>416</v>
      </c>
      <c r="AY171" s="167" t="str">
        <f t="shared" si="120"/>
        <v>Pancreas_LN2</v>
      </c>
      <c r="AZ171" s="152" t="s">
        <v>310</v>
      </c>
      <c r="BA171" s="151" t="s">
        <v>416</v>
      </c>
      <c r="BB171" s="167" t="str">
        <f t="shared" si="128"/>
        <v>Adrenals_LN2</v>
      </c>
      <c r="BC171" s="152" t="s">
        <v>310</v>
      </c>
      <c r="BD171" s="151" t="s">
        <v>416</v>
      </c>
      <c r="BE171" s="167" t="str">
        <f t="shared" si="129"/>
        <v>L Kidney_LN2</v>
      </c>
      <c r="BF171" s="152" t="s">
        <v>310</v>
      </c>
      <c r="BG171" s="151" t="s">
        <v>416</v>
      </c>
      <c r="BH171" s="167" t="str">
        <f t="shared" si="112"/>
        <v>R Kidney_PFA</v>
      </c>
      <c r="BI171" s="167" t="s">
        <v>310</v>
      </c>
      <c r="BJ171" s="151" t="s">
        <v>416</v>
      </c>
      <c r="BK171" s="167" t="str">
        <f t="shared" si="97"/>
        <v>Joint_RNALater</v>
      </c>
      <c r="BL171" s="152" t="s">
        <v>310</v>
      </c>
      <c r="BM171" s="151" t="s">
        <v>416</v>
      </c>
      <c r="BN171" s="167" t="str">
        <f t="shared" si="98"/>
        <v>L Brain_LN2</v>
      </c>
      <c r="BO171" s="152" t="s">
        <v>310</v>
      </c>
      <c r="BP171" s="151" t="s">
        <v>416</v>
      </c>
      <c r="BQ171" s="167" t="str">
        <f t="shared" si="99"/>
        <v>R Brain_OCT</v>
      </c>
      <c r="BR171" s="152" t="s">
        <v>310</v>
      </c>
      <c r="BS171" s="151" t="s">
        <v>416</v>
      </c>
      <c r="BT171" s="167" t="str">
        <f t="shared" si="100"/>
        <v>L Eye_PFA</v>
      </c>
      <c r="BU171" s="152" t="s">
        <v>310</v>
      </c>
      <c r="BV171" s="151" t="s">
        <v>416</v>
      </c>
      <c r="BW171" s="167" t="str">
        <f t="shared" si="101"/>
        <v>R Eye_LN2</v>
      </c>
      <c r="BX171" s="152" t="s">
        <v>310</v>
      </c>
      <c r="BY171" s="151" t="s">
        <v>416</v>
      </c>
      <c r="BZ171" s="167" t="str">
        <f t="shared" si="102"/>
        <v>1/2 Heart_PFA</v>
      </c>
      <c r="CA171" s="152" t="s">
        <v>310</v>
      </c>
      <c r="CB171" s="151" t="s">
        <v>416</v>
      </c>
      <c r="CC171" s="167" t="str">
        <f t="shared" si="103"/>
        <v>1/2 Heart_LN2</v>
      </c>
      <c r="CD171" s="152" t="s">
        <v>310</v>
      </c>
      <c r="CE171" s="151" t="s">
        <v>416</v>
      </c>
      <c r="CF171" s="167" t="str">
        <f t="shared" si="104"/>
        <v>Intestines_LN2</v>
      </c>
      <c r="CG171" s="152" t="s">
        <v>310</v>
      </c>
      <c r="CH171" s="151" t="s">
        <v>416</v>
      </c>
      <c r="CI171" s="167" t="str">
        <f t="shared" si="105"/>
        <v>Vertebra_LN2</v>
      </c>
      <c r="CJ171" s="152" t="s">
        <v>310</v>
      </c>
      <c r="CK171" s="167" t="s">
        <v>416</v>
      </c>
      <c r="CL171" s="167" t="str">
        <f t="shared" si="121"/>
        <v>R Pelvis_PFA</v>
      </c>
      <c r="CM171" s="152" t="s">
        <v>310</v>
      </c>
      <c r="CN171" s="151" t="s">
        <v>416</v>
      </c>
      <c r="CO171" s="167" t="str">
        <f t="shared" si="130"/>
        <v>L Ilium_RNALater</v>
      </c>
      <c r="CP171" s="152" t="s">
        <v>310</v>
      </c>
      <c r="CQ171" s="151" t="s">
        <v>416</v>
      </c>
      <c r="CR171" s="167" t="str">
        <f t="shared" si="131"/>
        <v>R Hindquarter_PFA</v>
      </c>
      <c r="CS171" s="152" t="s">
        <v>310</v>
      </c>
      <c r="CT171" s="151" t="s">
        <v>416</v>
      </c>
      <c r="CU171" s="167" t="str">
        <f t="shared" si="122"/>
        <v>BM L Femur_Cryomedia</v>
      </c>
      <c r="CV171" s="152" t="s">
        <v>310</v>
      </c>
      <c r="CW171" s="151" t="s">
        <v>416</v>
      </c>
      <c r="CX171" s="167" t="str">
        <f t="shared" si="123"/>
        <v>L Tibia_PBS</v>
      </c>
      <c r="CY171" s="152" t="s">
        <v>310</v>
      </c>
      <c r="CZ171" s="151" t="s">
        <v>416</v>
      </c>
      <c r="DA171" s="167" t="str">
        <f t="shared" si="124"/>
        <v>R Humerus_PFA</v>
      </c>
      <c r="DB171" s="152" t="s">
        <v>310</v>
      </c>
      <c r="DC171" s="151" t="s">
        <v>416</v>
      </c>
      <c r="DD171" s="167" t="str">
        <f t="shared" si="132"/>
        <v>L Humerus_RNALater</v>
      </c>
      <c r="DE171" s="152" t="s">
        <v>310</v>
      </c>
      <c r="DF171" s="151" t="s">
        <v>416</v>
      </c>
      <c r="DG171" s="167" t="str">
        <f t="shared" si="133"/>
        <v>BM L Humerus_Cryomedia</v>
      </c>
      <c r="DH171" s="152" t="s">
        <v>310</v>
      </c>
    </row>
    <row r="172" spans="2:112" x14ac:dyDescent="0.35">
      <c r="B172" s="151" t="s">
        <v>416</v>
      </c>
      <c r="C172" s="167" t="str">
        <f t="shared" si="108"/>
        <v>L Quad_LN2</v>
      </c>
      <c r="D172" s="152" t="s">
        <v>311</v>
      </c>
      <c r="E172" s="151" t="s">
        <v>416</v>
      </c>
      <c r="F172" s="167" t="str">
        <f t="shared" si="106"/>
        <v>R Quad_PFA</v>
      </c>
      <c r="G172" s="152" t="s">
        <v>311</v>
      </c>
      <c r="H172" s="151" t="s">
        <v>416</v>
      </c>
      <c r="I172" s="167" t="str">
        <f t="shared" si="107"/>
        <v>L Soleus_LN2</v>
      </c>
      <c r="J172" s="152" t="s">
        <v>311</v>
      </c>
      <c r="K172" s="151" t="s">
        <v>416</v>
      </c>
      <c r="L172" s="167" t="str">
        <f t="shared" si="109"/>
        <v>R Soleus_PFA</v>
      </c>
      <c r="M172" s="152" t="s">
        <v>311</v>
      </c>
      <c r="N172" s="151" t="s">
        <v>416</v>
      </c>
      <c r="O172" s="167" t="str">
        <f t="shared" si="111"/>
        <v>L EDL_LN2</v>
      </c>
      <c r="P172" s="152" t="s">
        <v>311</v>
      </c>
      <c r="Q172" s="151" t="s">
        <v>416</v>
      </c>
      <c r="R172" s="167" t="str">
        <f t="shared" si="125"/>
        <v>R EDL_PFA</v>
      </c>
      <c r="S172" s="152" t="s">
        <v>311</v>
      </c>
      <c r="T172" s="151" t="s">
        <v>416</v>
      </c>
      <c r="U172" s="167" t="str">
        <f t="shared" si="110"/>
        <v>L Gast_LN2</v>
      </c>
      <c r="V172" s="152" t="s">
        <v>311</v>
      </c>
      <c r="W172" s="151" t="s">
        <v>416</v>
      </c>
      <c r="X172" s="167" t="str">
        <f t="shared" si="113"/>
        <v>R Gast_PFA</v>
      </c>
      <c r="Y172" s="152" t="s">
        <v>311</v>
      </c>
      <c r="Z172" s="151" t="s">
        <v>416</v>
      </c>
      <c r="AA172" s="167" t="str">
        <f t="shared" si="114"/>
        <v>L Bicep_LN2</v>
      </c>
      <c r="AB172" s="152" t="s">
        <v>311</v>
      </c>
      <c r="AC172" s="151" t="s">
        <v>416</v>
      </c>
      <c r="AD172" s="167" t="str">
        <f t="shared" si="115"/>
        <v>R Bicep_PFA</v>
      </c>
      <c r="AE172" s="152" t="s">
        <v>311</v>
      </c>
      <c r="AF172" s="151" t="s">
        <v>416</v>
      </c>
      <c r="AG172" s="167" t="str">
        <f t="shared" si="126"/>
        <v>L Thymus_LN2</v>
      </c>
      <c r="AH172" s="152" t="s">
        <v>311</v>
      </c>
      <c r="AI172" s="151" t="s">
        <v>416</v>
      </c>
      <c r="AJ172" s="167" t="str">
        <f t="shared" si="116"/>
        <v>R Thymus_PFA</v>
      </c>
      <c r="AK172" s="152" t="s">
        <v>311</v>
      </c>
      <c r="AL172" s="151" t="s">
        <v>416</v>
      </c>
      <c r="AM172" s="167" t="str">
        <f t="shared" si="117"/>
        <v>1/2 Spleen_PFA</v>
      </c>
      <c r="AN172" s="152" t="s">
        <v>311</v>
      </c>
      <c r="AO172" s="151" t="s">
        <v>416</v>
      </c>
      <c r="AP172" s="167" t="str">
        <f t="shared" si="118"/>
        <v>1/2 Spleen_LN2</v>
      </c>
      <c r="AQ172" s="152" t="s">
        <v>311</v>
      </c>
      <c r="AR172" s="151" t="s">
        <v>416</v>
      </c>
      <c r="AS172" s="167" t="str">
        <f t="shared" si="127"/>
        <v>1/2 Liver_PFA</v>
      </c>
      <c r="AT172" s="152" t="s">
        <v>311</v>
      </c>
      <c r="AU172" s="151" t="s">
        <v>416</v>
      </c>
      <c r="AV172" s="167" t="str">
        <f t="shared" si="119"/>
        <v>1/2 Liver_LN2</v>
      </c>
      <c r="AW172" s="152" t="s">
        <v>311</v>
      </c>
      <c r="AX172" s="151" t="s">
        <v>416</v>
      </c>
      <c r="AY172" s="167" t="str">
        <f t="shared" si="120"/>
        <v>Pancreas_LN2</v>
      </c>
      <c r="AZ172" s="152" t="s">
        <v>311</v>
      </c>
      <c r="BA172" s="151" t="s">
        <v>416</v>
      </c>
      <c r="BB172" s="167" t="str">
        <f t="shared" si="128"/>
        <v>Adrenals_LN2</v>
      </c>
      <c r="BC172" s="152" t="s">
        <v>311</v>
      </c>
      <c r="BD172" s="151" t="s">
        <v>416</v>
      </c>
      <c r="BE172" s="167" t="str">
        <f t="shared" si="129"/>
        <v>L Kidney_LN2</v>
      </c>
      <c r="BF172" s="152" t="s">
        <v>311</v>
      </c>
      <c r="BG172" s="151" t="s">
        <v>416</v>
      </c>
      <c r="BH172" s="167" t="str">
        <f t="shared" si="112"/>
        <v>R Kidney_PFA</v>
      </c>
      <c r="BI172" s="167" t="s">
        <v>311</v>
      </c>
      <c r="BJ172" s="151" t="s">
        <v>416</v>
      </c>
      <c r="BK172" s="167" t="str">
        <f t="shared" si="97"/>
        <v>Joint_RNALater</v>
      </c>
      <c r="BL172" s="152" t="s">
        <v>311</v>
      </c>
      <c r="BM172" s="151" t="s">
        <v>416</v>
      </c>
      <c r="BN172" s="167" t="str">
        <f t="shared" si="98"/>
        <v>L Brain_LN2</v>
      </c>
      <c r="BO172" s="152" t="s">
        <v>311</v>
      </c>
      <c r="BP172" s="151" t="s">
        <v>416</v>
      </c>
      <c r="BQ172" s="167" t="str">
        <f t="shared" si="99"/>
        <v>R Brain_OCT</v>
      </c>
      <c r="BR172" s="152" t="s">
        <v>311</v>
      </c>
      <c r="BS172" s="151" t="s">
        <v>416</v>
      </c>
      <c r="BT172" s="167" t="str">
        <f t="shared" si="100"/>
        <v>L Eye_PFA</v>
      </c>
      <c r="BU172" s="152" t="s">
        <v>311</v>
      </c>
      <c r="BV172" s="151" t="s">
        <v>416</v>
      </c>
      <c r="BW172" s="167" t="str">
        <f t="shared" si="101"/>
        <v>R Eye_LN2</v>
      </c>
      <c r="BX172" s="152" t="s">
        <v>311</v>
      </c>
      <c r="BY172" s="151" t="s">
        <v>416</v>
      </c>
      <c r="BZ172" s="167" t="str">
        <f t="shared" si="102"/>
        <v>1/2 Heart_PFA</v>
      </c>
      <c r="CA172" s="152" t="s">
        <v>311</v>
      </c>
      <c r="CB172" s="151" t="s">
        <v>416</v>
      </c>
      <c r="CC172" s="167" t="str">
        <f t="shared" si="103"/>
        <v>1/2 Heart_LN2</v>
      </c>
      <c r="CD172" s="152" t="s">
        <v>311</v>
      </c>
      <c r="CE172" s="151" t="s">
        <v>416</v>
      </c>
      <c r="CF172" s="167" t="str">
        <f t="shared" si="104"/>
        <v>Intestines_LN2</v>
      </c>
      <c r="CG172" s="152" t="s">
        <v>311</v>
      </c>
      <c r="CH172" s="151" t="s">
        <v>416</v>
      </c>
      <c r="CI172" s="167" t="str">
        <f t="shared" si="105"/>
        <v>Vertebra_LN2</v>
      </c>
      <c r="CJ172" s="152" t="s">
        <v>311</v>
      </c>
      <c r="CK172" s="167" t="s">
        <v>416</v>
      </c>
      <c r="CL172" s="167" t="str">
        <f t="shared" si="121"/>
        <v>R Pelvis_PFA</v>
      </c>
      <c r="CM172" s="152" t="s">
        <v>311</v>
      </c>
      <c r="CN172" s="151" t="s">
        <v>416</v>
      </c>
      <c r="CO172" s="167" t="str">
        <f t="shared" si="130"/>
        <v>L Ilium_RNALater</v>
      </c>
      <c r="CP172" s="152" t="s">
        <v>311</v>
      </c>
      <c r="CQ172" s="151" t="s">
        <v>416</v>
      </c>
      <c r="CR172" s="167" t="str">
        <f t="shared" si="131"/>
        <v>R Hindquarter_PFA</v>
      </c>
      <c r="CS172" s="152" t="s">
        <v>311</v>
      </c>
      <c r="CT172" s="151" t="s">
        <v>416</v>
      </c>
      <c r="CU172" s="167" t="str">
        <f t="shared" si="122"/>
        <v>BM L Femur_Cryomedia</v>
      </c>
      <c r="CV172" s="152" t="s">
        <v>311</v>
      </c>
      <c r="CW172" s="151" t="s">
        <v>416</v>
      </c>
      <c r="CX172" s="167" t="str">
        <f t="shared" si="123"/>
        <v>L Tibia_PBS</v>
      </c>
      <c r="CY172" s="152" t="s">
        <v>311</v>
      </c>
      <c r="CZ172" s="151" t="s">
        <v>416</v>
      </c>
      <c r="DA172" s="167" t="str">
        <f t="shared" si="124"/>
        <v>R Humerus_PFA</v>
      </c>
      <c r="DB172" s="152" t="s">
        <v>311</v>
      </c>
      <c r="DC172" s="151" t="s">
        <v>416</v>
      </c>
      <c r="DD172" s="167" t="str">
        <f t="shared" si="132"/>
        <v>L Humerus_RNALater</v>
      </c>
      <c r="DE172" s="152" t="s">
        <v>311</v>
      </c>
      <c r="DF172" s="151" t="s">
        <v>416</v>
      </c>
      <c r="DG172" s="167" t="str">
        <f t="shared" si="133"/>
        <v>BM L Humerus_Cryomedia</v>
      </c>
      <c r="DH172" s="152" t="s">
        <v>311</v>
      </c>
    </row>
    <row r="173" spans="2:112" x14ac:dyDescent="0.35">
      <c r="B173" s="151" t="s">
        <v>416</v>
      </c>
      <c r="C173" s="167" t="str">
        <f t="shared" si="108"/>
        <v>L Quad_LN2</v>
      </c>
      <c r="D173" s="152" t="s">
        <v>312</v>
      </c>
      <c r="E173" s="151" t="s">
        <v>416</v>
      </c>
      <c r="F173" s="167" t="str">
        <f t="shared" si="106"/>
        <v>R Quad_PFA</v>
      </c>
      <c r="G173" s="152" t="s">
        <v>312</v>
      </c>
      <c r="H173" s="151" t="s">
        <v>416</v>
      </c>
      <c r="I173" s="167" t="str">
        <f t="shared" si="107"/>
        <v>L Soleus_LN2</v>
      </c>
      <c r="J173" s="152" t="s">
        <v>312</v>
      </c>
      <c r="K173" s="151" t="s">
        <v>416</v>
      </c>
      <c r="L173" s="167" t="str">
        <f t="shared" si="109"/>
        <v>R Soleus_PFA</v>
      </c>
      <c r="M173" s="152" t="s">
        <v>312</v>
      </c>
      <c r="N173" s="151" t="s">
        <v>416</v>
      </c>
      <c r="O173" s="167" t="str">
        <f t="shared" si="111"/>
        <v>L EDL_LN2</v>
      </c>
      <c r="P173" s="152" t="s">
        <v>312</v>
      </c>
      <c r="Q173" s="151" t="s">
        <v>416</v>
      </c>
      <c r="R173" s="167" t="str">
        <f t="shared" si="125"/>
        <v>R EDL_PFA</v>
      </c>
      <c r="S173" s="152" t="s">
        <v>312</v>
      </c>
      <c r="T173" s="151" t="s">
        <v>416</v>
      </c>
      <c r="U173" s="167" t="str">
        <f t="shared" si="110"/>
        <v>L Gast_LN2</v>
      </c>
      <c r="V173" s="152" t="s">
        <v>312</v>
      </c>
      <c r="W173" s="151" t="s">
        <v>416</v>
      </c>
      <c r="X173" s="167" t="str">
        <f t="shared" si="113"/>
        <v>R Gast_PFA</v>
      </c>
      <c r="Y173" s="152" t="s">
        <v>312</v>
      </c>
      <c r="Z173" s="151" t="s">
        <v>416</v>
      </c>
      <c r="AA173" s="167" t="str">
        <f t="shared" si="114"/>
        <v>L Bicep_LN2</v>
      </c>
      <c r="AB173" s="152" t="s">
        <v>312</v>
      </c>
      <c r="AC173" s="151" t="s">
        <v>416</v>
      </c>
      <c r="AD173" s="167" t="str">
        <f t="shared" si="115"/>
        <v>R Bicep_PFA</v>
      </c>
      <c r="AE173" s="152" t="s">
        <v>312</v>
      </c>
      <c r="AF173" s="151" t="s">
        <v>416</v>
      </c>
      <c r="AG173" s="167" t="str">
        <f t="shared" si="126"/>
        <v>L Thymus_LN2</v>
      </c>
      <c r="AH173" s="152" t="s">
        <v>312</v>
      </c>
      <c r="AI173" s="151" t="s">
        <v>416</v>
      </c>
      <c r="AJ173" s="167" t="str">
        <f t="shared" si="116"/>
        <v>R Thymus_PFA</v>
      </c>
      <c r="AK173" s="152" t="s">
        <v>312</v>
      </c>
      <c r="AL173" s="151" t="s">
        <v>416</v>
      </c>
      <c r="AM173" s="167" t="str">
        <f t="shared" si="117"/>
        <v>1/2 Spleen_PFA</v>
      </c>
      <c r="AN173" s="152" t="s">
        <v>312</v>
      </c>
      <c r="AO173" s="151" t="s">
        <v>416</v>
      </c>
      <c r="AP173" s="167" t="str">
        <f t="shared" si="118"/>
        <v>1/2 Spleen_LN2</v>
      </c>
      <c r="AQ173" s="152" t="s">
        <v>312</v>
      </c>
      <c r="AR173" s="151" t="s">
        <v>416</v>
      </c>
      <c r="AS173" s="167" t="str">
        <f t="shared" si="127"/>
        <v>1/2 Liver_PFA</v>
      </c>
      <c r="AT173" s="152" t="s">
        <v>312</v>
      </c>
      <c r="AU173" s="151" t="s">
        <v>416</v>
      </c>
      <c r="AV173" s="167" t="str">
        <f t="shared" si="119"/>
        <v>1/2 Liver_LN2</v>
      </c>
      <c r="AW173" s="152" t="s">
        <v>312</v>
      </c>
      <c r="AX173" s="151" t="s">
        <v>416</v>
      </c>
      <c r="AY173" s="167" t="str">
        <f t="shared" si="120"/>
        <v>Pancreas_LN2</v>
      </c>
      <c r="AZ173" s="152" t="s">
        <v>312</v>
      </c>
      <c r="BA173" s="151" t="s">
        <v>416</v>
      </c>
      <c r="BB173" s="167" t="str">
        <f t="shared" si="128"/>
        <v>Adrenals_LN2</v>
      </c>
      <c r="BC173" s="152" t="s">
        <v>312</v>
      </c>
      <c r="BD173" s="151" t="s">
        <v>416</v>
      </c>
      <c r="BE173" s="167" t="str">
        <f t="shared" si="129"/>
        <v>L Kidney_LN2</v>
      </c>
      <c r="BF173" s="152" t="s">
        <v>312</v>
      </c>
      <c r="BG173" s="151" t="s">
        <v>416</v>
      </c>
      <c r="BH173" s="167" t="str">
        <f t="shared" si="112"/>
        <v>R Kidney_PFA</v>
      </c>
      <c r="BI173" s="167" t="s">
        <v>312</v>
      </c>
      <c r="BJ173" s="151" t="s">
        <v>416</v>
      </c>
      <c r="BK173" s="167" t="str">
        <f t="shared" si="97"/>
        <v>Joint_RNALater</v>
      </c>
      <c r="BL173" s="152" t="s">
        <v>312</v>
      </c>
      <c r="BM173" s="151" t="s">
        <v>416</v>
      </c>
      <c r="BN173" s="167" t="str">
        <f t="shared" si="98"/>
        <v>L Brain_LN2</v>
      </c>
      <c r="BO173" s="152" t="s">
        <v>312</v>
      </c>
      <c r="BP173" s="151" t="s">
        <v>416</v>
      </c>
      <c r="BQ173" s="167" t="str">
        <f t="shared" si="99"/>
        <v>R Brain_OCT</v>
      </c>
      <c r="BR173" s="152" t="s">
        <v>312</v>
      </c>
      <c r="BS173" s="151" t="s">
        <v>416</v>
      </c>
      <c r="BT173" s="167" t="str">
        <f t="shared" si="100"/>
        <v>L Eye_PFA</v>
      </c>
      <c r="BU173" s="152" t="s">
        <v>312</v>
      </c>
      <c r="BV173" s="151" t="s">
        <v>416</v>
      </c>
      <c r="BW173" s="167" t="str">
        <f t="shared" si="101"/>
        <v>R Eye_LN2</v>
      </c>
      <c r="BX173" s="152" t="s">
        <v>312</v>
      </c>
      <c r="BY173" s="151" t="s">
        <v>416</v>
      </c>
      <c r="BZ173" s="167" t="str">
        <f t="shared" si="102"/>
        <v>1/2 Heart_PFA</v>
      </c>
      <c r="CA173" s="152" t="s">
        <v>312</v>
      </c>
      <c r="CB173" s="151" t="s">
        <v>416</v>
      </c>
      <c r="CC173" s="167" t="str">
        <f t="shared" si="103"/>
        <v>1/2 Heart_LN2</v>
      </c>
      <c r="CD173" s="152" t="s">
        <v>312</v>
      </c>
      <c r="CE173" s="151" t="s">
        <v>416</v>
      </c>
      <c r="CF173" s="167" t="str">
        <f t="shared" si="104"/>
        <v>Intestines_LN2</v>
      </c>
      <c r="CG173" s="152" t="s">
        <v>312</v>
      </c>
      <c r="CH173" s="151" t="s">
        <v>416</v>
      </c>
      <c r="CI173" s="167" t="str">
        <f t="shared" si="105"/>
        <v>Vertebra_LN2</v>
      </c>
      <c r="CJ173" s="152" t="s">
        <v>312</v>
      </c>
      <c r="CK173" s="167" t="s">
        <v>416</v>
      </c>
      <c r="CL173" s="167" t="str">
        <f t="shared" si="121"/>
        <v>R Pelvis_PFA</v>
      </c>
      <c r="CM173" s="152" t="s">
        <v>312</v>
      </c>
      <c r="CN173" s="151" t="s">
        <v>416</v>
      </c>
      <c r="CO173" s="167" t="str">
        <f t="shared" si="130"/>
        <v>L Ilium_RNALater</v>
      </c>
      <c r="CP173" s="152" t="s">
        <v>312</v>
      </c>
      <c r="CQ173" s="151" t="s">
        <v>416</v>
      </c>
      <c r="CR173" s="167" t="str">
        <f t="shared" si="131"/>
        <v>R Hindquarter_PFA</v>
      </c>
      <c r="CS173" s="152" t="s">
        <v>312</v>
      </c>
      <c r="CT173" s="151" t="s">
        <v>416</v>
      </c>
      <c r="CU173" s="167" t="str">
        <f t="shared" si="122"/>
        <v>BM L Femur_Cryomedia</v>
      </c>
      <c r="CV173" s="152" t="s">
        <v>312</v>
      </c>
      <c r="CW173" s="151" t="s">
        <v>416</v>
      </c>
      <c r="CX173" s="167" t="str">
        <f t="shared" si="123"/>
        <v>L Tibia_PBS</v>
      </c>
      <c r="CY173" s="152" t="s">
        <v>312</v>
      </c>
      <c r="CZ173" s="151" t="s">
        <v>416</v>
      </c>
      <c r="DA173" s="167" t="str">
        <f t="shared" si="124"/>
        <v>R Humerus_PFA</v>
      </c>
      <c r="DB173" s="152" t="s">
        <v>312</v>
      </c>
      <c r="DC173" s="151" t="s">
        <v>416</v>
      </c>
      <c r="DD173" s="167" t="str">
        <f t="shared" si="132"/>
        <v>L Humerus_RNALater</v>
      </c>
      <c r="DE173" s="152" t="s">
        <v>312</v>
      </c>
      <c r="DF173" s="151" t="s">
        <v>416</v>
      </c>
      <c r="DG173" s="167" t="str">
        <f t="shared" si="133"/>
        <v>BM L Humerus_Cryomedia</v>
      </c>
      <c r="DH173" s="152" t="s">
        <v>312</v>
      </c>
    </row>
    <row r="174" spans="2:112" x14ac:dyDescent="0.35">
      <c r="B174" s="151" t="s">
        <v>416</v>
      </c>
      <c r="C174" s="167" t="str">
        <f t="shared" si="108"/>
        <v>L Quad_LN2</v>
      </c>
      <c r="D174" s="152" t="s">
        <v>313</v>
      </c>
      <c r="E174" s="151" t="s">
        <v>416</v>
      </c>
      <c r="F174" s="167" t="str">
        <f t="shared" si="106"/>
        <v>R Quad_PFA</v>
      </c>
      <c r="G174" s="152" t="s">
        <v>313</v>
      </c>
      <c r="H174" s="151" t="s">
        <v>416</v>
      </c>
      <c r="I174" s="167" t="str">
        <f t="shared" si="107"/>
        <v>L Soleus_LN2</v>
      </c>
      <c r="J174" s="152" t="s">
        <v>313</v>
      </c>
      <c r="K174" s="151" t="s">
        <v>416</v>
      </c>
      <c r="L174" s="167" t="str">
        <f t="shared" si="109"/>
        <v>R Soleus_PFA</v>
      </c>
      <c r="M174" s="152" t="s">
        <v>313</v>
      </c>
      <c r="N174" s="151" t="s">
        <v>416</v>
      </c>
      <c r="O174" s="167" t="str">
        <f t="shared" si="111"/>
        <v>L EDL_LN2</v>
      </c>
      <c r="P174" s="152" t="s">
        <v>313</v>
      </c>
      <c r="Q174" s="151" t="s">
        <v>416</v>
      </c>
      <c r="R174" s="167" t="str">
        <f t="shared" si="125"/>
        <v>R EDL_PFA</v>
      </c>
      <c r="S174" s="152" t="s">
        <v>313</v>
      </c>
      <c r="T174" s="151" t="s">
        <v>416</v>
      </c>
      <c r="U174" s="167" t="str">
        <f t="shared" si="110"/>
        <v>L Gast_LN2</v>
      </c>
      <c r="V174" s="152" t="s">
        <v>313</v>
      </c>
      <c r="W174" s="151" t="s">
        <v>416</v>
      </c>
      <c r="X174" s="167" t="str">
        <f t="shared" si="113"/>
        <v>R Gast_PFA</v>
      </c>
      <c r="Y174" s="152" t="s">
        <v>313</v>
      </c>
      <c r="Z174" s="151" t="s">
        <v>416</v>
      </c>
      <c r="AA174" s="167" t="str">
        <f t="shared" si="114"/>
        <v>L Bicep_LN2</v>
      </c>
      <c r="AB174" s="152" t="s">
        <v>313</v>
      </c>
      <c r="AC174" s="151" t="s">
        <v>416</v>
      </c>
      <c r="AD174" s="167" t="str">
        <f t="shared" si="115"/>
        <v>R Bicep_PFA</v>
      </c>
      <c r="AE174" s="152" t="s">
        <v>313</v>
      </c>
      <c r="AF174" s="151" t="s">
        <v>416</v>
      </c>
      <c r="AG174" s="167" t="str">
        <f t="shared" si="126"/>
        <v>L Thymus_LN2</v>
      </c>
      <c r="AH174" s="152" t="s">
        <v>313</v>
      </c>
      <c r="AI174" s="151" t="s">
        <v>416</v>
      </c>
      <c r="AJ174" s="167" t="str">
        <f t="shared" si="116"/>
        <v>R Thymus_PFA</v>
      </c>
      <c r="AK174" s="152" t="s">
        <v>313</v>
      </c>
      <c r="AL174" s="151" t="s">
        <v>416</v>
      </c>
      <c r="AM174" s="167" t="str">
        <f t="shared" si="117"/>
        <v>1/2 Spleen_PFA</v>
      </c>
      <c r="AN174" s="152" t="s">
        <v>313</v>
      </c>
      <c r="AO174" s="151" t="s">
        <v>416</v>
      </c>
      <c r="AP174" s="167" t="str">
        <f t="shared" si="118"/>
        <v>1/2 Spleen_LN2</v>
      </c>
      <c r="AQ174" s="152" t="s">
        <v>313</v>
      </c>
      <c r="AR174" s="151" t="s">
        <v>416</v>
      </c>
      <c r="AS174" s="167" t="str">
        <f t="shared" si="127"/>
        <v>1/2 Liver_PFA</v>
      </c>
      <c r="AT174" s="152" t="s">
        <v>313</v>
      </c>
      <c r="AU174" s="151" t="s">
        <v>416</v>
      </c>
      <c r="AV174" s="167" t="str">
        <f t="shared" si="119"/>
        <v>1/2 Liver_LN2</v>
      </c>
      <c r="AW174" s="152" t="s">
        <v>313</v>
      </c>
      <c r="AX174" s="151" t="s">
        <v>416</v>
      </c>
      <c r="AY174" s="167" t="str">
        <f t="shared" si="120"/>
        <v>Pancreas_LN2</v>
      </c>
      <c r="AZ174" s="152" t="s">
        <v>313</v>
      </c>
      <c r="BA174" s="151" t="s">
        <v>416</v>
      </c>
      <c r="BB174" s="167" t="str">
        <f t="shared" si="128"/>
        <v>Adrenals_LN2</v>
      </c>
      <c r="BC174" s="152" t="s">
        <v>313</v>
      </c>
      <c r="BD174" s="151" t="s">
        <v>416</v>
      </c>
      <c r="BE174" s="167" t="str">
        <f t="shared" si="129"/>
        <v>L Kidney_LN2</v>
      </c>
      <c r="BF174" s="152" t="s">
        <v>313</v>
      </c>
      <c r="BG174" s="151" t="s">
        <v>416</v>
      </c>
      <c r="BH174" s="167" t="str">
        <f t="shared" si="112"/>
        <v>R Kidney_PFA</v>
      </c>
      <c r="BI174" s="167" t="s">
        <v>313</v>
      </c>
      <c r="BJ174" s="151" t="s">
        <v>416</v>
      </c>
      <c r="BK174" s="167" t="str">
        <f t="shared" si="97"/>
        <v>Joint_RNALater</v>
      </c>
      <c r="BL174" s="152" t="s">
        <v>313</v>
      </c>
      <c r="BM174" s="151" t="s">
        <v>416</v>
      </c>
      <c r="BN174" s="167" t="str">
        <f t="shared" si="98"/>
        <v>L Brain_LN2</v>
      </c>
      <c r="BO174" s="152" t="s">
        <v>313</v>
      </c>
      <c r="BP174" s="151" t="s">
        <v>416</v>
      </c>
      <c r="BQ174" s="167" t="str">
        <f t="shared" si="99"/>
        <v>R Brain_OCT</v>
      </c>
      <c r="BR174" s="152" t="s">
        <v>313</v>
      </c>
      <c r="BS174" s="151" t="s">
        <v>416</v>
      </c>
      <c r="BT174" s="167" t="str">
        <f t="shared" si="100"/>
        <v>L Eye_PFA</v>
      </c>
      <c r="BU174" s="152" t="s">
        <v>313</v>
      </c>
      <c r="BV174" s="151" t="s">
        <v>416</v>
      </c>
      <c r="BW174" s="167" t="str">
        <f t="shared" si="101"/>
        <v>R Eye_LN2</v>
      </c>
      <c r="BX174" s="152" t="s">
        <v>313</v>
      </c>
      <c r="BY174" s="151" t="s">
        <v>416</v>
      </c>
      <c r="BZ174" s="167" t="str">
        <f t="shared" si="102"/>
        <v>1/2 Heart_PFA</v>
      </c>
      <c r="CA174" s="152" t="s">
        <v>313</v>
      </c>
      <c r="CB174" s="151" t="s">
        <v>416</v>
      </c>
      <c r="CC174" s="167" t="str">
        <f t="shared" si="103"/>
        <v>1/2 Heart_LN2</v>
      </c>
      <c r="CD174" s="152" t="s">
        <v>313</v>
      </c>
      <c r="CE174" s="151" t="s">
        <v>416</v>
      </c>
      <c r="CF174" s="167" t="str">
        <f t="shared" si="104"/>
        <v>Intestines_LN2</v>
      </c>
      <c r="CG174" s="152" t="s">
        <v>313</v>
      </c>
      <c r="CH174" s="151" t="s">
        <v>416</v>
      </c>
      <c r="CI174" s="167" t="str">
        <f t="shared" si="105"/>
        <v>Vertebra_LN2</v>
      </c>
      <c r="CJ174" s="152" t="s">
        <v>313</v>
      </c>
      <c r="CK174" s="167" t="s">
        <v>416</v>
      </c>
      <c r="CL174" s="167" t="str">
        <f t="shared" si="121"/>
        <v>R Pelvis_PFA</v>
      </c>
      <c r="CM174" s="152" t="s">
        <v>313</v>
      </c>
      <c r="CN174" s="151" t="s">
        <v>416</v>
      </c>
      <c r="CO174" s="167" t="str">
        <f t="shared" si="130"/>
        <v>L Ilium_RNALater</v>
      </c>
      <c r="CP174" s="152" t="s">
        <v>313</v>
      </c>
      <c r="CQ174" s="151" t="s">
        <v>416</v>
      </c>
      <c r="CR174" s="167" t="str">
        <f t="shared" si="131"/>
        <v>R Hindquarter_PFA</v>
      </c>
      <c r="CS174" s="152" t="s">
        <v>313</v>
      </c>
      <c r="CT174" s="151" t="s">
        <v>416</v>
      </c>
      <c r="CU174" s="167" t="str">
        <f t="shared" si="122"/>
        <v>BM L Femur_Cryomedia</v>
      </c>
      <c r="CV174" s="152" t="s">
        <v>313</v>
      </c>
      <c r="CW174" s="151" t="s">
        <v>416</v>
      </c>
      <c r="CX174" s="167" t="str">
        <f t="shared" si="123"/>
        <v>L Tibia_PBS</v>
      </c>
      <c r="CY174" s="152" t="s">
        <v>313</v>
      </c>
      <c r="CZ174" s="151" t="s">
        <v>416</v>
      </c>
      <c r="DA174" s="167" t="str">
        <f t="shared" si="124"/>
        <v>R Humerus_PFA</v>
      </c>
      <c r="DB174" s="152" t="s">
        <v>313</v>
      </c>
      <c r="DC174" s="151" t="s">
        <v>416</v>
      </c>
      <c r="DD174" s="167" t="str">
        <f t="shared" si="132"/>
        <v>L Humerus_RNALater</v>
      </c>
      <c r="DE174" s="152" t="s">
        <v>313</v>
      </c>
      <c r="DF174" s="151" t="s">
        <v>416</v>
      </c>
      <c r="DG174" s="167" t="str">
        <f t="shared" si="133"/>
        <v>BM L Humerus_Cryomedia</v>
      </c>
      <c r="DH174" s="152" t="s">
        <v>313</v>
      </c>
    </row>
    <row r="175" spans="2:112" x14ac:dyDescent="0.35">
      <c r="B175" s="151" t="s">
        <v>416</v>
      </c>
      <c r="C175" s="167" t="str">
        <f t="shared" si="108"/>
        <v>L Quad_LN2</v>
      </c>
      <c r="D175" s="152" t="s">
        <v>314</v>
      </c>
      <c r="E175" s="151" t="s">
        <v>416</v>
      </c>
      <c r="F175" s="167" t="str">
        <f t="shared" si="106"/>
        <v>R Quad_PFA</v>
      </c>
      <c r="G175" s="152" t="s">
        <v>314</v>
      </c>
      <c r="H175" s="151" t="s">
        <v>416</v>
      </c>
      <c r="I175" s="167" t="str">
        <f t="shared" si="107"/>
        <v>L Soleus_LN2</v>
      </c>
      <c r="J175" s="152" t="s">
        <v>314</v>
      </c>
      <c r="K175" s="151" t="s">
        <v>416</v>
      </c>
      <c r="L175" s="167" t="str">
        <f t="shared" si="109"/>
        <v>R Soleus_PFA</v>
      </c>
      <c r="M175" s="152" t="s">
        <v>314</v>
      </c>
      <c r="N175" s="151" t="s">
        <v>416</v>
      </c>
      <c r="O175" s="167" t="str">
        <f t="shared" si="111"/>
        <v>L EDL_LN2</v>
      </c>
      <c r="P175" s="152" t="s">
        <v>314</v>
      </c>
      <c r="Q175" s="151" t="s">
        <v>416</v>
      </c>
      <c r="R175" s="167" t="str">
        <f t="shared" si="125"/>
        <v>R EDL_PFA</v>
      </c>
      <c r="S175" s="152" t="s">
        <v>314</v>
      </c>
      <c r="T175" s="151" t="s">
        <v>416</v>
      </c>
      <c r="U175" s="167" t="str">
        <f t="shared" si="110"/>
        <v>L Gast_LN2</v>
      </c>
      <c r="V175" s="152" t="s">
        <v>314</v>
      </c>
      <c r="W175" s="151" t="s">
        <v>416</v>
      </c>
      <c r="X175" s="167" t="str">
        <f t="shared" si="113"/>
        <v>R Gast_PFA</v>
      </c>
      <c r="Y175" s="152" t="s">
        <v>314</v>
      </c>
      <c r="Z175" s="151" t="s">
        <v>416</v>
      </c>
      <c r="AA175" s="167" t="str">
        <f t="shared" si="114"/>
        <v>L Bicep_LN2</v>
      </c>
      <c r="AB175" s="152" t="s">
        <v>314</v>
      </c>
      <c r="AC175" s="151" t="s">
        <v>416</v>
      </c>
      <c r="AD175" s="167" t="str">
        <f t="shared" si="115"/>
        <v>R Bicep_PFA</v>
      </c>
      <c r="AE175" s="152" t="s">
        <v>314</v>
      </c>
      <c r="AF175" s="151" t="s">
        <v>416</v>
      </c>
      <c r="AG175" s="167" t="str">
        <f t="shared" si="126"/>
        <v>L Thymus_LN2</v>
      </c>
      <c r="AH175" s="152" t="s">
        <v>314</v>
      </c>
      <c r="AI175" s="151" t="s">
        <v>416</v>
      </c>
      <c r="AJ175" s="167" t="str">
        <f t="shared" si="116"/>
        <v>R Thymus_PFA</v>
      </c>
      <c r="AK175" s="152" t="s">
        <v>314</v>
      </c>
      <c r="AL175" s="151" t="s">
        <v>416</v>
      </c>
      <c r="AM175" s="167" t="str">
        <f t="shared" si="117"/>
        <v>1/2 Spleen_PFA</v>
      </c>
      <c r="AN175" s="152" t="s">
        <v>314</v>
      </c>
      <c r="AO175" s="151" t="s">
        <v>416</v>
      </c>
      <c r="AP175" s="167" t="str">
        <f t="shared" si="118"/>
        <v>1/2 Spleen_LN2</v>
      </c>
      <c r="AQ175" s="152" t="s">
        <v>314</v>
      </c>
      <c r="AR175" s="151" t="s">
        <v>416</v>
      </c>
      <c r="AS175" s="167" t="str">
        <f t="shared" si="127"/>
        <v>1/2 Liver_PFA</v>
      </c>
      <c r="AT175" s="152" t="s">
        <v>314</v>
      </c>
      <c r="AU175" s="151" t="s">
        <v>416</v>
      </c>
      <c r="AV175" s="167" t="str">
        <f t="shared" si="119"/>
        <v>1/2 Liver_LN2</v>
      </c>
      <c r="AW175" s="152" t="s">
        <v>314</v>
      </c>
      <c r="AX175" s="151" t="s">
        <v>416</v>
      </c>
      <c r="AY175" s="167" t="str">
        <f t="shared" si="120"/>
        <v>Pancreas_LN2</v>
      </c>
      <c r="AZ175" s="152" t="s">
        <v>314</v>
      </c>
      <c r="BA175" s="151" t="s">
        <v>416</v>
      </c>
      <c r="BB175" s="167" t="str">
        <f t="shared" si="128"/>
        <v>Adrenals_LN2</v>
      </c>
      <c r="BC175" s="152" t="s">
        <v>314</v>
      </c>
      <c r="BD175" s="151" t="s">
        <v>416</v>
      </c>
      <c r="BE175" s="167" t="str">
        <f t="shared" si="129"/>
        <v>L Kidney_LN2</v>
      </c>
      <c r="BF175" s="152" t="s">
        <v>314</v>
      </c>
      <c r="BG175" s="151" t="s">
        <v>416</v>
      </c>
      <c r="BH175" s="167" t="str">
        <f t="shared" si="112"/>
        <v>R Kidney_PFA</v>
      </c>
      <c r="BI175" s="167" t="s">
        <v>314</v>
      </c>
      <c r="BJ175" s="151" t="s">
        <v>416</v>
      </c>
      <c r="BK175" s="167" t="str">
        <f t="shared" si="97"/>
        <v>Joint_RNALater</v>
      </c>
      <c r="BL175" s="152" t="s">
        <v>314</v>
      </c>
      <c r="BM175" s="151" t="s">
        <v>416</v>
      </c>
      <c r="BN175" s="167" t="str">
        <f t="shared" si="98"/>
        <v>L Brain_LN2</v>
      </c>
      <c r="BO175" s="152" t="s">
        <v>314</v>
      </c>
      <c r="BP175" s="151" t="s">
        <v>416</v>
      </c>
      <c r="BQ175" s="167" t="str">
        <f t="shared" si="99"/>
        <v>R Brain_OCT</v>
      </c>
      <c r="BR175" s="152" t="s">
        <v>314</v>
      </c>
      <c r="BS175" s="151" t="s">
        <v>416</v>
      </c>
      <c r="BT175" s="167" t="str">
        <f t="shared" si="100"/>
        <v>L Eye_PFA</v>
      </c>
      <c r="BU175" s="152" t="s">
        <v>314</v>
      </c>
      <c r="BV175" s="151" t="s">
        <v>416</v>
      </c>
      <c r="BW175" s="167" t="str">
        <f t="shared" si="101"/>
        <v>R Eye_LN2</v>
      </c>
      <c r="BX175" s="152" t="s">
        <v>314</v>
      </c>
      <c r="BY175" s="151" t="s">
        <v>416</v>
      </c>
      <c r="BZ175" s="167" t="str">
        <f t="shared" si="102"/>
        <v>1/2 Heart_PFA</v>
      </c>
      <c r="CA175" s="152" t="s">
        <v>314</v>
      </c>
      <c r="CB175" s="151" t="s">
        <v>416</v>
      </c>
      <c r="CC175" s="167" t="str">
        <f t="shared" si="103"/>
        <v>1/2 Heart_LN2</v>
      </c>
      <c r="CD175" s="152" t="s">
        <v>314</v>
      </c>
      <c r="CE175" s="151" t="s">
        <v>416</v>
      </c>
      <c r="CF175" s="167" t="str">
        <f t="shared" si="104"/>
        <v>Intestines_LN2</v>
      </c>
      <c r="CG175" s="152" t="s">
        <v>314</v>
      </c>
      <c r="CH175" s="151" t="s">
        <v>416</v>
      </c>
      <c r="CI175" s="167" t="str">
        <f t="shared" si="105"/>
        <v>Vertebra_LN2</v>
      </c>
      <c r="CJ175" s="152" t="s">
        <v>314</v>
      </c>
      <c r="CK175" s="167" t="s">
        <v>416</v>
      </c>
      <c r="CL175" s="167" t="str">
        <f t="shared" si="121"/>
        <v>R Pelvis_PFA</v>
      </c>
      <c r="CM175" s="152" t="s">
        <v>314</v>
      </c>
      <c r="CN175" s="151" t="s">
        <v>416</v>
      </c>
      <c r="CO175" s="167" t="str">
        <f t="shared" si="130"/>
        <v>L Ilium_RNALater</v>
      </c>
      <c r="CP175" s="152" t="s">
        <v>314</v>
      </c>
      <c r="CQ175" s="151" t="s">
        <v>416</v>
      </c>
      <c r="CR175" s="167" t="str">
        <f t="shared" si="131"/>
        <v>R Hindquarter_PFA</v>
      </c>
      <c r="CS175" s="152" t="s">
        <v>314</v>
      </c>
      <c r="CT175" s="151" t="s">
        <v>416</v>
      </c>
      <c r="CU175" s="167" t="str">
        <f t="shared" si="122"/>
        <v>BM L Femur_Cryomedia</v>
      </c>
      <c r="CV175" s="152" t="s">
        <v>314</v>
      </c>
      <c r="CW175" s="151" t="s">
        <v>416</v>
      </c>
      <c r="CX175" s="167" t="str">
        <f t="shared" si="123"/>
        <v>L Tibia_PBS</v>
      </c>
      <c r="CY175" s="152" t="s">
        <v>314</v>
      </c>
      <c r="CZ175" s="151" t="s">
        <v>416</v>
      </c>
      <c r="DA175" s="167" t="str">
        <f t="shared" si="124"/>
        <v>R Humerus_PFA</v>
      </c>
      <c r="DB175" s="152" t="s">
        <v>314</v>
      </c>
      <c r="DC175" s="151" t="s">
        <v>416</v>
      </c>
      <c r="DD175" s="167" t="str">
        <f t="shared" si="132"/>
        <v>L Humerus_RNALater</v>
      </c>
      <c r="DE175" s="152" t="s">
        <v>314</v>
      </c>
      <c r="DF175" s="151" t="s">
        <v>416</v>
      </c>
      <c r="DG175" s="167" t="str">
        <f t="shared" si="133"/>
        <v>BM L Humerus_Cryomedia</v>
      </c>
      <c r="DH175" s="152" t="s">
        <v>314</v>
      </c>
    </row>
    <row r="176" spans="2:112" x14ac:dyDescent="0.35">
      <c r="B176" s="151" t="s">
        <v>416</v>
      </c>
      <c r="C176" s="167" t="str">
        <f t="shared" si="108"/>
        <v>L Quad_LN2</v>
      </c>
      <c r="D176" s="152" t="s">
        <v>315</v>
      </c>
      <c r="E176" s="151" t="s">
        <v>416</v>
      </c>
      <c r="F176" s="167" t="str">
        <f t="shared" si="106"/>
        <v>R Quad_PFA</v>
      </c>
      <c r="G176" s="152" t="s">
        <v>315</v>
      </c>
      <c r="H176" s="151" t="s">
        <v>416</v>
      </c>
      <c r="I176" s="167" t="str">
        <f t="shared" si="107"/>
        <v>L Soleus_LN2</v>
      </c>
      <c r="J176" s="152" t="s">
        <v>315</v>
      </c>
      <c r="K176" s="151" t="s">
        <v>416</v>
      </c>
      <c r="L176" s="167" t="str">
        <f t="shared" si="109"/>
        <v>R Soleus_PFA</v>
      </c>
      <c r="M176" s="152" t="s">
        <v>315</v>
      </c>
      <c r="N176" s="151" t="s">
        <v>416</v>
      </c>
      <c r="O176" s="167" t="str">
        <f t="shared" si="111"/>
        <v>L EDL_LN2</v>
      </c>
      <c r="P176" s="152" t="s">
        <v>315</v>
      </c>
      <c r="Q176" s="151" t="s">
        <v>416</v>
      </c>
      <c r="R176" s="167" t="str">
        <f t="shared" si="125"/>
        <v>R EDL_PFA</v>
      </c>
      <c r="S176" s="152" t="s">
        <v>315</v>
      </c>
      <c r="T176" s="151" t="s">
        <v>416</v>
      </c>
      <c r="U176" s="167" t="str">
        <f t="shared" si="110"/>
        <v>L Gast_LN2</v>
      </c>
      <c r="V176" s="152" t="s">
        <v>315</v>
      </c>
      <c r="W176" s="151" t="s">
        <v>416</v>
      </c>
      <c r="X176" s="167" t="str">
        <f t="shared" si="113"/>
        <v>R Gast_PFA</v>
      </c>
      <c r="Y176" s="152" t="s">
        <v>315</v>
      </c>
      <c r="Z176" s="151" t="s">
        <v>416</v>
      </c>
      <c r="AA176" s="167" t="str">
        <f t="shared" si="114"/>
        <v>L Bicep_LN2</v>
      </c>
      <c r="AB176" s="152" t="s">
        <v>315</v>
      </c>
      <c r="AC176" s="151" t="s">
        <v>416</v>
      </c>
      <c r="AD176" s="167" t="str">
        <f t="shared" si="115"/>
        <v>R Bicep_PFA</v>
      </c>
      <c r="AE176" s="152" t="s">
        <v>315</v>
      </c>
      <c r="AF176" s="151" t="s">
        <v>416</v>
      </c>
      <c r="AG176" s="167" t="str">
        <f t="shared" si="126"/>
        <v>L Thymus_LN2</v>
      </c>
      <c r="AH176" s="152" t="s">
        <v>315</v>
      </c>
      <c r="AI176" s="151" t="s">
        <v>416</v>
      </c>
      <c r="AJ176" s="167" t="str">
        <f t="shared" si="116"/>
        <v>R Thymus_PFA</v>
      </c>
      <c r="AK176" s="152" t="s">
        <v>315</v>
      </c>
      <c r="AL176" s="151" t="s">
        <v>416</v>
      </c>
      <c r="AM176" s="167" t="str">
        <f t="shared" si="117"/>
        <v>1/2 Spleen_PFA</v>
      </c>
      <c r="AN176" s="152" t="s">
        <v>315</v>
      </c>
      <c r="AO176" s="151" t="s">
        <v>416</v>
      </c>
      <c r="AP176" s="167" t="str">
        <f t="shared" si="118"/>
        <v>1/2 Spleen_LN2</v>
      </c>
      <c r="AQ176" s="152" t="s">
        <v>315</v>
      </c>
      <c r="AR176" s="151" t="s">
        <v>416</v>
      </c>
      <c r="AS176" s="167" t="str">
        <f t="shared" si="127"/>
        <v>1/2 Liver_PFA</v>
      </c>
      <c r="AT176" s="152" t="s">
        <v>315</v>
      </c>
      <c r="AU176" s="151" t="s">
        <v>416</v>
      </c>
      <c r="AV176" s="167" t="str">
        <f t="shared" si="119"/>
        <v>1/2 Liver_LN2</v>
      </c>
      <c r="AW176" s="152" t="s">
        <v>315</v>
      </c>
      <c r="AX176" s="151" t="s">
        <v>416</v>
      </c>
      <c r="AY176" s="167" t="str">
        <f t="shared" si="120"/>
        <v>Pancreas_LN2</v>
      </c>
      <c r="AZ176" s="152" t="s">
        <v>315</v>
      </c>
      <c r="BA176" s="151" t="s">
        <v>416</v>
      </c>
      <c r="BB176" s="167" t="str">
        <f t="shared" si="128"/>
        <v>Adrenals_LN2</v>
      </c>
      <c r="BC176" s="152" t="s">
        <v>315</v>
      </c>
      <c r="BD176" s="151" t="s">
        <v>416</v>
      </c>
      <c r="BE176" s="167" t="str">
        <f t="shared" si="129"/>
        <v>L Kidney_LN2</v>
      </c>
      <c r="BF176" s="152" t="s">
        <v>315</v>
      </c>
      <c r="BG176" s="151" t="s">
        <v>416</v>
      </c>
      <c r="BH176" s="167" t="str">
        <f t="shared" si="112"/>
        <v>R Kidney_PFA</v>
      </c>
      <c r="BI176" s="167" t="s">
        <v>315</v>
      </c>
      <c r="BJ176" s="151" t="s">
        <v>416</v>
      </c>
      <c r="BK176" s="167" t="str">
        <f t="shared" si="97"/>
        <v>Joint_RNALater</v>
      </c>
      <c r="BL176" s="152" t="s">
        <v>315</v>
      </c>
      <c r="BM176" s="151" t="s">
        <v>416</v>
      </c>
      <c r="BN176" s="167" t="str">
        <f t="shared" si="98"/>
        <v>L Brain_LN2</v>
      </c>
      <c r="BO176" s="152" t="s">
        <v>315</v>
      </c>
      <c r="BP176" s="151" t="s">
        <v>416</v>
      </c>
      <c r="BQ176" s="167" t="str">
        <f t="shared" si="99"/>
        <v>R Brain_OCT</v>
      </c>
      <c r="BR176" s="152" t="s">
        <v>315</v>
      </c>
      <c r="BS176" s="151" t="s">
        <v>416</v>
      </c>
      <c r="BT176" s="167" t="str">
        <f t="shared" si="100"/>
        <v>L Eye_PFA</v>
      </c>
      <c r="BU176" s="152" t="s">
        <v>315</v>
      </c>
      <c r="BV176" s="151" t="s">
        <v>416</v>
      </c>
      <c r="BW176" s="167" t="str">
        <f t="shared" si="101"/>
        <v>R Eye_LN2</v>
      </c>
      <c r="BX176" s="152" t="s">
        <v>315</v>
      </c>
      <c r="BY176" s="151" t="s">
        <v>416</v>
      </c>
      <c r="BZ176" s="167" t="str">
        <f t="shared" si="102"/>
        <v>1/2 Heart_PFA</v>
      </c>
      <c r="CA176" s="152" t="s">
        <v>315</v>
      </c>
      <c r="CB176" s="151" t="s">
        <v>416</v>
      </c>
      <c r="CC176" s="167" t="str">
        <f t="shared" si="103"/>
        <v>1/2 Heart_LN2</v>
      </c>
      <c r="CD176" s="152" t="s">
        <v>315</v>
      </c>
      <c r="CE176" s="151" t="s">
        <v>416</v>
      </c>
      <c r="CF176" s="167" t="str">
        <f t="shared" si="104"/>
        <v>Intestines_LN2</v>
      </c>
      <c r="CG176" s="152" t="s">
        <v>315</v>
      </c>
      <c r="CH176" s="151" t="s">
        <v>416</v>
      </c>
      <c r="CI176" s="167" t="str">
        <f t="shared" si="105"/>
        <v>Vertebra_LN2</v>
      </c>
      <c r="CJ176" s="152" t="s">
        <v>315</v>
      </c>
      <c r="CK176" s="167" t="s">
        <v>416</v>
      </c>
      <c r="CL176" s="167" t="str">
        <f t="shared" si="121"/>
        <v>R Pelvis_PFA</v>
      </c>
      <c r="CM176" s="152" t="s">
        <v>315</v>
      </c>
      <c r="CN176" s="151" t="s">
        <v>416</v>
      </c>
      <c r="CO176" s="167" t="str">
        <f t="shared" si="130"/>
        <v>L Ilium_RNALater</v>
      </c>
      <c r="CP176" s="152" t="s">
        <v>315</v>
      </c>
      <c r="CQ176" s="151" t="s">
        <v>416</v>
      </c>
      <c r="CR176" s="167" t="str">
        <f t="shared" si="131"/>
        <v>R Hindquarter_PFA</v>
      </c>
      <c r="CS176" s="152" t="s">
        <v>315</v>
      </c>
      <c r="CT176" s="151" t="s">
        <v>416</v>
      </c>
      <c r="CU176" s="167" t="str">
        <f t="shared" si="122"/>
        <v>BM L Femur_Cryomedia</v>
      </c>
      <c r="CV176" s="152" t="s">
        <v>315</v>
      </c>
      <c r="CW176" s="151" t="s">
        <v>416</v>
      </c>
      <c r="CX176" s="167" t="str">
        <f t="shared" si="123"/>
        <v>L Tibia_PBS</v>
      </c>
      <c r="CY176" s="152" t="s">
        <v>315</v>
      </c>
      <c r="CZ176" s="151" t="s">
        <v>416</v>
      </c>
      <c r="DA176" s="167" t="str">
        <f t="shared" si="124"/>
        <v>R Humerus_PFA</v>
      </c>
      <c r="DB176" s="152" t="s">
        <v>315</v>
      </c>
      <c r="DC176" s="151" t="s">
        <v>416</v>
      </c>
      <c r="DD176" s="167" t="str">
        <f t="shared" si="132"/>
        <v>L Humerus_RNALater</v>
      </c>
      <c r="DE176" s="152" t="s">
        <v>315</v>
      </c>
      <c r="DF176" s="151" t="s">
        <v>416</v>
      </c>
      <c r="DG176" s="167" t="str">
        <f t="shared" si="133"/>
        <v>BM L Humerus_Cryomedia</v>
      </c>
      <c r="DH176" s="152" t="s">
        <v>315</v>
      </c>
    </row>
    <row r="177" spans="2:112" x14ac:dyDescent="0.35">
      <c r="B177" s="151" t="s">
        <v>416</v>
      </c>
      <c r="C177" s="167" t="str">
        <f t="shared" si="108"/>
        <v>L Quad_LN2</v>
      </c>
      <c r="D177" s="152" t="s">
        <v>316</v>
      </c>
      <c r="E177" s="151" t="s">
        <v>416</v>
      </c>
      <c r="F177" s="167" t="str">
        <f t="shared" si="106"/>
        <v>R Quad_PFA</v>
      </c>
      <c r="G177" s="152" t="s">
        <v>316</v>
      </c>
      <c r="H177" s="151" t="s">
        <v>416</v>
      </c>
      <c r="I177" s="167" t="str">
        <f t="shared" si="107"/>
        <v>L Soleus_LN2</v>
      </c>
      <c r="J177" s="152" t="s">
        <v>316</v>
      </c>
      <c r="K177" s="151" t="s">
        <v>416</v>
      </c>
      <c r="L177" s="167" t="str">
        <f t="shared" si="109"/>
        <v>R Soleus_PFA</v>
      </c>
      <c r="M177" s="152" t="s">
        <v>316</v>
      </c>
      <c r="N177" s="151" t="s">
        <v>416</v>
      </c>
      <c r="O177" s="167" t="str">
        <f t="shared" si="111"/>
        <v>L EDL_LN2</v>
      </c>
      <c r="P177" s="152" t="s">
        <v>316</v>
      </c>
      <c r="Q177" s="151" t="s">
        <v>416</v>
      </c>
      <c r="R177" s="167" t="str">
        <f t="shared" si="125"/>
        <v>R EDL_PFA</v>
      </c>
      <c r="S177" s="152" t="s">
        <v>316</v>
      </c>
      <c r="T177" s="151" t="s">
        <v>416</v>
      </c>
      <c r="U177" s="167" t="str">
        <f t="shared" si="110"/>
        <v>L Gast_LN2</v>
      </c>
      <c r="V177" s="152" t="s">
        <v>316</v>
      </c>
      <c r="W177" s="151" t="s">
        <v>416</v>
      </c>
      <c r="X177" s="167" t="str">
        <f t="shared" si="113"/>
        <v>R Gast_PFA</v>
      </c>
      <c r="Y177" s="152" t="s">
        <v>316</v>
      </c>
      <c r="Z177" s="151" t="s">
        <v>416</v>
      </c>
      <c r="AA177" s="167" t="str">
        <f t="shared" si="114"/>
        <v>L Bicep_LN2</v>
      </c>
      <c r="AB177" s="152" t="s">
        <v>316</v>
      </c>
      <c r="AC177" s="151" t="s">
        <v>416</v>
      </c>
      <c r="AD177" s="167" t="str">
        <f t="shared" si="115"/>
        <v>R Bicep_PFA</v>
      </c>
      <c r="AE177" s="152" t="s">
        <v>316</v>
      </c>
      <c r="AF177" s="151" t="s">
        <v>416</v>
      </c>
      <c r="AG177" s="167" t="str">
        <f t="shared" si="126"/>
        <v>L Thymus_LN2</v>
      </c>
      <c r="AH177" s="152" t="s">
        <v>316</v>
      </c>
      <c r="AI177" s="151" t="s">
        <v>416</v>
      </c>
      <c r="AJ177" s="167" t="str">
        <f t="shared" si="116"/>
        <v>R Thymus_PFA</v>
      </c>
      <c r="AK177" s="152" t="s">
        <v>316</v>
      </c>
      <c r="AL177" s="151" t="s">
        <v>416</v>
      </c>
      <c r="AM177" s="167" t="str">
        <f t="shared" si="117"/>
        <v>1/2 Spleen_PFA</v>
      </c>
      <c r="AN177" s="152" t="s">
        <v>316</v>
      </c>
      <c r="AO177" s="151" t="s">
        <v>416</v>
      </c>
      <c r="AP177" s="167" t="str">
        <f t="shared" si="118"/>
        <v>1/2 Spleen_LN2</v>
      </c>
      <c r="AQ177" s="152" t="s">
        <v>316</v>
      </c>
      <c r="AR177" s="151" t="s">
        <v>416</v>
      </c>
      <c r="AS177" s="167" t="str">
        <f t="shared" si="127"/>
        <v>1/2 Liver_PFA</v>
      </c>
      <c r="AT177" s="152" t="s">
        <v>316</v>
      </c>
      <c r="AU177" s="151" t="s">
        <v>416</v>
      </c>
      <c r="AV177" s="167" t="str">
        <f t="shared" si="119"/>
        <v>1/2 Liver_LN2</v>
      </c>
      <c r="AW177" s="152" t="s">
        <v>316</v>
      </c>
      <c r="AX177" s="151" t="s">
        <v>416</v>
      </c>
      <c r="AY177" s="167" t="str">
        <f t="shared" si="120"/>
        <v>Pancreas_LN2</v>
      </c>
      <c r="AZ177" s="152" t="s">
        <v>316</v>
      </c>
      <c r="BA177" s="151" t="s">
        <v>416</v>
      </c>
      <c r="BB177" s="167" t="str">
        <f t="shared" si="128"/>
        <v>Adrenals_LN2</v>
      </c>
      <c r="BC177" s="152" t="s">
        <v>316</v>
      </c>
      <c r="BD177" s="151" t="s">
        <v>416</v>
      </c>
      <c r="BE177" s="167" t="str">
        <f t="shared" si="129"/>
        <v>L Kidney_LN2</v>
      </c>
      <c r="BF177" s="152" t="s">
        <v>316</v>
      </c>
      <c r="BG177" s="151" t="s">
        <v>416</v>
      </c>
      <c r="BH177" s="167" t="str">
        <f t="shared" si="112"/>
        <v>R Kidney_PFA</v>
      </c>
      <c r="BI177" s="167" t="s">
        <v>316</v>
      </c>
      <c r="BJ177" s="151" t="s">
        <v>416</v>
      </c>
      <c r="BK177" s="167" t="str">
        <f t="shared" si="97"/>
        <v>Joint_RNALater</v>
      </c>
      <c r="BL177" s="152" t="s">
        <v>316</v>
      </c>
      <c r="BM177" s="151" t="s">
        <v>416</v>
      </c>
      <c r="BN177" s="167" t="str">
        <f t="shared" si="98"/>
        <v>L Brain_LN2</v>
      </c>
      <c r="BO177" s="152" t="s">
        <v>316</v>
      </c>
      <c r="BP177" s="151" t="s">
        <v>416</v>
      </c>
      <c r="BQ177" s="167" t="str">
        <f t="shared" si="99"/>
        <v>R Brain_OCT</v>
      </c>
      <c r="BR177" s="152" t="s">
        <v>316</v>
      </c>
      <c r="BS177" s="151" t="s">
        <v>416</v>
      </c>
      <c r="BT177" s="167" t="str">
        <f t="shared" si="100"/>
        <v>L Eye_PFA</v>
      </c>
      <c r="BU177" s="152" t="s">
        <v>316</v>
      </c>
      <c r="BV177" s="151" t="s">
        <v>416</v>
      </c>
      <c r="BW177" s="167" t="str">
        <f t="shared" si="101"/>
        <v>R Eye_LN2</v>
      </c>
      <c r="BX177" s="152" t="s">
        <v>316</v>
      </c>
      <c r="BY177" s="151" t="s">
        <v>416</v>
      </c>
      <c r="BZ177" s="167" t="str">
        <f t="shared" si="102"/>
        <v>1/2 Heart_PFA</v>
      </c>
      <c r="CA177" s="152" t="s">
        <v>316</v>
      </c>
      <c r="CB177" s="151" t="s">
        <v>416</v>
      </c>
      <c r="CC177" s="167" t="str">
        <f t="shared" si="103"/>
        <v>1/2 Heart_LN2</v>
      </c>
      <c r="CD177" s="152" t="s">
        <v>316</v>
      </c>
      <c r="CE177" s="151" t="s">
        <v>416</v>
      </c>
      <c r="CF177" s="167" t="str">
        <f t="shared" si="104"/>
        <v>Intestines_LN2</v>
      </c>
      <c r="CG177" s="152" t="s">
        <v>316</v>
      </c>
      <c r="CH177" s="151" t="s">
        <v>416</v>
      </c>
      <c r="CI177" s="167" t="str">
        <f t="shared" si="105"/>
        <v>Vertebra_LN2</v>
      </c>
      <c r="CJ177" s="152" t="s">
        <v>316</v>
      </c>
      <c r="CK177" s="167" t="s">
        <v>416</v>
      </c>
      <c r="CL177" s="167" t="str">
        <f t="shared" si="121"/>
        <v>R Pelvis_PFA</v>
      </c>
      <c r="CM177" s="152" t="s">
        <v>316</v>
      </c>
      <c r="CN177" s="151" t="s">
        <v>416</v>
      </c>
      <c r="CO177" s="167" t="str">
        <f t="shared" si="130"/>
        <v>L Ilium_RNALater</v>
      </c>
      <c r="CP177" s="152" t="s">
        <v>316</v>
      </c>
      <c r="CQ177" s="151" t="s">
        <v>416</v>
      </c>
      <c r="CR177" s="167" t="str">
        <f t="shared" si="131"/>
        <v>R Hindquarter_PFA</v>
      </c>
      <c r="CS177" s="152" t="s">
        <v>316</v>
      </c>
      <c r="CT177" s="151" t="s">
        <v>416</v>
      </c>
      <c r="CU177" s="167" t="str">
        <f t="shared" si="122"/>
        <v>BM L Femur_Cryomedia</v>
      </c>
      <c r="CV177" s="152" t="s">
        <v>316</v>
      </c>
      <c r="CW177" s="151" t="s">
        <v>416</v>
      </c>
      <c r="CX177" s="167" t="str">
        <f t="shared" si="123"/>
        <v>L Tibia_PBS</v>
      </c>
      <c r="CY177" s="152" t="s">
        <v>316</v>
      </c>
      <c r="CZ177" s="151" t="s">
        <v>416</v>
      </c>
      <c r="DA177" s="167" t="str">
        <f t="shared" si="124"/>
        <v>R Humerus_PFA</v>
      </c>
      <c r="DB177" s="152" t="s">
        <v>316</v>
      </c>
      <c r="DC177" s="151" t="s">
        <v>416</v>
      </c>
      <c r="DD177" s="167" t="str">
        <f t="shared" si="132"/>
        <v>L Humerus_RNALater</v>
      </c>
      <c r="DE177" s="152" t="s">
        <v>316</v>
      </c>
      <c r="DF177" s="151" t="s">
        <v>416</v>
      </c>
      <c r="DG177" s="167" t="str">
        <f t="shared" si="133"/>
        <v>BM L Humerus_Cryomedia</v>
      </c>
      <c r="DH177" s="152" t="s">
        <v>316</v>
      </c>
    </row>
    <row r="178" spans="2:112" x14ac:dyDescent="0.35">
      <c r="B178" s="151" t="s">
        <v>416</v>
      </c>
      <c r="C178" s="167" t="str">
        <f t="shared" si="108"/>
        <v>L Quad_LN2</v>
      </c>
      <c r="D178" s="152" t="s">
        <v>317</v>
      </c>
      <c r="E178" s="151" t="s">
        <v>416</v>
      </c>
      <c r="F178" s="167" t="str">
        <f t="shared" si="106"/>
        <v>R Quad_PFA</v>
      </c>
      <c r="G178" s="152" t="s">
        <v>317</v>
      </c>
      <c r="H178" s="151" t="s">
        <v>416</v>
      </c>
      <c r="I178" s="167" t="str">
        <f t="shared" si="107"/>
        <v>L Soleus_LN2</v>
      </c>
      <c r="J178" s="152" t="s">
        <v>317</v>
      </c>
      <c r="K178" s="151" t="s">
        <v>416</v>
      </c>
      <c r="L178" s="167" t="str">
        <f t="shared" si="109"/>
        <v>R Soleus_PFA</v>
      </c>
      <c r="M178" s="152" t="s">
        <v>317</v>
      </c>
      <c r="N178" s="151" t="s">
        <v>416</v>
      </c>
      <c r="O178" s="167" t="str">
        <f t="shared" si="111"/>
        <v>L EDL_LN2</v>
      </c>
      <c r="P178" s="152" t="s">
        <v>317</v>
      </c>
      <c r="Q178" s="151" t="s">
        <v>416</v>
      </c>
      <c r="R178" s="167" t="str">
        <f t="shared" si="125"/>
        <v>R EDL_PFA</v>
      </c>
      <c r="S178" s="152" t="s">
        <v>317</v>
      </c>
      <c r="T178" s="151" t="s">
        <v>416</v>
      </c>
      <c r="U178" s="167" t="str">
        <f t="shared" si="110"/>
        <v>L Gast_LN2</v>
      </c>
      <c r="V178" s="152" t="s">
        <v>317</v>
      </c>
      <c r="W178" s="151" t="s">
        <v>416</v>
      </c>
      <c r="X178" s="167" t="str">
        <f t="shared" si="113"/>
        <v>R Gast_PFA</v>
      </c>
      <c r="Y178" s="152" t="s">
        <v>317</v>
      </c>
      <c r="Z178" s="151" t="s">
        <v>416</v>
      </c>
      <c r="AA178" s="167" t="str">
        <f t="shared" si="114"/>
        <v>L Bicep_LN2</v>
      </c>
      <c r="AB178" s="152" t="s">
        <v>317</v>
      </c>
      <c r="AC178" s="151" t="s">
        <v>416</v>
      </c>
      <c r="AD178" s="167" t="str">
        <f t="shared" si="115"/>
        <v>R Bicep_PFA</v>
      </c>
      <c r="AE178" s="152" t="s">
        <v>317</v>
      </c>
      <c r="AF178" s="151" t="s">
        <v>416</v>
      </c>
      <c r="AG178" s="167" t="str">
        <f t="shared" si="126"/>
        <v>L Thymus_LN2</v>
      </c>
      <c r="AH178" s="152" t="s">
        <v>317</v>
      </c>
      <c r="AI178" s="151" t="s">
        <v>416</v>
      </c>
      <c r="AJ178" s="167" t="str">
        <f t="shared" si="116"/>
        <v>R Thymus_PFA</v>
      </c>
      <c r="AK178" s="152" t="s">
        <v>317</v>
      </c>
      <c r="AL178" s="151" t="s">
        <v>416</v>
      </c>
      <c r="AM178" s="167" t="str">
        <f t="shared" si="117"/>
        <v>1/2 Spleen_PFA</v>
      </c>
      <c r="AN178" s="152" t="s">
        <v>317</v>
      </c>
      <c r="AO178" s="151" t="s">
        <v>416</v>
      </c>
      <c r="AP178" s="167" t="str">
        <f t="shared" si="118"/>
        <v>1/2 Spleen_LN2</v>
      </c>
      <c r="AQ178" s="152" t="s">
        <v>317</v>
      </c>
      <c r="AR178" s="151" t="s">
        <v>416</v>
      </c>
      <c r="AS178" s="167" t="str">
        <f t="shared" si="127"/>
        <v>1/2 Liver_PFA</v>
      </c>
      <c r="AT178" s="152" t="s">
        <v>317</v>
      </c>
      <c r="AU178" s="151" t="s">
        <v>416</v>
      </c>
      <c r="AV178" s="167" t="str">
        <f t="shared" si="119"/>
        <v>1/2 Liver_LN2</v>
      </c>
      <c r="AW178" s="152" t="s">
        <v>317</v>
      </c>
      <c r="AX178" s="151" t="s">
        <v>416</v>
      </c>
      <c r="AY178" s="167" t="str">
        <f t="shared" si="120"/>
        <v>Pancreas_LN2</v>
      </c>
      <c r="AZ178" s="152" t="s">
        <v>317</v>
      </c>
      <c r="BA178" s="151" t="s">
        <v>416</v>
      </c>
      <c r="BB178" s="167" t="str">
        <f t="shared" si="128"/>
        <v>Adrenals_LN2</v>
      </c>
      <c r="BC178" s="152" t="s">
        <v>317</v>
      </c>
      <c r="BD178" s="151" t="s">
        <v>416</v>
      </c>
      <c r="BE178" s="167" t="str">
        <f t="shared" si="129"/>
        <v>L Kidney_LN2</v>
      </c>
      <c r="BF178" s="152" t="s">
        <v>317</v>
      </c>
      <c r="BG178" s="151" t="s">
        <v>416</v>
      </c>
      <c r="BH178" s="167" t="str">
        <f t="shared" si="112"/>
        <v>R Kidney_PFA</v>
      </c>
      <c r="BI178" s="167" t="s">
        <v>317</v>
      </c>
      <c r="BJ178" s="151" t="s">
        <v>416</v>
      </c>
      <c r="BK178" s="167" t="str">
        <f t="shared" si="97"/>
        <v>Joint_RNALater</v>
      </c>
      <c r="BL178" s="152" t="s">
        <v>317</v>
      </c>
      <c r="BM178" s="151" t="s">
        <v>416</v>
      </c>
      <c r="BN178" s="167" t="str">
        <f t="shared" si="98"/>
        <v>L Brain_LN2</v>
      </c>
      <c r="BO178" s="152" t="s">
        <v>317</v>
      </c>
      <c r="BP178" s="151" t="s">
        <v>416</v>
      </c>
      <c r="BQ178" s="167" t="str">
        <f t="shared" si="99"/>
        <v>R Brain_OCT</v>
      </c>
      <c r="BR178" s="152" t="s">
        <v>317</v>
      </c>
      <c r="BS178" s="151" t="s">
        <v>416</v>
      </c>
      <c r="BT178" s="167" t="str">
        <f t="shared" si="100"/>
        <v>L Eye_PFA</v>
      </c>
      <c r="BU178" s="152" t="s">
        <v>317</v>
      </c>
      <c r="BV178" s="151" t="s">
        <v>416</v>
      </c>
      <c r="BW178" s="167" t="str">
        <f t="shared" si="101"/>
        <v>R Eye_LN2</v>
      </c>
      <c r="BX178" s="152" t="s">
        <v>317</v>
      </c>
      <c r="BY178" s="151" t="s">
        <v>416</v>
      </c>
      <c r="BZ178" s="167" t="str">
        <f t="shared" si="102"/>
        <v>1/2 Heart_PFA</v>
      </c>
      <c r="CA178" s="152" t="s">
        <v>317</v>
      </c>
      <c r="CB178" s="151" t="s">
        <v>416</v>
      </c>
      <c r="CC178" s="167" t="str">
        <f t="shared" si="103"/>
        <v>1/2 Heart_LN2</v>
      </c>
      <c r="CD178" s="152" t="s">
        <v>317</v>
      </c>
      <c r="CE178" s="151" t="s">
        <v>416</v>
      </c>
      <c r="CF178" s="167" t="str">
        <f t="shared" si="104"/>
        <v>Intestines_LN2</v>
      </c>
      <c r="CG178" s="152" t="s">
        <v>317</v>
      </c>
      <c r="CH178" s="151" t="s">
        <v>416</v>
      </c>
      <c r="CI178" s="167" t="str">
        <f t="shared" si="105"/>
        <v>Vertebra_LN2</v>
      </c>
      <c r="CJ178" s="152" t="s">
        <v>317</v>
      </c>
      <c r="CK178" s="167" t="s">
        <v>416</v>
      </c>
      <c r="CL178" s="167" t="str">
        <f t="shared" si="121"/>
        <v>R Pelvis_PFA</v>
      </c>
      <c r="CM178" s="152" t="s">
        <v>317</v>
      </c>
      <c r="CN178" s="151" t="s">
        <v>416</v>
      </c>
      <c r="CO178" s="167" t="str">
        <f t="shared" si="130"/>
        <v>L Ilium_RNALater</v>
      </c>
      <c r="CP178" s="152" t="s">
        <v>317</v>
      </c>
      <c r="CQ178" s="151" t="s">
        <v>416</v>
      </c>
      <c r="CR178" s="167" t="str">
        <f t="shared" si="131"/>
        <v>R Hindquarter_PFA</v>
      </c>
      <c r="CS178" s="152" t="s">
        <v>317</v>
      </c>
      <c r="CT178" s="151" t="s">
        <v>416</v>
      </c>
      <c r="CU178" s="167" t="str">
        <f t="shared" si="122"/>
        <v>BM L Femur_Cryomedia</v>
      </c>
      <c r="CV178" s="152" t="s">
        <v>317</v>
      </c>
      <c r="CW178" s="151" t="s">
        <v>416</v>
      </c>
      <c r="CX178" s="167" t="str">
        <f t="shared" si="123"/>
        <v>L Tibia_PBS</v>
      </c>
      <c r="CY178" s="152" t="s">
        <v>317</v>
      </c>
      <c r="CZ178" s="151" t="s">
        <v>416</v>
      </c>
      <c r="DA178" s="167" t="str">
        <f t="shared" si="124"/>
        <v>R Humerus_PFA</v>
      </c>
      <c r="DB178" s="152" t="s">
        <v>317</v>
      </c>
      <c r="DC178" s="151" t="s">
        <v>416</v>
      </c>
      <c r="DD178" s="167" t="str">
        <f t="shared" si="132"/>
        <v>L Humerus_RNALater</v>
      </c>
      <c r="DE178" s="152" t="s">
        <v>317</v>
      </c>
      <c r="DF178" s="151" t="s">
        <v>416</v>
      </c>
      <c r="DG178" s="167" t="str">
        <f t="shared" si="133"/>
        <v>BM L Humerus_Cryomedia</v>
      </c>
      <c r="DH178" s="152" t="s">
        <v>317</v>
      </c>
    </row>
    <row r="179" spans="2:112" x14ac:dyDescent="0.35">
      <c r="B179" s="151" t="s">
        <v>416</v>
      </c>
      <c r="C179" s="167" t="str">
        <f t="shared" si="108"/>
        <v>L Quad_LN2</v>
      </c>
      <c r="D179" s="152" t="s">
        <v>318</v>
      </c>
      <c r="E179" s="151" t="s">
        <v>416</v>
      </c>
      <c r="F179" s="167" t="str">
        <f t="shared" si="106"/>
        <v>R Quad_PFA</v>
      </c>
      <c r="G179" s="152" t="s">
        <v>318</v>
      </c>
      <c r="H179" s="151" t="s">
        <v>416</v>
      </c>
      <c r="I179" s="167" t="str">
        <f t="shared" si="107"/>
        <v>L Soleus_LN2</v>
      </c>
      <c r="J179" s="152" t="s">
        <v>318</v>
      </c>
      <c r="K179" s="151" t="s">
        <v>416</v>
      </c>
      <c r="L179" s="167" t="str">
        <f t="shared" si="109"/>
        <v>R Soleus_PFA</v>
      </c>
      <c r="M179" s="152" t="s">
        <v>318</v>
      </c>
      <c r="N179" s="151" t="s">
        <v>416</v>
      </c>
      <c r="O179" s="167" t="str">
        <f t="shared" si="111"/>
        <v>L EDL_LN2</v>
      </c>
      <c r="P179" s="152" t="s">
        <v>318</v>
      </c>
      <c r="Q179" s="151" t="s">
        <v>416</v>
      </c>
      <c r="R179" s="167" t="str">
        <f t="shared" si="125"/>
        <v>R EDL_PFA</v>
      </c>
      <c r="S179" s="152" t="s">
        <v>318</v>
      </c>
      <c r="T179" s="151" t="s">
        <v>416</v>
      </c>
      <c r="U179" s="167" t="str">
        <f t="shared" si="110"/>
        <v>L Gast_LN2</v>
      </c>
      <c r="V179" s="152" t="s">
        <v>318</v>
      </c>
      <c r="W179" s="151" t="s">
        <v>416</v>
      </c>
      <c r="X179" s="167" t="str">
        <f t="shared" si="113"/>
        <v>R Gast_PFA</v>
      </c>
      <c r="Y179" s="152" t="s">
        <v>318</v>
      </c>
      <c r="Z179" s="151" t="s">
        <v>416</v>
      </c>
      <c r="AA179" s="167" t="str">
        <f t="shared" si="114"/>
        <v>L Bicep_LN2</v>
      </c>
      <c r="AB179" s="152" t="s">
        <v>318</v>
      </c>
      <c r="AC179" s="151" t="s">
        <v>416</v>
      </c>
      <c r="AD179" s="167" t="str">
        <f t="shared" si="115"/>
        <v>R Bicep_PFA</v>
      </c>
      <c r="AE179" s="152" t="s">
        <v>318</v>
      </c>
      <c r="AF179" s="151" t="s">
        <v>416</v>
      </c>
      <c r="AG179" s="167" t="str">
        <f t="shared" si="126"/>
        <v>L Thymus_LN2</v>
      </c>
      <c r="AH179" s="152" t="s">
        <v>318</v>
      </c>
      <c r="AI179" s="151" t="s">
        <v>416</v>
      </c>
      <c r="AJ179" s="167" t="str">
        <f t="shared" si="116"/>
        <v>R Thymus_PFA</v>
      </c>
      <c r="AK179" s="152" t="s">
        <v>318</v>
      </c>
      <c r="AL179" s="151" t="s">
        <v>416</v>
      </c>
      <c r="AM179" s="167" t="str">
        <f t="shared" si="117"/>
        <v>1/2 Spleen_PFA</v>
      </c>
      <c r="AN179" s="152" t="s">
        <v>318</v>
      </c>
      <c r="AO179" s="151" t="s">
        <v>416</v>
      </c>
      <c r="AP179" s="167" t="str">
        <f t="shared" si="118"/>
        <v>1/2 Spleen_LN2</v>
      </c>
      <c r="AQ179" s="152" t="s">
        <v>318</v>
      </c>
      <c r="AR179" s="151" t="s">
        <v>416</v>
      </c>
      <c r="AS179" s="167" t="str">
        <f t="shared" si="127"/>
        <v>1/2 Liver_PFA</v>
      </c>
      <c r="AT179" s="152" t="s">
        <v>318</v>
      </c>
      <c r="AU179" s="151" t="s">
        <v>416</v>
      </c>
      <c r="AV179" s="167" t="str">
        <f t="shared" si="119"/>
        <v>1/2 Liver_LN2</v>
      </c>
      <c r="AW179" s="152" t="s">
        <v>318</v>
      </c>
      <c r="AX179" s="151" t="s">
        <v>416</v>
      </c>
      <c r="AY179" s="167" t="str">
        <f t="shared" si="120"/>
        <v>Pancreas_LN2</v>
      </c>
      <c r="AZ179" s="152" t="s">
        <v>318</v>
      </c>
      <c r="BA179" s="151" t="s">
        <v>416</v>
      </c>
      <c r="BB179" s="167" t="str">
        <f t="shared" si="128"/>
        <v>Adrenals_LN2</v>
      </c>
      <c r="BC179" s="152" t="s">
        <v>318</v>
      </c>
      <c r="BD179" s="151" t="s">
        <v>416</v>
      </c>
      <c r="BE179" s="167" t="str">
        <f t="shared" si="129"/>
        <v>L Kidney_LN2</v>
      </c>
      <c r="BF179" s="152" t="s">
        <v>318</v>
      </c>
      <c r="BG179" s="151" t="s">
        <v>416</v>
      </c>
      <c r="BH179" s="167" t="str">
        <f t="shared" si="112"/>
        <v>R Kidney_PFA</v>
      </c>
      <c r="BI179" s="167" t="s">
        <v>318</v>
      </c>
      <c r="BJ179" s="151" t="s">
        <v>416</v>
      </c>
      <c r="BK179" s="167" t="str">
        <f t="shared" si="97"/>
        <v>Joint_RNALater</v>
      </c>
      <c r="BL179" s="152" t="s">
        <v>318</v>
      </c>
      <c r="BM179" s="151" t="s">
        <v>416</v>
      </c>
      <c r="BN179" s="167" t="str">
        <f t="shared" si="98"/>
        <v>L Brain_LN2</v>
      </c>
      <c r="BO179" s="152" t="s">
        <v>318</v>
      </c>
      <c r="BP179" s="151" t="s">
        <v>416</v>
      </c>
      <c r="BQ179" s="167" t="str">
        <f t="shared" si="99"/>
        <v>R Brain_OCT</v>
      </c>
      <c r="BR179" s="152" t="s">
        <v>318</v>
      </c>
      <c r="BS179" s="151" t="s">
        <v>416</v>
      </c>
      <c r="BT179" s="167" t="str">
        <f t="shared" si="100"/>
        <v>L Eye_PFA</v>
      </c>
      <c r="BU179" s="152" t="s">
        <v>318</v>
      </c>
      <c r="BV179" s="151" t="s">
        <v>416</v>
      </c>
      <c r="BW179" s="167" t="str">
        <f t="shared" si="101"/>
        <v>R Eye_LN2</v>
      </c>
      <c r="BX179" s="152" t="s">
        <v>318</v>
      </c>
      <c r="BY179" s="151" t="s">
        <v>416</v>
      </c>
      <c r="BZ179" s="167" t="str">
        <f t="shared" si="102"/>
        <v>1/2 Heart_PFA</v>
      </c>
      <c r="CA179" s="152" t="s">
        <v>318</v>
      </c>
      <c r="CB179" s="151" t="s">
        <v>416</v>
      </c>
      <c r="CC179" s="167" t="str">
        <f t="shared" si="103"/>
        <v>1/2 Heart_LN2</v>
      </c>
      <c r="CD179" s="152" t="s">
        <v>318</v>
      </c>
      <c r="CE179" s="151" t="s">
        <v>416</v>
      </c>
      <c r="CF179" s="167" t="str">
        <f t="shared" si="104"/>
        <v>Intestines_LN2</v>
      </c>
      <c r="CG179" s="152" t="s">
        <v>318</v>
      </c>
      <c r="CH179" s="151" t="s">
        <v>416</v>
      </c>
      <c r="CI179" s="167" t="str">
        <f t="shared" si="105"/>
        <v>Vertebra_LN2</v>
      </c>
      <c r="CJ179" s="152" t="s">
        <v>318</v>
      </c>
      <c r="CK179" s="167" t="s">
        <v>416</v>
      </c>
      <c r="CL179" s="167" t="str">
        <f t="shared" si="121"/>
        <v>R Pelvis_PFA</v>
      </c>
      <c r="CM179" s="152" t="s">
        <v>318</v>
      </c>
      <c r="CN179" s="151" t="s">
        <v>416</v>
      </c>
      <c r="CO179" s="167" t="str">
        <f t="shared" si="130"/>
        <v>L Ilium_RNALater</v>
      </c>
      <c r="CP179" s="152" t="s">
        <v>318</v>
      </c>
      <c r="CQ179" s="151" t="s">
        <v>416</v>
      </c>
      <c r="CR179" s="167" t="str">
        <f t="shared" si="131"/>
        <v>R Hindquarter_PFA</v>
      </c>
      <c r="CS179" s="152" t="s">
        <v>318</v>
      </c>
      <c r="CT179" s="151" t="s">
        <v>416</v>
      </c>
      <c r="CU179" s="167" t="str">
        <f t="shared" si="122"/>
        <v>BM L Femur_Cryomedia</v>
      </c>
      <c r="CV179" s="152" t="s">
        <v>318</v>
      </c>
      <c r="CW179" s="151" t="s">
        <v>416</v>
      </c>
      <c r="CX179" s="167" t="str">
        <f t="shared" si="123"/>
        <v>L Tibia_PBS</v>
      </c>
      <c r="CY179" s="152" t="s">
        <v>318</v>
      </c>
      <c r="CZ179" s="151" t="s">
        <v>416</v>
      </c>
      <c r="DA179" s="167" t="str">
        <f t="shared" si="124"/>
        <v>R Humerus_PFA</v>
      </c>
      <c r="DB179" s="152" t="s">
        <v>318</v>
      </c>
      <c r="DC179" s="151" t="s">
        <v>416</v>
      </c>
      <c r="DD179" s="167" t="str">
        <f t="shared" si="132"/>
        <v>L Humerus_RNALater</v>
      </c>
      <c r="DE179" s="152" t="s">
        <v>318</v>
      </c>
      <c r="DF179" s="151" t="s">
        <v>416</v>
      </c>
      <c r="DG179" s="167" t="str">
        <f t="shared" si="133"/>
        <v>BM L Humerus_Cryomedia</v>
      </c>
      <c r="DH179" s="152" t="s">
        <v>318</v>
      </c>
    </row>
    <row r="180" spans="2:112" x14ac:dyDescent="0.35">
      <c r="B180" s="151" t="s">
        <v>416</v>
      </c>
      <c r="C180" s="167" t="str">
        <f t="shared" si="108"/>
        <v>L Quad_LN2</v>
      </c>
      <c r="D180" s="152" t="s">
        <v>319</v>
      </c>
      <c r="E180" s="151" t="s">
        <v>416</v>
      </c>
      <c r="F180" s="167" t="str">
        <f t="shared" si="106"/>
        <v>R Quad_PFA</v>
      </c>
      <c r="G180" s="152" t="s">
        <v>319</v>
      </c>
      <c r="H180" s="151" t="s">
        <v>416</v>
      </c>
      <c r="I180" s="167" t="str">
        <f t="shared" si="107"/>
        <v>L Soleus_LN2</v>
      </c>
      <c r="J180" s="152" t="s">
        <v>319</v>
      </c>
      <c r="K180" s="151" t="s">
        <v>416</v>
      </c>
      <c r="L180" s="167" t="str">
        <f t="shared" si="109"/>
        <v>R Soleus_PFA</v>
      </c>
      <c r="M180" s="152" t="s">
        <v>319</v>
      </c>
      <c r="N180" s="151" t="s">
        <v>416</v>
      </c>
      <c r="O180" s="167" t="str">
        <f t="shared" si="111"/>
        <v>L EDL_LN2</v>
      </c>
      <c r="P180" s="152" t="s">
        <v>319</v>
      </c>
      <c r="Q180" s="151" t="s">
        <v>416</v>
      </c>
      <c r="R180" s="167" t="str">
        <f t="shared" si="125"/>
        <v>R EDL_PFA</v>
      </c>
      <c r="S180" s="152" t="s">
        <v>319</v>
      </c>
      <c r="T180" s="151" t="s">
        <v>416</v>
      </c>
      <c r="U180" s="167" t="str">
        <f t="shared" si="110"/>
        <v>L Gast_LN2</v>
      </c>
      <c r="V180" s="152" t="s">
        <v>319</v>
      </c>
      <c r="W180" s="151" t="s">
        <v>416</v>
      </c>
      <c r="X180" s="167" t="str">
        <f t="shared" si="113"/>
        <v>R Gast_PFA</v>
      </c>
      <c r="Y180" s="152" t="s">
        <v>319</v>
      </c>
      <c r="Z180" s="151" t="s">
        <v>416</v>
      </c>
      <c r="AA180" s="167" t="str">
        <f t="shared" si="114"/>
        <v>L Bicep_LN2</v>
      </c>
      <c r="AB180" s="152" t="s">
        <v>319</v>
      </c>
      <c r="AC180" s="151" t="s">
        <v>416</v>
      </c>
      <c r="AD180" s="167" t="str">
        <f t="shared" si="115"/>
        <v>R Bicep_PFA</v>
      </c>
      <c r="AE180" s="152" t="s">
        <v>319</v>
      </c>
      <c r="AF180" s="151" t="s">
        <v>416</v>
      </c>
      <c r="AG180" s="167" t="str">
        <f t="shared" si="126"/>
        <v>L Thymus_LN2</v>
      </c>
      <c r="AH180" s="152" t="s">
        <v>319</v>
      </c>
      <c r="AI180" s="151" t="s">
        <v>416</v>
      </c>
      <c r="AJ180" s="167" t="str">
        <f t="shared" si="116"/>
        <v>R Thymus_PFA</v>
      </c>
      <c r="AK180" s="152" t="s">
        <v>319</v>
      </c>
      <c r="AL180" s="151" t="s">
        <v>416</v>
      </c>
      <c r="AM180" s="167" t="str">
        <f t="shared" si="117"/>
        <v>1/2 Spleen_PFA</v>
      </c>
      <c r="AN180" s="152" t="s">
        <v>319</v>
      </c>
      <c r="AO180" s="151" t="s">
        <v>416</v>
      </c>
      <c r="AP180" s="167" t="str">
        <f t="shared" si="118"/>
        <v>1/2 Spleen_LN2</v>
      </c>
      <c r="AQ180" s="152" t="s">
        <v>319</v>
      </c>
      <c r="AR180" s="151" t="s">
        <v>416</v>
      </c>
      <c r="AS180" s="167" t="str">
        <f t="shared" si="127"/>
        <v>1/2 Liver_PFA</v>
      </c>
      <c r="AT180" s="152" t="s">
        <v>319</v>
      </c>
      <c r="AU180" s="151" t="s">
        <v>416</v>
      </c>
      <c r="AV180" s="167" t="str">
        <f t="shared" si="119"/>
        <v>1/2 Liver_LN2</v>
      </c>
      <c r="AW180" s="152" t="s">
        <v>319</v>
      </c>
      <c r="AX180" s="151" t="s">
        <v>416</v>
      </c>
      <c r="AY180" s="167" t="str">
        <f t="shared" si="120"/>
        <v>Pancreas_LN2</v>
      </c>
      <c r="AZ180" s="152" t="s">
        <v>319</v>
      </c>
      <c r="BA180" s="151" t="s">
        <v>416</v>
      </c>
      <c r="BB180" s="167" t="str">
        <f t="shared" si="128"/>
        <v>Adrenals_LN2</v>
      </c>
      <c r="BC180" s="152" t="s">
        <v>319</v>
      </c>
      <c r="BD180" s="151" t="s">
        <v>416</v>
      </c>
      <c r="BE180" s="167" t="str">
        <f t="shared" si="129"/>
        <v>L Kidney_LN2</v>
      </c>
      <c r="BF180" s="152" t="s">
        <v>319</v>
      </c>
      <c r="BG180" s="151" t="s">
        <v>416</v>
      </c>
      <c r="BH180" s="167" t="str">
        <f t="shared" si="112"/>
        <v>R Kidney_PFA</v>
      </c>
      <c r="BI180" s="167" t="s">
        <v>319</v>
      </c>
      <c r="BJ180" s="151" t="s">
        <v>416</v>
      </c>
      <c r="BK180" s="167" t="str">
        <f t="shared" si="97"/>
        <v>Joint_RNALater</v>
      </c>
      <c r="BL180" s="152" t="s">
        <v>319</v>
      </c>
      <c r="BM180" s="151" t="s">
        <v>416</v>
      </c>
      <c r="BN180" s="167" t="str">
        <f t="shared" si="98"/>
        <v>L Brain_LN2</v>
      </c>
      <c r="BO180" s="152" t="s">
        <v>319</v>
      </c>
      <c r="BP180" s="151" t="s">
        <v>416</v>
      </c>
      <c r="BQ180" s="167" t="str">
        <f t="shared" si="99"/>
        <v>R Brain_OCT</v>
      </c>
      <c r="BR180" s="152" t="s">
        <v>319</v>
      </c>
      <c r="BS180" s="151" t="s">
        <v>416</v>
      </c>
      <c r="BT180" s="167" t="str">
        <f t="shared" si="100"/>
        <v>L Eye_PFA</v>
      </c>
      <c r="BU180" s="152" t="s">
        <v>319</v>
      </c>
      <c r="BV180" s="151" t="s">
        <v>416</v>
      </c>
      <c r="BW180" s="167" t="str">
        <f t="shared" si="101"/>
        <v>R Eye_LN2</v>
      </c>
      <c r="BX180" s="152" t="s">
        <v>319</v>
      </c>
      <c r="BY180" s="151" t="s">
        <v>416</v>
      </c>
      <c r="BZ180" s="167" t="str">
        <f t="shared" si="102"/>
        <v>1/2 Heart_PFA</v>
      </c>
      <c r="CA180" s="152" t="s">
        <v>319</v>
      </c>
      <c r="CB180" s="151" t="s">
        <v>416</v>
      </c>
      <c r="CC180" s="167" t="str">
        <f t="shared" si="103"/>
        <v>1/2 Heart_LN2</v>
      </c>
      <c r="CD180" s="152" t="s">
        <v>319</v>
      </c>
      <c r="CE180" s="151" t="s">
        <v>416</v>
      </c>
      <c r="CF180" s="167" t="str">
        <f t="shared" si="104"/>
        <v>Intestines_LN2</v>
      </c>
      <c r="CG180" s="152" t="s">
        <v>319</v>
      </c>
      <c r="CH180" s="151" t="s">
        <v>416</v>
      </c>
      <c r="CI180" s="167" t="str">
        <f t="shared" si="105"/>
        <v>Vertebra_LN2</v>
      </c>
      <c r="CJ180" s="152" t="s">
        <v>319</v>
      </c>
      <c r="CK180" s="167" t="s">
        <v>416</v>
      </c>
      <c r="CL180" s="167" t="str">
        <f t="shared" si="121"/>
        <v>R Pelvis_PFA</v>
      </c>
      <c r="CM180" s="152" t="s">
        <v>319</v>
      </c>
      <c r="CN180" s="151" t="s">
        <v>416</v>
      </c>
      <c r="CO180" s="167" t="str">
        <f t="shared" si="130"/>
        <v>L Ilium_RNALater</v>
      </c>
      <c r="CP180" s="152" t="s">
        <v>319</v>
      </c>
      <c r="CQ180" s="151" t="s">
        <v>416</v>
      </c>
      <c r="CR180" s="167" t="str">
        <f t="shared" si="131"/>
        <v>R Hindquarter_PFA</v>
      </c>
      <c r="CS180" s="152" t="s">
        <v>319</v>
      </c>
      <c r="CT180" s="151" t="s">
        <v>416</v>
      </c>
      <c r="CU180" s="167" t="str">
        <f t="shared" si="122"/>
        <v>BM L Femur_Cryomedia</v>
      </c>
      <c r="CV180" s="152" t="s">
        <v>319</v>
      </c>
      <c r="CW180" s="151" t="s">
        <v>416</v>
      </c>
      <c r="CX180" s="167" t="str">
        <f t="shared" si="123"/>
        <v>L Tibia_PBS</v>
      </c>
      <c r="CY180" s="152" t="s">
        <v>319</v>
      </c>
      <c r="CZ180" s="151" t="s">
        <v>416</v>
      </c>
      <c r="DA180" s="167" t="str">
        <f t="shared" si="124"/>
        <v>R Humerus_PFA</v>
      </c>
      <c r="DB180" s="152" t="s">
        <v>319</v>
      </c>
      <c r="DC180" s="151" t="s">
        <v>416</v>
      </c>
      <c r="DD180" s="167" t="str">
        <f t="shared" si="132"/>
        <v>L Humerus_RNALater</v>
      </c>
      <c r="DE180" s="152" t="s">
        <v>319</v>
      </c>
      <c r="DF180" s="151" t="s">
        <v>416</v>
      </c>
      <c r="DG180" s="167" t="str">
        <f t="shared" si="133"/>
        <v>BM L Humerus_Cryomedia</v>
      </c>
      <c r="DH180" s="152" t="s">
        <v>319</v>
      </c>
    </row>
    <row r="181" spans="2:112" x14ac:dyDescent="0.35">
      <c r="B181" s="151" t="s">
        <v>416</v>
      </c>
      <c r="C181" s="167" t="str">
        <f t="shared" si="108"/>
        <v>L Quad_LN2</v>
      </c>
      <c r="D181" s="152" t="s">
        <v>320</v>
      </c>
      <c r="E181" s="151" t="s">
        <v>416</v>
      </c>
      <c r="F181" s="167" t="str">
        <f t="shared" si="106"/>
        <v>R Quad_PFA</v>
      </c>
      <c r="G181" s="152" t="s">
        <v>320</v>
      </c>
      <c r="H181" s="151" t="s">
        <v>416</v>
      </c>
      <c r="I181" s="167" t="str">
        <f t="shared" si="107"/>
        <v>L Soleus_LN2</v>
      </c>
      <c r="J181" s="152" t="s">
        <v>320</v>
      </c>
      <c r="K181" s="151" t="s">
        <v>416</v>
      </c>
      <c r="L181" s="167" t="str">
        <f t="shared" si="109"/>
        <v>R Soleus_PFA</v>
      </c>
      <c r="M181" s="152" t="s">
        <v>320</v>
      </c>
      <c r="N181" s="151" t="s">
        <v>416</v>
      </c>
      <c r="O181" s="167" t="str">
        <f t="shared" si="111"/>
        <v>L EDL_LN2</v>
      </c>
      <c r="P181" s="152" t="s">
        <v>320</v>
      </c>
      <c r="Q181" s="151" t="s">
        <v>416</v>
      </c>
      <c r="R181" s="167" t="str">
        <f t="shared" si="125"/>
        <v>R EDL_PFA</v>
      </c>
      <c r="S181" s="152" t="s">
        <v>320</v>
      </c>
      <c r="T181" s="151" t="s">
        <v>416</v>
      </c>
      <c r="U181" s="167" t="str">
        <f t="shared" si="110"/>
        <v>L Gast_LN2</v>
      </c>
      <c r="V181" s="152" t="s">
        <v>320</v>
      </c>
      <c r="W181" s="151" t="s">
        <v>416</v>
      </c>
      <c r="X181" s="167" t="str">
        <f t="shared" si="113"/>
        <v>R Gast_PFA</v>
      </c>
      <c r="Y181" s="152" t="s">
        <v>320</v>
      </c>
      <c r="Z181" s="151" t="s">
        <v>416</v>
      </c>
      <c r="AA181" s="167" t="str">
        <f t="shared" si="114"/>
        <v>L Bicep_LN2</v>
      </c>
      <c r="AB181" s="152" t="s">
        <v>320</v>
      </c>
      <c r="AC181" s="151" t="s">
        <v>416</v>
      </c>
      <c r="AD181" s="167" t="str">
        <f t="shared" si="115"/>
        <v>R Bicep_PFA</v>
      </c>
      <c r="AE181" s="152" t="s">
        <v>320</v>
      </c>
      <c r="AF181" s="151" t="s">
        <v>416</v>
      </c>
      <c r="AG181" s="167" t="str">
        <f t="shared" si="126"/>
        <v>L Thymus_LN2</v>
      </c>
      <c r="AH181" s="152" t="s">
        <v>320</v>
      </c>
      <c r="AI181" s="151" t="s">
        <v>416</v>
      </c>
      <c r="AJ181" s="167" t="str">
        <f t="shared" si="116"/>
        <v>R Thymus_PFA</v>
      </c>
      <c r="AK181" s="152" t="s">
        <v>320</v>
      </c>
      <c r="AL181" s="151" t="s">
        <v>416</v>
      </c>
      <c r="AM181" s="167" t="str">
        <f t="shared" si="117"/>
        <v>1/2 Spleen_PFA</v>
      </c>
      <c r="AN181" s="152" t="s">
        <v>320</v>
      </c>
      <c r="AO181" s="151" t="s">
        <v>416</v>
      </c>
      <c r="AP181" s="167" t="str">
        <f t="shared" si="118"/>
        <v>1/2 Spleen_LN2</v>
      </c>
      <c r="AQ181" s="152" t="s">
        <v>320</v>
      </c>
      <c r="AR181" s="151" t="s">
        <v>416</v>
      </c>
      <c r="AS181" s="167" t="str">
        <f t="shared" si="127"/>
        <v>1/2 Liver_PFA</v>
      </c>
      <c r="AT181" s="152" t="s">
        <v>320</v>
      </c>
      <c r="AU181" s="151" t="s">
        <v>416</v>
      </c>
      <c r="AV181" s="167" t="str">
        <f t="shared" si="119"/>
        <v>1/2 Liver_LN2</v>
      </c>
      <c r="AW181" s="152" t="s">
        <v>320</v>
      </c>
      <c r="AX181" s="151" t="s">
        <v>416</v>
      </c>
      <c r="AY181" s="167" t="str">
        <f t="shared" si="120"/>
        <v>Pancreas_LN2</v>
      </c>
      <c r="AZ181" s="152" t="s">
        <v>320</v>
      </c>
      <c r="BA181" s="151" t="s">
        <v>416</v>
      </c>
      <c r="BB181" s="167" t="str">
        <f t="shared" si="128"/>
        <v>Adrenals_LN2</v>
      </c>
      <c r="BC181" s="152" t="s">
        <v>320</v>
      </c>
      <c r="BD181" s="151" t="s">
        <v>416</v>
      </c>
      <c r="BE181" s="167" t="str">
        <f t="shared" si="129"/>
        <v>L Kidney_LN2</v>
      </c>
      <c r="BF181" s="152" t="s">
        <v>320</v>
      </c>
      <c r="BG181" s="151" t="s">
        <v>416</v>
      </c>
      <c r="BH181" s="167" t="str">
        <f t="shared" si="112"/>
        <v>R Kidney_PFA</v>
      </c>
      <c r="BI181" s="167" t="s">
        <v>320</v>
      </c>
      <c r="BJ181" s="151" t="s">
        <v>416</v>
      </c>
      <c r="BK181" s="167" t="str">
        <f t="shared" si="97"/>
        <v>Joint_RNALater</v>
      </c>
      <c r="BL181" s="152" t="s">
        <v>320</v>
      </c>
      <c r="BM181" s="151" t="s">
        <v>416</v>
      </c>
      <c r="BN181" s="167" t="str">
        <f t="shared" si="98"/>
        <v>L Brain_LN2</v>
      </c>
      <c r="BO181" s="152" t="s">
        <v>320</v>
      </c>
      <c r="BP181" s="151" t="s">
        <v>416</v>
      </c>
      <c r="BQ181" s="167" t="str">
        <f t="shared" si="99"/>
        <v>R Brain_OCT</v>
      </c>
      <c r="BR181" s="152" t="s">
        <v>320</v>
      </c>
      <c r="BS181" s="151" t="s">
        <v>416</v>
      </c>
      <c r="BT181" s="167" t="str">
        <f t="shared" si="100"/>
        <v>L Eye_PFA</v>
      </c>
      <c r="BU181" s="152" t="s">
        <v>320</v>
      </c>
      <c r="BV181" s="151" t="s">
        <v>416</v>
      </c>
      <c r="BW181" s="167" t="str">
        <f t="shared" si="101"/>
        <v>R Eye_LN2</v>
      </c>
      <c r="BX181" s="152" t="s">
        <v>320</v>
      </c>
      <c r="BY181" s="151" t="s">
        <v>416</v>
      </c>
      <c r="BZ181" s="167" t="str">
        <f t="shared" si="102"/>
        <v>1/2 Heart_PFA</v>
      </c>
      <c r="CA181" s="152" t="s">
        <v>320</v>
      </c>
      <c r="CB181" s="151" t="s">
        <v>416</v>
      </c>
      <c r="CC181" s="167" t="str">
        <f t="shared" si="103"/>
        <v>1/2 Heart_LN2</v>
      </c>
      <c r="CD181" s="152" t="s">
        <v>320</v>
      </c>
      <c r="CE181" s="151" t="s">
        <v>416</v>
      </c>
      <c r="CF181" s="167" t="str">
        <f t="shared" si="104"/>
        <v>Intestines_LN2</v>
      </c>
      <c r="CG181" s="152" t="s">
        <v>320</v>
      </c>
      <c r="CH181" s="151" t="s">
        <v>416</v>
      </c>
      <c r="CI181" s="167" t="str">
        <f t="shared" si="105"/>
        <v>Vertebra_LN2</v>
      </c>
      <c r="CJ181" s="152" t="s">
        <v>320</v>
      </c>
      <c r="CK181" s="167" t="s">
        <v>416</v>
      </c>
      <c r="CL181" s="167" t="str">
        <f t="shared" si="121"/>
        <v>R Pelvis_PFA</v>
      </c>
      <c r="CM181" s="152" t="s">
        <v>320</v>
      </c>
      <c r="CN181" s="151" t="s">
        <v>416</v>
      </c>
      <c r="CO181" s="167" t="str">
        <f t="shared" si="130"/>
        <v>L Ilium_RNALater</v>
      </c>
      <c r="CP181" s="152" t="s">
        <v>320</v>
      </c>
      <c r="CQ181" s="151" t="s">
        <v>416</v>
      </c>
      <c r="CR181" s="167" t="str">
        <f t="shared" si="131"/>
        <v>R Hindquarter_PFA</v>
      </c>
      <c r="CS181" s="152" t="s">
        <v>320</v>
      </c>
      <c r="CT181" s="151" t="s">
        <v>416</v>
      </c>
      <c r="CU181" s="167" t="str">
        <f t="shared" si="122"/>
        <v>BM L Femur_Cryomedia</v>
      </c>
      <c r="CV181" s="152" t="s">
        <v>320</v>
      </c>
      <c r="CW181" s="151" t="s">
        <v>416</v>
      </c>
      <c r="CX181" s="167" t="str">
        <f t="shared" si="123"/>
        <v>L Tibia_PBS</v>
      </c>
      <c r="CY181" s="152" t="s">
        <v>320</v>
      </c>
      <c r="CZ181" s="151" t="s">
        <v>416</v>
      </c>
      <c r="DA181" s="167" t="str">
        <f t="shared" si="124"/>
        <v>R Humerus_PFA</v>
      </c>
      <c r="DB181" s="152" t="s">
        <v>320</v>
      </c>
      <c r="DC181" s="151" t="s">
        <v>416</v>
      </c>
      <c r="DD181" s="167" t="str">
        <f t="shared" si="132"/>
        <v>L Humerus_RNALater</v>
      </c>
      <c r="DE181" s="152" t="s">
        <v>320</v>
      </c>
      <c r="DF181" s="151" t="s">
        <v>416</v>
      </c>
      <c r="DG181" s="167" t="str">
        <f t="shared" si="133"/>
        <v>BM L Humerus_Cryomedia</v>
      </c>
      <c r="DH181" s="152" t="s">
        <v>320</v>
      </c>
    </row>
    <row r="182" spans="2:112" x14ac:dyDescent="0.35">
      <c r="B182" s="151" t="s">
        <v>416</v>
      </c>
      <c r="C182" s="167" t="str">
        <f t="shared" si="108"/>
        <v>L Quad_LN2</v>
      </c>
      <c r="D182" s="152" t="s">
        <v>321</v>
      </c>
      <c r="E182" s="151" t="s">
        <v>416</v>
      </c>
      <c r="F182" s="167" t="str">
        <f t="shared" si="106"/>
        <v>R Quad_PFA</v>
      </c>
      <c r="G182" s="152" t="s">
        <v>321</v>
      </c>
      <c r="H182" s="151" t="s">
        <v>416</v>
      </c>
      <c r="I182" s="167" t="str">
        <f t="shared" si="107"/>
        <v>L Soleus_LN2</v>
      </c>
      <c r="J182" s="152" t="s">
        <v>321</v>
      </c>
      <c r="K182" s="151" t="s">
        <v>416</v>
      </c>
      <c r="L182" s="167" t="str">
        <f t="shared" si="109"/>
        <v>R Soleus_PFA</v>
      </c>
      <c r="M182" s="152" t="s">
        <v>321</v>
      </c>
      <c r="N182" s="151" t="s">
        <v>416</v>
      </c>
      <c r="O182" s="167" t="str">
        <f t="shared" si="111"/>
        <v>L EDL_LN2</v>
      </c>
      <c r="P182" s="152" t="s">
        <v>321</v>
      </c>
      <c r="Q182" s="151" t="s">
        <v>416</v>
      </c>
      <c r="R182" s="167" t="str">
        <f t="shared" si="125"/>
        <v>R EDL_PFA</v>
      </c>
      <c r="S182" s="152" t="s">
        <v>321</v>
      </c>
      <c r="T182" s="151" t="s">
        <v>416</v>
      </c>
      <c r="U182" s="167" t="str">
        <f t="shared" si="110"/>
        <v>L Gast_LN2</v>
      </c>
      <c r="V182" s="152" t="s">
        <v>321</v>
      </c>
      <c r="W182" s="151" t="s">
        <v>416</v>
      </c>
      <c r="X182" s="167" t="str">
        <f t="shared" si="113"/>
        <v>R Gast_PFA</v>
      </c>
      <c r="Y182" s="152" t="s">
        <v>321</v>
      </c>
      <c r="Z182" s="151" t="s">
        <v>416</v>
      </c>
      <c r="AA182" s="167" t="str">
        <f t="shared" si="114"/>
        <v>L Bicep_LN2</v>
      </c>
      <c r="AB182" s="152" t="s">
        <v>321</v>
      </c>
      <c r="AC182" s="151" t="s">
        <v>416</v>
      </c>
      <c r="AD182" s="167" t="str">
        <f t="shared" si="115"/>
        <v>R Bicep_PFA</v>
      </c>
      <c r="AE182" s="152" t="s">
        <v>321</v>
      </c>
      <c r="AF182" s="151" t="s">
        <v>416</v>
      </c>
      <c r="AG182" s="167" t="str">
        <f t="shared" si="126"/>
        <v>L Thymus_LN2</v>
      </c>
      <c r="AH182" s="152" t="s">
        <v>321</v>
      </c>
      <c r="AI182" s="151" t="s">
        <v>416</v>
      </c>
      <c r="AJ182" s="167" t="str">
        <f t="shared" si="116"/>
        <v>R Thymus_PFA</v>
      </c>
      <c r="AK182" s="152" t="s">
        <v>321</v>
      </c>
      <c r="AL182" s="151" t="s">
        <v>416</v>
      </c>
      <c r="AM182" s="167" t="str">
        <f t="shared" si="117"/>
        <v>1/2 Spleen_PFA</v>
      </c>
      <c r="AN182" s="152" t="s">
        <v>321</v>
      </c>
      <c r="AO182" s="151" t="s">
        <v>416</v>
      </c>
      <c r="AP182" s="167" t="str">
        <f t="shared" si="118"/>
        <v>1/2 Spleen_LN2</v>
      </c>
      <c r="AQ182" s="152" t="s">
        <v>321</v>
      </c>
      <c r="AR182" s="151" t="s">
        <v>416</v>
      </c>
      <c r="AS182" s="167" t="str">
        <f t="shared" si="127"/>
        <v>1/2 Liver_PFA</v>
      </c>
      <c r="AT182" s="152" t="s">
        <v>321</v>
      </c>
      <c r="AU182" s="151" t="s">
        <v>416</v>
      </c>
      <c r="AV182" s="167" t="str">
        <f t="shared" si="119"/>
        <v>1/2 Liver_LN2</v>
      </c>
      <c r="AW182" s="152" t="s">
        <v>321</v>
      </c>
      <c r="AX182" s="151" t="s">
        <v>416</v>
      </c>
      <c r="AY182" s="167" t="str">
        <f t="shared" si="120"/>
        <v>Pancreas_LN2</v>
      </c>
      <c r="AZ182" s="152" t="s">
        <v>321</v>
      </c>
      <c r="BA182" s="151" t="s">
        <v>416</v>
      </c>
      <c r="BB182" s="167" t="str">
        <f t="shared" si="128"/>
        <v>Adrenals_LN2</v>
      </c>
      <c r="BC182" s="152" t="s">
        <v>321</v>
      </c>
      <c r="BD182" s="151" t="s">
        <v>416</v>
      </c>
      <c r="BE182" s="167" t="str">
        <f t="shared" si="129"/>
        <v>L Kidney_LN2</v>
      </c>
      <c r="BF182" s="152" t="s">
        <v>321</v>
      </c>
      <c r="BG182" s="151" t="s">
        <v>416</v>
      </c>
      <c r="BH182" s="167" t="str">
        <f t="shared" si="112"/>
        <v>R Kidney_PFA</v>
      </c>
      <c r="BI182" s="167" t="s">
        <v>321</v>
      </c>
      <c r="BJ182" s="151" t="s">
        <v>416</v>
      </c>
      <c r="BK182" s="167" t="str">
        <f t="shared" si="97"/>
        <v>Joint_RNALater</v>
      </c>
      <c r="BL182" s="152" t="s">
        <v>321</v>
      </c>
      <c r="BM182" s="151" t="s">
        <v>416</v>
      </c>
      <c r="BN182" s="167" t="str">
        <f t="shared" si="98"/>
        <v>L Brain_LN2</v>
      </c>
      <c r="BO182" s="152" t="s">
        <v>321</v>
      </c>
      <c r="BP182" s="151" t="s">
        <v>416</v>
      </c>
      <c r="BQ182" s="167" t="str">
        <f t="shared" si="99"/>
        <v>R Brain_OCT</v>
      </c>
      <c r="BR182" s="152" t="s">
        <v>321</v>
      </c>
      <c r="BS182" s="151" t="s">
        <v>416</v>
      </c>
      <c r="BT182" s="167" t="str">
        <f t="shared" si="100"/>
        <v>L Eye_PFA</v>
      </c>
      <c r="BU182" s="152" t="s">
        <v>321</v>
      </c>
      <c r="BV182" s="151" t="s">
        <v>416</v>
      </c>
      <c r="BW182" s="167" t="str">
        <f t="shared" si="101"/>
        <v>R Eye_LN2</v>
      </c>
      <c r="BX182" s="152" t="s">
        <v>321</v>
      </c>
      <c r="BY182" s="151" t="s">
        <v>416</v>
      </c>
      <c r="BZ182" s="167" t="str">
        <f t="shared" si="102"/>
        <v>1/2 Heart_PFA</v>
      </c>
      <c r="CA182" s="152" t="s">
        <v>321</v>
      </c>
      <c r="CB182" s="151" t="s">
        <v>416</v>
      </c>
      <c r="CC182" s="167" t="str">
        <f t="shared" si="103"/>
        <v>1/2 Heart_LN2</v>
      </c>
      <c r="CD182" s="152" t="s">
        <v>321</v>
      </c>
      <c r="CE182" s="151" t="s">
        <v>416</v>
      </c>
      <c r="CF182" s="167" t="str">
        <f t="shared" si="104"/>
        <v>Intestines_LN2</v>
      </c>
      <c r="CG182" s="152" t="s">
        <v>321</v>
      </c>
      <c r="CH182" s="151" t="s">
        <v>416</v>
      </c>
      <c r="CI182" s="167" t="str">
        <f t="shared" si="105"/>
        <v>Vertebra_LN2</v>
      </c>
      <c r="CJ182" s="152" t="s">
        <v>321</v>
      </c>
      <c r="CK182" s="167" t="s">
        <v>416</v>
      </c>
      <c r="CL182" s="167" t="str">
        <f t="shared" si="121"/>
        <v>R Pelvis_PFA</v>
      </c>
      <c r="CM182" s="152" t="s">
        <v>321</v>
      </c>
      <c r="CN182" s="151" t="s">
        <v>416</v>
      </c>
      <c r="CO182" s="167" t="str">
        <f t="shared" si="130"/>
        <v>L Ilium_RNALater</v>
      </c>
      <c r="CP182" s="152" t="s">
        <v>321</v>
      </c>
      <c r="CQ182" s="151" t="s">
        <v>416</v>
      </c>
      <c r="CR182" s="167" t="str">
        <f t="shared" si="131"/>
        <v>R Hindquarter_PFA</v>
      </c>
      <c r="CS182" s="152" t="s">
        <v>321</v>
      </c>
      <c r="CT182" s="151" t="s">
        <v>416</v>
      </c>
      <c r="CU182" s="167" t="str">
        <f t="shared" si="122"/>
        <v>BM L Femur_Cryomedia</v>
      </c>
      <c r="CV182" s="152" t="s">
        <v>321</v>
      </c>
      <c r="CW182" s="151" t="s">
        <v>416</v>
      </c>
      <c r="CX182" s="167" t="str">
        <f t="shared" si="123"/>
        <v>L Tibia_PBS</v>
      </c>
      <c r="CY182" s="152" t="s">
        <v>321</v>
      </c>
      <c r="CZ182" s="151" t="s">
        <v>416</v>
      </c>
      <c r="DA182" s="167" t="str">
        <f t="shared" si="124"/>
        <v>R Humerus_PFA</v>
      </c>
      <c r="DB182" s="152" t="s">
        <v>321</v>
      </c>
      <c r="DC182" s="151" t="s">
        <v>416</v>
      </c>
      <c r="DD182" s="167" t="str">
        <f t="shared" si="132"/>
        <v>L Humerus_RNALater</v>
      </c>
      <c r="DE182" s="152" t="s">
        <v>321</v>
      </c>
      <c r="DF182" s="151" t="s">
        <v>416</v>
      </c>
      <c r="DG182" s="167" t="str">
        <f t="shared" si="133"/>
        <v>BM L Humerus_Cryomedia</v>
      </c>
      <c r="DH182" s="152" t="s">
        <v>321</v>
      </c>
    </row>
    <row r="183" spans="2:112" x14ac:dyDescent="0.35">
      <c r="B183" s="151" t="s">
        <v>416</v>
      </c>
      <c r="C183" s="167" t="str">
        <f t="shared" si="108"/>
        <v>L Quad_LN2</v>
      </c>
      <c r="D183" s="152" t="s">
        <v>322</v>
      </c>
      <c r="E183" s="151" t="s">
        <v>416</v>
      </c>
      <c r="F183" s="167" t="str">
        <f t="shared" si="106"/>
        <v>R Quad_PFA</v>
      </c>
      <c r="G183" s="152" t="s">
        <v>322</v>
      </c>
      <c r="H183" s="151" t="s">
        <v>416</v>
      </c>
      <c r="I183" s="167" t="str">
        <f t="shared" si="107"/>
        <v>L Soleus_LN2</v>
      </c>
      <c r="J183" s="152" t="s">
        <v>322</v>
      </c>
      <c r="K183" s="151" t="s">
        <v>416</v>
      </c>
      <c r="L183" s="167" t="str">
        <f t="shared" si="109"/>
        <v>R Soleus_PFA</v>
      </c>
      <c r="M183" s="152" t="s">
        <v>322</v>
      </c>
      <c r="N183" s="151" t="s">
        <v>416</v>
      </c>
      <c r="O183" s="167" t="str">
        <f t="shared" si="111"/>
        <v>L EDL_LN2</v>
      </c>
      <c r="P183" s="152" t="s">
        <v>322</v>
      </c>
      <c r="Q183" s="151" t="s">
        <v>416</v>
      </c>
      <c r="R183" s="167" t="str">
        <f t="shared" si="125"/>
        <v>R EDL_PFA</v>
      </c>
      <c r="S183" s="152" t="s">
        <v>322</v>
      </c>
      <c r="T183" s="151" t="s">
        <v>416</v>
      </c>
      <c r="U183" s="167" t="str">
        <f t="shared" si="110"/>
        <v>L Gast_LN2</v>
      </c>
      <c r="V183" s="152" t="s">
        <v>322</v>
      </c>
      <c r="W183" s="151" t="s">
        <v>416</v>
      </c>
      <c r="X183" s="167" t="str">
        <f t="shared" si="113"/>
        <v>R Gast_PFA</v>
      </c>
      <c r="Y183" s="152" t="s">
        <v>322</v>
      </c>
      <c r="Z183" s="151" t="s">
        <v>416</v>
      </c>
      <c r="AA183" s="167" t="str">
        <f t="shared" si="114"/>
        <v>L Bicep_LN2</v>
      </c>
      <c r="AB183" s="152" t="s">
        <v>322</v>
      </c>
      <c r="AC183" s="151" t="s">
        <v>416</v>
      </c>
      <c r="AD183" s="167" t="str">
        <f t="shared" si="115"/>
        <v>R Bicep_PFA</v>
      </c>
      <c r="AE183" s="152" t="s">
        <v>322</v>
      </c>
      <c r="AF183" s="151" t="s">
        <v>416</v>
      </c>
      <c r="AG183" s="167" t="str">
        <f t="shared" si="126"/>
        <v>L Thymus_LN2</v>
      </c>
      <c r="AH183" s="152" t="s">
        <v>322</v>
      </c>
      <c r="AI183" s="151" t="s">
        <v>416</v>
      </c>
      <c r="AJ183" s="167" t="str">
        <f t="shared" si="116"/>
        <v>R Thymus_PFA</v>
      </c>
      <c r="AK183" s="152" t="s">
        <v>322</v>
      </c>
      <c r="AL183" s="151" t="s">
        <v>416</v>
      </c>
      <c r="AM183" s="167" t="str">
        <f t="shared" si="117"/>
        <v>1/2 Spleen_PFA</v>
      </c>
      <c r="AN183" s="152" t="s">
        <v>322</v>
      </c>
      <c r="AO183" s="151" t="s">
        <v>416</v>
      </c>
      <c r="AP183" s="167" t="str">
        <f t="shared" si="118"/>
        <v>1/2 Spleen_LN2</v>
      </c>
      <c r="AQ183" s="152" t="s">
        <v>322</v>
      </c>
      <c r="AR183" s="151" t="s">
        <v>416</v>
      </c>
      <c r="AS183" s="167" t="str">
        <f t="shared" si="127"/>
        <v>1/2 Liver_PFA</v>
      </c>
      <c r="AT183" s="152" t="s">
        <v>322</v>
      </c>
      <c r="AU183" s="151" t="s">
        <v>416</v>
      </c>
      <c r="AV183" s="167" t="str">
        <f t="shared" si="119"/>
        <v>1/2 Liver_LN2</v>
      </c>
      <c r="AW183" s="152" t="s">
        <v>322</v>
      </c>
      <c r="AX183" s="151" t="s">
        <v>416</v>
      </c>
      <c r="AY183" s="167" t="str">
        <f t="shared" si="120"/>
        <v>Pancreas_LN2</v>
      </c>
      <c r="AZ183" s="152" t="s">
        <v>322</v>
      </c>
      <c r="BA183" s="151" t="s">
        <v>416</v>
      </c>
      <c r="BB183" s="167" t="str">
        <f t="shared" si="128"/>
        <v>Adrenals_LN2</v>
      </c>
      <c r="BC183" s="152" t="s">
        <v>322</v>
      </c>
      <c r="BD183" s="151" t="s">
        <v>416</v>
      </c>
      <c r="BE183" s="167" t="str">
        <f t="shared" si="129"/>
        <v>L Kidney_LN2</v>
      </c>
      <c r="BF183" s="152" t="s">
        <v>322</v>
      </c>
      <c r="BG183" s="151" t="s">
        <v>416</v>
      </c>
      <c r="BH183" s="167" t="str">
        <f t="shared" si="112"/>
        <v>R Kidney_PFA</v>
      </c>
      <c r="BI183" s="167" t="s">
        <v>322</v>
      </c>
      <c r="BJ183" s="151" t="s">
        <v>416</v>
      </c>
      <c r="BK183" s="167" t="str">
        <f t="shared" si="97"/>
        <v>Joint_RNALater</v>
      </c>
      <c r="BL183" s="152" t="s">
        <v>322</v>
      </c>
      <c r="BM183" s="151" t="s">
        <v>416</v>
      </c>
      <c r="BN183" s="167" t="str">
        <f t="shared" si="98"/>
        <v>L Brain_LN2</v>
      </c>
      <c r="BO183" s="152" t="s">
        <v>322</v>
      </c>
      <c r="BP183" s="151" t="s">
        <v>416</v>
      </c>
      <c r="BQ183" s="167" t="str">
        <f t="shared" si="99"/>
        <v>R Brain_OCT</v>
      </c>
      <c r="BR183" s="152" t="s">
        <v>322</v>
      </c>
      <c r="BS183" s="151" t="s">
        <v>416</v>
      </c>
      <c r="BT183" s="167" t="str">
        <f t="shared" si="100"/>
        <v>L Eye_PFA</v>
      </c>
      <c r="BU183" s="152" t="s">
        <v>322</v>
      </c>
      <c r="BV183" s="151" t="s">
        <v>416</v>
      </c>
      <c r="BW183" s="167" t="str">
        <f t="shared" si="101"/>
        <v>R Eye_LN2</v>
      </c>
      <c r="BX183" s="152" t="s">
        <v>322</v>
      </c>
      <c r="BY183" s="151" t="s">
        <v>416</v>
      </c>
      <c r="BZ183" s="167" t="str">
        <f t="shared" si="102"/>
        <v>1/2 Heart_PFA</v>
      </c>
      <c r="CA183" s="152" t="s">
        <v>322</v>
      </c>
      <c r="CB183" s="151" t="s">
        <v>416</v>
      </c>
      <c r="CC183" s="167" t="str">
        <f t="shared" si="103"/>
        <v>1/2 Heart_LN2</v>
      </c>
      <c r="CD183" s="152" t="s">
        <v>322</v>
      </c>
      <c r="CE183" s="151" t="s">
        <v>416</v>
      </c>
      <c r="CF183" s="167" t="str">
        <f t="shared" si="104"/>
        <v>Intestines_LN2</v>
      </c>
      <c r="CG183" s="152" t="s">
        <v>322</v>
      </c>
      <c r="CH183" s="151" t="s">
        <v>416</v>
      </c>
      <c r="CI183" s="167" t="str">
        <f t="shared" si="105"/>
        <v>Vertebra_LN2</v>
      </c>
      <c r="CJ183" s="152" t="s">
        <v>322</v>
      </c>
      <c r="CK183" s="167" t="s">
        <v>416</v>
      </c>
      <c r="CL183" s="167" t="str">
        <f t="shared" si="121"/>
        <v>R Pelvis_PFA</v>
      </c>
      <c r="CM183" s="152" t="s">
        <v>322</v>
      </c>
      <c r="CN183" s="151" t="s">
        <v>416</v>
      </c>
      <c r="CO183" s="167" t="str">
        <f t="shared" si="130"/>
        <v>L Ilium_RNALater</v>
      </c>
      <c r="CP183" s="152" t="s">
        <v>322</v>
      </c>
      <c r="CQ183" s="151" t="s">
        <v>416</v>
      </c>
      <c r="CR183" s="167" t="str">
        <f t="shared" si="131"/>
        <v>R Hindquarter_PFA</v>
      </c>
      <c r="CS183" s="152" t="s">
        <v>322</v>
      </c>
      <c r="CT183" s="151" t="s">
        <v>416</v>
      </c>
      <c r="CU183" s="167" t="str">
        <f t="shared" si="122"/>
        <v>BM L Femur_Cryomedia</v>
      </c>
      <c r="CV183" s="152" t="s">
        <v>322</v>
      </c>
      <c r="CW183" s="151" t="s">
        <v>416</v>
      </c>
      <c r="CX183" s="167" t="str">
        <f t="shared" si="123"/>
        <v>L Tibia_PBS</v>
      </c>
      <c r="CY183" s="152" t="s">
        <v>322</v>
      </c>
      <c r="CZ183" s="151" t="s">
        <v>416</v>
      </c>
      <c r="DA183" s="167" t="str">
        <f t="shared" si="124"/>
        <v>R Humerus_PFA</v>
      </c>
      <c r="DB183" s="152" t="s">
        <v>322</v>
      </c>
      <c r="DC183" s="151" t="s">
        <v>416</v>
      </c>
      <c r="DD183" s="167" t="str">
        <f t="shared" si="132"/>
        <v>L Humerus_RNALater</v>
      </c>
      <c r="DE183" s="152" t="s">
        <v>322</v>
      </c>
      <c r="DF183" s="151" t="s">
        <v>416</v>
      </c>
      <c r="DG183" s="167" t="str">
        <f t="shared" si="133"/>
        <v>BM L Humerus_Cryomedia</v>
      </c>
      <c r="DH183" s="152" t="s">
        <v>322</v>
      </c>
    </row>
    <row r="184" spans="2:112" x14ac:dyDescent="0.35">
      <c r="B184" s="151" t="s">
        <v>416</v>
      </c>
      <c r="C184" s="167" t="str">
        <f t="shared" si="108"/>
        <v>L Quad_LN2</v>
      </c>
      <c r="D184" s="152" t="s">
        <v>323</v>
      </c>
      <c r="E184" s="151" t="s">
        <v>416</v>
      </c>
      <c r="F184" s="167" t="str">
        <f t="shared" si="106"/>
        <v>R Quad_PFA</v>
      </c>
      <c r="G184" s="152" t="s">
        <v>323</v>
      </c>
      <c r="H184" s="151" t="s">
        <v>416</v>
      </c>
      <c r="I184" s="167" t="str">
        <f t="shared" si="107"/>
        <v>L Soleus_LN2</v>
      </c>
      <c r="J184" s="152" t="s">
        <v>323</v>
      </c>
      <c r="K184" s="151" t="s">
        <v>416</v>
      </c>
      <c r="L184" s="167" t="str">
        <f t="shared" si="109"/>
        <v>R Soleus_PFA</v>
      </c>
      <c r="M184" s="152" t="s">
        <v>323</v>
      </c>
      <c r="N184" s="151" t="s">
        <v>416</v>
      </c>
      <c r="O184" s="167" t="str">
        <f t="shared" si="111"/>
        <v>L EDL_LN2</v>
      </c>
      <c r="P184" s="152" t="s">
        <v>323</v>
      </c>
      <c r="Q184" s="151" t="s">
        <v>416</v>
      </c>
      <c r="R184" s="167" t="str">
        <f t="shared" si="125"/>
        <v>R EDL_PFA</v>
      </c>
      <c r="S184" s="152" t="s">
        <v>323</v>
      </c>
      <c r="T184" s="151" t="s">
        <v>416</v>
      </c>
      <c r="U184" s="167" t="str">
        <f t="shared" si="110"/>
        <v>L Gast_LN2</v>
      </c>
      <c r="V184" s="152" t="s">
        <v>323</v>
      </c>
      <c r="W184" s="151" t="s">
        <v>416</v>
      </c>
      <c r="X184" s="167" t="str">
        <f t="shared" si="113"/>
        <v>R Gast_PFA</v>
      </c>
      <c r="Y184" s="152" t="s">
        <v>323</v>
      </c>
      <c r="Z184" s="151" t="s">
        <v>416</v>
      </c>
      <c r="AA184" s="167" t="str">
        <f t="shared" si="114"/>
        <v>L Bicep_LN2</v>
      </c>
      <c r="AB184" s="152" t="s">
        <v>323</v>
      </c>
      <c r="AC184" s="151" t="s">
        <v>416</v>
      </c>
      <c r="AD184" s="167" t="str">
        <f t="shared" si="115"/>
        <v>R Bicep_PFA</v>
      </c>
      <c r="AE184" s="152" t="s">
        <v>323</v>
      </c>
      <c r="AF184" s="151" t="s">
        <v>416</v>
      </c>
      <c r="AG184" s="167" t="str">
        <f t="shared" si="126"/>
        <v>L Thymus_LN2</v>
      </c>
      <c r="AH184" s="152" t="s">
        <v>323</v>
      </c>
      <c r="AI184" s="151" t="s">
        <v>416</v>
      </c>
      <c r="AJ184" s="167" t="str">
        <f t="shared" si="116"/>
        <v>R Thymus_PFA</v>
      </c>
      <c r="AK184" s="152" t="s">
        <v>323</v>
      </c>
      <c r="AL184" s="151" t="s">
        <v>416</v>
      </c>
      <c r="AM184" s="167" t="str">
        <f t="shared" si="117"/>
        <v>1/2 Spleen_PFA</v>
      </c>
      <c r="AN184" s="152" t="s">
        <v>323</v>
      </c>
      <c r="AO184" s="151" t="s">
        <v>416</v>
      </c>
      <c r="AP184" s="167" t="str">
        <f t="shared" si="118"/>
        <v>1/2 Spleen_LN2</v>
      </c>
      <c r="AQ184" s="152" t="s">
        <v>323</v>
      </c>
      <c r="AR184" s="151" t="s">
        <v>416</v>
      </c>
      <c r="AS184" s="167" t="str">
        <f t="shared" si="127"/>
        <v>1/2 Liver_PFA</v>
      </c>
      <c r="AT184" s="152" t="s">
        <v>323</v>
      </c>
      <c r="AU184" s="151" t="s">
        <v>416</v>
      </c>
      <c r="AV184" s="167" t="str">
        <f t="shared" si="119"/>
        <v>1/2 Liver_LN2</v>
      </c>
      <c r="AW184" s="152" t="s">
        <v>323</v>
      </c>
      <c r="AX184" s="151" t="s">
        <v>416</v>
      </c>
      <c r="AY184" s="167" t="str">
        <f t="shared" si="120"/>
        <v>Pancreas_LN2</v>
      </c>
      <c r="AZ184" s="152" t="s">
        <v>323</v>
      </c>
      <c r="BA184" s="151" t="s">
        <v>416</v>
      </c>
      <c r="BB184" s="167" t="str">
        <f t="shared" si="128"/>
        <v>Adrenals_LN2</v>
      </c>
      <c r="BC184" s="152" t="s">
        <v>323</v>
      </c>
      <c r="BD184" s="151" t="s">
        <v>416</v>
      </c>
      <c r="BE184" s="167" t="str">
        <f t="shared" si="129"/>
        <v>L Kidney_LN2</v>
      </c>
      <c r="BF184" s="152" t="s">
        <v>323</v>
      </c>
      <c r="BG184" s="151" t="s">
        <v>416</v>
      </c>
      <c r="BH184" s="167" t="str">
        <f t="shared" si="112"/>
        <v>R Kidney_PFA</v>
      </c>
      <c r="BI184" s="167" t="s">
        <v>323</v>
      </c>
      <c r="BJ184" s="151" t="s">
        <v>416</v>
      </c>
      <c r="BK184" s="167" t="str">
        <f t="shared" si="97"/>
        <v>Joint_RNALater</v>
      </c>
      <c r="BL184" s="152" t="s">
        <v>323</v>
      </c>
      <c r="BM184" s="151" t="s">
        <v>416</v>
      </c>
      <c r="BN184" s="167" t="str">
        <f t="shared" si="98"/>
        <v>L Brain_LN2</v>
      </c>
      <c r="BO184" s="152" t="s">
        <v>323</v>
      </c>
      <c r="BP184" s="151" t="s">
        <v>416</v>
      </c>
      <c r="BQ184" s="167" t="str">
        <f t="shared" si="99"/>
        <v>R Brain_OCT</v>
      </c>
      <c r="BR184" s="152" t="s">
        <v>323</v>
      </c>
      <c r="BS184" s="151" t="s">
        <v>416</v>
      </c>
      <c r="BT184" s="167" t="str">
        <f t="shared" si="100"/>
        <v>L Eye_PFA</v>
      </c>
      <c r="BU184" s="152" t="s">
        <v>323</v>
      </c>
      <c r="BV184" s="151" t="s">
        <v>416</v>
      </c>
      <c r="BW184" s="167" t="str">
        <f t="shared" si="101"/>
        <v>R Eye_LN2</v>
      </c>
      <c r="BX184" s="152" t="s">
        <v>323</v>
      </c>
      <c r="BY184" s="151" t="s">
        <v>416</v>
      </c>
      <c r="BZ184" s="167" t="str">
        <f t="shared" si="102"/>
        <v>1/2 Heart_PFA</v>
      </c>
      <c r="CA184" s="152" t="s">
        <v>323</v>
      </c>
      <c r="CB184" s="151" t="s">
        <v>416</v>
      </c>
      <c r="CC184" s="167" t="str">
        <f t="shared" si="103"/>
        <v>1/2 Heart_LN2</v>
      </c>
      <c r="CD184" s="152" t="s">
        <v>323</v>
      </c>
      <c r="CE184" s="151" t="s">
        <v>416</v>
      </c>
      <c r="CF184" s="167" t="str">
        <f t="shared" si="104"/>
        <v>Intestines_LN2</v>
      </c>
      <c r="CG184" s="152" t="s">
        <v>323</v>
      </c>
      <c r="CH184" s="151" t="s">
        <v>416</v>
      </c>
      <c r="CI184" s="167" t="str">
        <f t="shared" si="105"/>
        <v>Vertebra_LN2</v>
      </c>
      <c r="CJ184" s="152" t="s">
        <v>323</v>
      </c>
      <c r="CK184" s="167" t="s">
        <v>416</v>
      </c>
      <c r="CL184" s="167" t="str">
        <f t="shared" si="121"/>
        <v>R Pelvis_PFA</v>
      </c>
      <c r="CM184" s="152" t="s">
        <v>323</v>
      </c>
      <c r="CN184" s="151" t="s">
        <v>416</v>
      </c>
      <c r="CO184" s="167" t="str">
        <f t="shared" si="130"/>
        <v>L Ilium_RNALater</v>
      </c>
      <c r="CP184" s="152" t="s">
        <v>323</v>
      </c>
      <c r="CQ184" s="151" t="s">
        <v>416</v>
      </c>
      <c r="CR184" s="167" t="str">
        <f t="shared" si="131"/>
        <v>R Hindquarter_PFA</v>
      </c>
      <c r="CS184" s="152" t="s">
        <v>323</v>
      </c>
      <c r="CT184" s="151" t="s">
        <v>416</v>
      </c>
      <c r="CU184" s="167" t="str">
        <f t="shared" si="122"/>
        <v>BM L Femur_Cryomedia</v>
      </c>
      <c r="CV184" s="152" t="s">
        <v>323</v>
      </c>
      <c r="CW184" s="151" t="s">
        <v>416</v>
      </c>
      <c r="CX184" s="167" t="str">
        <f t="shared" si="123"/>
        <v>L Tibia_PBS</v>
      </c>
      <c r="CY184" s="152" t="s">
        <v>323</v>
      </c>
      <c r="CZ184" s="151" t="s">
        <v>416</v>
      </c>
      <c r="DA184" s="167" t="str">
        <f t="shared" si="124"/>
        <v>R Humerus_PFA</v>
      </c>
      <c r="DB184" s="152" t="s">
        <v>323</v>
      </c>
      <c r="DC184" s="151" t="s">
        <v>416</v>
      </c>
      <c r="DD184" s="167" t="str">
        <f t="shared" si="132"/>
        <v>L Humerus_RNALater</v>
      </c>
      <c r="DE184" s="152" t="s">
        <v>323</v>
      </c>
      <c r="DF184" s="151" t="s">
        <v>416</v>
      </c>
      <c r="DG184" s="167" t="str">
        <f t="shared" si="133"/>
        <v>BM L Humerus_Cryomedia</v>
      </c>
      <c r="DH184" s="152" t="s">
        <v>323</v>
      </c>
    </row>
    <row r="185" spans="2:112" x14ac:dyDescent="0.35">
      <c r="B185" s="151" t="s">
        <v>416</v>
      </c>
      <c r="C185" s="167" t="str">
        <f t="shared" si="108"/>
        <v>L Quad_LN2</v>
      </c>
      <c r="D185" s="152" t="s">
        <v>324</v>
      </c>
      <c r="E185" s="151" t="s">
        <v>416</v>
      </c>
      <c r="F185" s="167" t="str">
        <f t="shared" si="106"/>
        <v>R Quad_PFA</v>
      </c>
      <c r="G185" s="152" t="s">
        <v>324</v>
      </c>
      <c r="H185" s="151" t="s">
        <v>416</v>
      </c>
      <c r="I185" s="167" t="str">
        <f t="shared" si="107"/>
        <v>L Soleus_LN2</v>
      </c>
      <c r="J185" s="152" t="s">
        <v>324</v>
      </c>
      <c r="K185" s="151" t="s">
        <v>416</v>
      </c>
      <c r="L185" s="167" t="str">
        <f t="shared" si="109"/>
        <v>R Soleus_PFA</v>
      </c>
      <c r="M185" s="152" t="s">
        <v>324</v>
      </c>
      <c r="N185" s="151" t="s">
        <v>416</v>
      </c>
      <c r="O185" s="167" t="str">
        <f t="shared" si="111"/>
        <v>L EDL_LN2</v>
      </c>
      <c r="P185" s="152" t="s">
        <v>324</v>
      </c>
      <c r="Q185" s="151" t="s">
        <v>416</v>
      </c>
      <c r="R185" s="167" t="str">
        <f t="shared" si="125"/>
        <v>R EDL_PFA</v>
      </c>
      <c r="S185" s="152" t="s">
        <v>324</v>
      </c>
      <c r="T185" s="151" t="s">
        <v>416</v>
      </c>
      <c r="U185" s="167" t="str">
        <f t="shared" si="110"/>
        <v>L Gast_LN2</v>
      </c>
      <c r="V185" s="152" t="s">
        <v>324</v>
      </c>
      <c r="W185" s="151" t="s">
        <v>416</v>
      </c>
      <c r="X185" s="167" t="str">
        <f t="shared" si="113"/>
        <v>R Gast_PFA</v>
      </c>
      <c r="Y185" s="152" t="s">
        <v>324</v>
      </c>
      <c r="Z185" s="151" t="s">
        <v>416</v>
      </c>
      <c r="AA185" s="167" t="str">
        <f t="shared" si="114"/>
        <v>L Bicep_LN2</v>
      </c>
      <c r="AB185" s="152" t="s">
        <v>324</v>
      </c>
      <c r="AC185" s="151" t="s">
        <v>416</v>
      </c>
      <c r="AD185" s="167" t="str">
        <f t="shared" si="115"/>
        <v>R Bicep_PFA</v>
      </c>
      <c r="AE185" s="152" t="s">
        <v>324</v>
      </c>
      <c r="AF185" s="151" t="s">
        <v>416</v>
      </c>
      <c r="AG185" s="167" t="str">
        <f t="shared" si="126"/>
        <v>L Thymus_LN2</v>
      </c>
      <c r="AH185" s="152" t="s">
        <v>324</v>
      </c>
      <c r="AI185" s="151" t="s">
        <v>416</v>
      </c>
      <c r="AJ185" s="167" t="str">
        <f t="shared" si="116"/>
        <v>R Thymus_PFA</v>
      </c>
      <c r="AK185" s="152" t="s">
        <v>324</v>
      </c>
      <c r="AL185" s="151" t="s">
        <v>416</v>
      </c>
      <c r="AM185" s="167" t="str">
        <f t="shared" si="117"/>
        <v>1/2 Spleen_PFA</v>
      </c>
      <c r="AN185" s="152" t="s">
        <v>324</v>
      </c>
      <c r="AO185" s="151" t="s">
        <v>416</v>
      </c>
      <c r="AP185" s="167" t="str">
        <f t="shared" si="118"/>
        <v>1/2 Spleen_LN2</v>
      </c>
      <c r="AQ185" s="152" t="s">
        <v>324</v>
      </c>
      <c r="AR185" s="151" t="s">
        <v>416</v>
      </c>
      <c r="AS185" s="167" t="str">
        <f t="shared" si="127"/>
        <v>1/2 Liver_PFA</v>
      </c>
      <c r="AT185" s="152" t="s">
        <v>324</v>
      </c>
      <c r="AU185" s="151" t="s">
        <v>416</v>
      </c>
      <c r="AV185" s="167" t="str">
        <f t="shared" si="119"/>
        <v>1/2 Liver_LN2</v>
      </c>
      <c r="AW185" s="152" t="s">
        <v>324</v>
      </c>
      <c r="AX185" s="151" t="s">
        <v>416</v>
      </c>
      <c r="AY185" s="167" t="str">
        <f t="shared" si="120"/>
        <v>Pancreas_LN2</v>
      </c>
      <c r="AZ185" s="152" t="s">
        <v>324</v>
      </c>
      <c r="BA185" s="151" t="s">
        <v>416</v>
      </c>
      <c r="BB185" s="167" t="str">
        <f t="shared" si="128"/>
        <v>Adrenals_LN2</v>
      </c>
      <c r="BC185" s="152" t="s">
        <v>324</v>
      </c>
      <c r="BD185" s="151" t="s">
        <v>416</v>
      </c>
      <c r="BE185" s="167" t="str">
        <f t="shared" si="129"/>
        <v>L Kidney_LN2</v>
      </c>
      <c r="BF185" s="152" t="s">
        <v>324</v>
      </c>
      <c r="BG185" s="151" t="s">
        <v>416</v>
      </c>
      <c r="BH185" s="167" t="str">
        <f t="shared" si="112"/>
        <v>R Kidney_PFA</v>
      </c>
      <c r="BI185" s="167" t="s">
        <v>324</v>
      </c>
      <c r="BJ185" s="151" t="s">
        <v>416</v>
      </c>
      <c r="BK185" s="167" t="str">
        <f t="shared" ref="BK185:BK214" si="134">BK184</f>
        <v>Joint_RNALater</v>
      </c>
      <c r="BL185" s="152" t="s">
        <v>324</v>
      </c>
      <c r="BM185" s="151" t="s">
        <v>416</v>
      </c>
      <c r="BN185" s="167" t="str">
        <f t="shared" ref="BN185:BN214" si="135">BN184</f>
        <v>L Brain_LN2</v>
      </c>
      <c r="BO185" s="152" t="s">
        <v>324</v>
      </c>
      <c r="BP185" s="151" t="s">
        <v>416</v>
      </c>
      <c r="BQ185" s="167" t="str">
        <f t="shared" ref="BQ185:BQ214" si="136">BQ184</f>
        <v>R Brain_OCT</v>
      </c>
      <c r="BR185" s="152" t="s">
        <v>324</v>
      </c>
      <c r="BS185" s="151" t="s">
        <v>416</v>
      </c>
      <c r="BT185" s="167" t="str">
        <f t="shared" ref="BT185:BT214" si="137">BT184</f>
        <v>L Eye_PFA</v>
      </c>
      <c r="BU185" s="152" t="s">
        <v>324</v>
      </c>
      <c r="BV185" s="151" t="s">
        <v>416</v>
      </c>
      <c r="BW185" s="167" t="str">
        <f t="shared" ref="BW185:BW214" si="138">BW184</f>
        <v>R Eye_LN2</v>
      </c>
      <c r="BX185" s="152" t="s">
        <v>324</v>
      </c>
      <c r="BY185" s="151" t="s">
        <v>416</v>
      </c>
      <c r="BZ185" s="167" t="str">
        <f t="shared" ref="BZ185:BZ214" si="139">BZ184</f>
        <v>1/2 Heart_PFA</v>
      </c>
      <c r="CA185" s="152" t="s">
        <v>324</v>
      </c>
      <c r="CB185" s="151" t="s">
        <v>416</v>
      </c>
      <c r="CC185" s="167" t="str">
        <f t="shared" ref="CC185:CC214" si="140">CC184</f>
        <v>1/2 Heart_LN2</v>
      </c>
      <c r="CD185" s="152" t="s">
        <v>324</v>
      </c>
      <c r="CE185" s="151" t="s">
        <v>416</v>
      </c>
      <c r="CF185" s="167" t="str">
        <f t="shared" ref="CF185:CF214" si="141">CF184</f>
        <v>Intestines_LN2</v>
      </c>
      <c r="CG185" s="152" t="s">
        <v>324</v>
      </c>
      <c r="CH185" s="151" t="s">
        <v>416</v>
      </c>
      <c r="CI185" s="167" t="str">
        <f t="shared" ref="CI185:CI214" si="142">CI184</f>
        <v>Vertebra_LN2</v>
      </c>
      <c r="CJ185" s="152" t="s">
        <v>324</v>
      </c>
      <c r="CK185" s="167" t="s">
        <v>416</v>
      </c>
      <c r="CL185" s="167" t="str">
        <f t="shared" si="121"/>
        <v>R Pelvis_PFA</v>
      </c>
      <c r="CM185" s="152" t="s">
        <v>324</v>
      </c>
      <c r="CN185" s="151" t="s">
        <v>416</v>
      </c>
      <c r="CO185" s="167" t="str">
        <f t="shared" si="130"/>
        <v>L Ilium_RNALater</v>
      </c>
      <c r="CP185" s="152" t="s">
        <v>324</v>
      </c>
      <c r="CQ185" s="151" t="s">
        <v>416</v>
      </c>
      <c r="CR185" s="167" t="str">
        <f t="shared" si="131"/>
        <v>R Hindquarter_PFA</v>
      </c>
      <c r="CS185" s="152" t="s">
        <v>324</v>
      </c>
      <c r="CT185" s="151" t="s">
        <v>416</v>
      </c>
      <c r="CU185" s="167" t="str">
        <f t="shared" si="122"/>
        <v>BM L Femur_Cryomedia</v>
      </c>
      <c r="CV185" s="152" t="s">
        <v>324</v>
      </c>
      <c r="CW185" s="151" t="s">
        <v>416</v>
      </c>
      <c r="CX185" s="167" t="str">
        <f t="shared" si="123"/>
        <v>L Tibia_PBS</v>
      </c>
      <c r="CY185" s="152" t="s">
        <v>324</v>
      </c>
      <c r="CZ185" s="151" t="s">
        <v>416</v>
      </c>
      <c r="DA185" s="167" t="str">
        <f t="shared" si="124"/>
        <v>R Humerus_PFA</v>
      </c>
      <c r="DB185" s="152" t="s">
        <v>324</v>
      </c>
      <c r="DC185" s="151" t="s">
        <v>416</v>
      </c>
      <c r="DD185" s="167" t="str">
        <f t="shared" si="132"/>
        <v>L Humerus_RNALater</v>
      </c>
      <c r="DE185" s="152" t="s">
        <v>324</v>
      </c>
      <c r="DF185" s="151" t="s">
        <v>416</v>
      </c>
      <c r="DG185" s="167" t="str">
        <f t="shared" si="133"/>
        <v>BM L Humerus_Cryomedia</v>
      </c>
      <c r="DH185" s="152" t="s">
        <v>324</v>
      </c>
    </row>
    <row r="186" spans="2:112" x14ac:dyDescent="0.35">
      <c r="B186" s="151" t="s">
        <v>416</v>
      </c>
      <c r="C186" s="167" t="str">
        <f t="shared" si="108"/>
        <v>L Quad_LN2</v>
      </c>
      <c r="D186" s="152" t="s">
        <v>325</v>
      </c>
      <c r="E186" s="151" t="s">
        <v>416</v>
      </c>
      <c r="F186" s="167" t="str">
        <f t="shared" ref="F186:F214" si="143">F185</f>
        <v>R Quad_PFA</v>
      </c>
      <c r="G186" s="152" t="s">
        <v>325</v>
      </c>
      <c r="H186" s="151" t="s">
        <v>416</v>
      </c>
      <c r="I186" s="167" t="str">
        <f t="shared" ref="I186:I214" si="144">I185</f>
        <v>L Soleus_LN2</v>
      </c>
      <c r="J186" s="152" t="s">
        <v>325</v>
      </c>
      <c r="K186" s="151" t="s">
        <v>416</v>
      </c>
      <c r="L186" s="167" t="str">
        <f t="shared" si="109"/>
        <v>R Soleus_PFA</v>
      </c>
      <c r="M186" s="152" t="s">
        <v>325</v>
      </c>
      <c r="N186" s="151" t="s">
        <v>416</v>
      </c>
      <c r="O186" s="167" t="str">
        <f t="shared" si="111"/>
        <v>L EDL_LN2</v>
      </c>
      <c r="P186" s="152" t="s">
        <v>325</v>
      </c>
      <c r="Q186" s="151" t="s">
        <v>416</v>
      </c>
      <c r="R186" s="167" t="str">
        <f t="shared" si="125"/>
        <v>R EDL_PFA</v>
      </c>
      <c r="S186" s="152" t="s">
        <v>325</v>
      </c>
      <c r="T186" s="151" t="s">
        <v>416</v>
      </c>
      <c r="U186" s="167" t="str">
        <f t="shared" si="110"/>
        <v>L Gast_LN2</v>
      </c>
      <c r="V186" s="152" t="s">
        <v>325</v>
      </c>
      <c r="W186" s="151" t="s">
        <v>416</v>
      </c>
      <c r="X186" s="167" t="str">
        <f t="shared" si="113"/>
        <v>R Gast_PFA</v>
      </c>
      <c r="Y186" s="152" t="s">
        <v>325</v>
      </c>
      <c r="Z186" s="151" t="s">
        <v>416</v>
      </c>
      <c r="AA186" s="167" t="str">
        <f t="shared" si="114"/>
        <v>L Bicep_LN2</v>
      </c>
      <c r="AB186" s="152" t="s">
        <v>325</v>
      </c>
      <c r="AC186" s="151" t="s">
        <v>416</v>
      </c>
      <c r="AD186" s="167" t="str">
        <f t="shared" si="115"/>
        <v>R Bicep_PFA</v>
      </c>
      <c r="AE186" s="152" t="s">
        <v>325</v>
      </c>
      <c r="AF186" s="151" t="s">
        <v>416</v>
      </c>
      <c r="AG186" s="167" t="str">
        <f t="shared" si="126"/>
        <v>L Thymus_LN2</v>
      </c>
      <c r="AH186" s="152" t="s">
        <v>325</v>
      </c>
      <c r="AI186" s="151" t="s">
        <v>416</v>
      </c>
      <c r="AJ186" s="167" t="str">
        <f t="shared" si="116"/>
        <v>R Thymus_PFA</v>
      </c>
      <c r="AK186" s="152" t="s">
        <v>325</v>
      </c>
      <c r="AL186" s="151" t="s">
        <v>416</v>
      </c>
      <c r="AM186" s="167" t="str">
        <f t="shared" si="117"/>
        <v>1/2 Spleen_PFA</v>
      </c>
      <c r="AN186" s="152" t="s">
        <v>325</v>
      </c>
      <c r="AO186" s="151" t="s">
        <v>416</v>
      </c>
      <c r="AP186" s="167" t="str">
        <f t="shared" si="118"/>
        <v>1/2 Spleen_LN2</v>
      </c>
      <c r="AQ186" s="152" t="s">
        <v>325</v>
      </c>
      <c r="AR186" s="151" t="s">
        <v>416</v>
      </c>
      <c r="AS186" s="167" t="str">
        <f t="shared" si="127"/>
        <v>1/2 Liver_PFA</v>
      </c>
      <c r="AT186" s="152" t="s">
        <v>325</v>
      </c>
      <c r="AU186" s="151" t="s">
        <v>416</v>
      </c>
      <c r="AV186" s="167" t="str">
        <f t="shared" si="119"/>
        <v>1/2 Liver_LN2</v>
      </c>
      <c r="AW186" s="152" t="s">
        <v>325</v>
      </c>
      <c r="AX186" s="151" t="s">
        <v>416</v>
      </c>
      <c r="AY186" s="167" t="str">
        <f t="shared" si="120"/>
        <v>Pancreas_LN2</v>
      </c>
      <c r="AZ186" s="152" t="s">
        <v>325</v>
      </c>
      <c r="BA186" s="151" t="s">
        <v>416</v>
      </c>
      <c r="BB186" s="167" t="str">
        <f t="shared" si="128"/>
        <v>Adrenals_LN2</v>
      </c>
      <c r="BC186" s="152" t="s">
        <v>325</v>
      </c>
      <c r="BD186" s="151" t="s">
        <v>416</v>
      </c>
      <c r="BE186" s="167" t="str">
        <f t="shared" si="129"/>
        <v>L Kidney_LN2</v>
      </c>
      <c r="BF186" s="152" t="s">
        <v>325</v>
      </c>
      <c r="BG186" s="151" t="s">
        <v>416</v>
      </c>
      <c r="BH186" s="167" t="str">
        <f t="shared" si="112"/>
        <v>R Kidney_PFA</v>
      </c>
      <c r="BI186" s="167" t="s">
        <v>325</v>
      </c>
      <c r="BJ186" s="151" t="s">
        <v>416</v>
      </c>
      <c r="BK186" s="167" t="str">
        <f t="shared" si="134"/>
        <v>Joint_RNALater</v>
      </c>
      <c r="BL186" s="152" t="s">
        <v>325</v>
      </c>
      <c r="BM186" s="151" t="s">
        <v>416</v>
      </c>
      <c r="BN186" s="167" t="str">
        <f t="shared" si="135"/>
        <v>L Brain_LN2</v>
      </c>
      <c r="BO186" s="152" t="s">
        <v>325</v>
      </c>
      <c r="BP186" s="151" t="s">
        <v>416</v>
      </c>
      <c r="BQ186" s="167" t="str">
        <f t="shared" si="136"/>
        <v>R Brain_OCT</v>
      </c>
      <c r="BR186" s="152" t="s">
        <v>325</v>
      </c>
      <c r="BS186" s="151" t="s">
        <v>416</v>
      </c>
      <c r="BT186" s="167" t="str">
        <f t="shared" si="137"/>
        <v>L Eye_PFA</v>
      </c>
      <c r="BU186" s="152" t="s">
        <v>325</v>
      </c>
      <c r="BV186" s="151" t="s">
        <v>416</v>
      </c>
      <c r="BW186" s="167" t="str">
        <f t="shared" si="138"/>
        <v>R Eye_LN2</v>
      </c>
      <c r="BX186" s="152" t="s">
        <v>325</v>
      </c>
      <c r="BY186" s="151" t="s">
        <v>416</v>
      </c>
      <c r="BZ186" s="167" t="str">
        <f t="shared" si="139"/>
        <v>1/2 Heart_PFA</v>
      </c>
      <c r="CA186" s="152" t="s">
        <v>325</v>
      </c>
      <c r="CB186" s="151" t="s">
        <v>416</v>
      </c>
      <c r="CC186" s="167" t="str">
        <f t="shared" si="140"/>
        <v>1/2 Heart_LN2</v>
      </c>
      <c r="CD186" s="152" t="s">
        <v>325</v>
      </c>
      <c r="CE186" s="151" t="s">
        <v>416</v>
      </c>
      <c r="CF186" s="167" t="str">
        <f t="shared" si="141"/>
        <v>Intestines_LN2</v>
      </c>
      <c r="CG186" s="152" t="s">
        <v>325</v>
      </c>
      <c r="CH186" s="151" t="s">
        <v>416</v>
      </c>
      <c r="CI186" s="167" t="str">
        <f t="shared" si="142"/>
        <v>Vertebra_LN2</v>
      </c>
      <c r="CJ186" s="152" t="s">
        <v>325</v>
      </c>
      <c r="CK186" s="167" t="s">
        <v>416</v>
      </c>
      <c r="CL186" s="167" t="str">
        <f t="shared" si="121"/>
        <v>R Pelvis_PFA</v>
      </c>
      <c r="CM186" s="152" t="s">
        <v>325</v>
      </c>
      <c r="CN186" s="151" t="s">
        <v>416</v>
      </c>
      <c r="CO186" s="167" t="str">
        <f t="shared" si="130"/>
        <v>L Ilium_RNALater</v>
      </c>
      <c r="CP186" s="152" t="s">
        <v>325</v>
      </c>
      <c r="CQ186" s="151" t="s">
        <v>416</v>
      </c>
      <c r="CR186" s="167" t="str">
        <f t="shared" si="131"/>
        <v>R Hindquarter_PFA</v>
      </c>
      <c r="CS186" s="152" t="s">
        <v>325</v>
      </c>
      <c r="CT186" s="151" t="s">
        <v>416</v>
      </c>
      <c r="CU186" s="167" t="str">
        <f t="shared" si="122"/>
        <v>BM L Femur_Cryomedia</v>
      </c>
      <c r="CV186" s="152" t="s">
        <v>325</v>
      </c>
      <c r="CW186" s="151" t="s">
        <v>416</v>
      </c>
      <c r="CX186" s="167" t="str">
        <f t="shared" si="123"/>
        <v>L Tibia_PBS</v>
      </c>
      <c r="CY186" s="152" t="s">
        <v>325</v>
      </c>
      <c r="CZ186" s="151" t="s">
        <v>416</v>
      </c>
      <c r="DA186" s="167" t="str">
        <f t="shared" si="124"/>
        <v>R Humerus_PFA</v>
      </c>
      <c r="DB186" s="152" t="s">
        <v>325</v>
      </c>
      <c r="DC186" s="151" t="s">
        <v>416</v>
      </c>
      <c r="DD186" s="167" t="str">
        <f t="shared" si="132"/>
        <v>L Humerus_RNALater</v>
      </c>
      <c r="DE186" s="152" t="s">
        <v>325</v>
      </c>
      <c r="DF186" s="151" t="s">
        <v>416</v>
      </c>
      <c r="DG186" s="167" t="str">
        <f t="shared" si="133"/>
        <v>BM L Humerus_Cryomedia</v>
      </c>
      <c r="DH186" s="152" t="s">
        <v>325</v>
      </c>
    </row>
    <row r="187" spans="2:112" x14ac:dyDescent="0.35">
      <c r="B187" s="151" t="s">
        <v>416</v>
      </c>
      <c r="C187" s="167" t="str">
        <f t="shared" si="108"/>
        <v>L Quad_LN2</v>
      </c>
      <c r="D187" s="152" t="s">
        <v>326</v>
      </c>
      <c r="E187" s="151" t="s">
        <v>416</v>
      </c>
      <c r="F187" s="167" t="str">
        <f t="shared" si="143"/>
        <v>R Quad_PFA</v>
      </c>
      <c r="G187" s="152" t="s">
        <v>326</v>
      </c>
      <c r="H187" s="151" t="s">
        <v>416</v>
      </c>
      <c r="I187" s="167" t="str">
        <f t="shared" si="144"/>
        <v>L Soleus_LN2</v>
      </c>
      <c r="J187" s="152" t="s">
        <v>326</v>
      </c>
      <c r="K187" s="151" t="s">
        <v>416</v>
      </c>
      <c r="L187" s="167" t="str">
        <f t="shared" si="109"/>
        <v>R Soleus_PFA</v>
      </c>
      <c r="M187" s="152" t="s">
        <v>326</v>
      </c>
      <c r="N187" s="151" t="s">
        <v>416</v>
      </c>
      <c r="O187" s="167" t="str">
        <f t="shared" si="111"/>
        <v>L EDL_LN2</v>
      </c>
      <c r="P187" s="152" t="s">
        <v>326</v>
      </c>
      <c r="Q187" s="151" t="s">
        <v>416</v>
      </c>
      <c r="R187" s="167" t="str">
        <f t="shared" si="125"/>
        <v>R EDL_PFA</v>
      </c>
      <c r="S187" s="152" t="s">
        <v>326</v>
      </c>
      <c r="T187" s="151" t="s">
        <v>416</v>
      </c>
      <c r="U187" s="167" t="str">
        <f t="shared" si="110"/>
        <v>L Gast_LN2</v>
      </c>
      <c r="V187" s="152" t="s">
        <v>326</v>
      </c>
      <c r="W187" s="151" t="s">
        <v>416</v>
      </c>
      <c r="X187" s="167" t="str">
        <f t="shared" si="113"/>
        <v>R Gast_PFA</v>
      </c>
      <c r="Y187" s="152" t="s">
        <v>326</v>
      </c>
      <c r="Z187" s="151" t="s">
        <v>416</v>
      </c>
      <c r="AA187" s="167" t="str">
        <f t="shared" si="114"/>
        <v>L Bicep_LN2</v>
      </c>
      <c r="AB187" s="152" t="s">
        <v>326</v>
      </c>
      <c r="AC187" s="151" t="s">
        <v>416</v>
      </c>
      <c r="AD187" s="167" t="str">
        <f t="shared" si="115"/>
        <v>R Bicep_PFA</v>
      </c>
      <c r="AE187" s="152" t="s">
        <v>326</v>
      </c>
      <c r="AF187" s="151" t="s">
        <v>416</v>
      </c>
      <c r="AG187" s="167" t="str">
        <f t="shared" si="126"/>
        <v>L Thymus_LN2</v>
      </c>
      <c r="AH187" s="152" t="s">
        <v>326</v>
      </c>
      <c r="AI187" s="151" t="s">
        <v>416</v>
      </c>
      <c r="AJ187" s="167" t="str">
        <f t="shared" si="116"/>
        <v>R Thymus_PFA</v>
      </c>
      <c r="AK187" s="152" t="s">
        <v>326</v>
      </c>
      <c r="AL187" s="151" t="s">
        <v>416</v>
      </c>
      <c r="AM187" s="167" t="str">
        <f t="shared" si="117"/>
        <v>1/2 Spleen_PFA</v>
      </c>
      <c r="AN187" s="152" t="s">
        <v>326</v>
      </c>
      <c r="AO187" s="151" t="s">
        <v>416</v>
      </c>
      <c r="AP187" s="167" t="str">
        <f t="shared" si="118"/>
        <v>1/2 Spleen_LN2</v>
      </c>
      <c r="AQ187" s="152" t="s">
        <v>326</v>
      </c>
      <c r="AR187" s="151" t="s">
        <v>416</v>
      </c>
      <c r="AS187" s="167" t="str">
        <f t="shared" si="127"/>
        <v>1/2 Liver_PFA</v>
      </c>
      <c r="AT187" s="152" t="s">
        <v>326</v>
      </c>
      <c r="AU187" s="151" t="s">
        <v>416</v>
      </c>
      <c r="AV187" s="167" t="str">
        <f t="shared" si="119"/>
        <v>1/2 Liver_LN2</v>
      </c>
      <c r="AW187" s="152" t="s">
        <v>326</v>
      </c>
      <c r="AX187" s="151" t="s">
        <v>416</v>
      </c>
      <c r="AY187" s="167" t="str">
        <f t="shared" si="120"/>
        <v>Pancreas_LN2</v>
      </c>
      <c r="AZ187" s="152" t="s">
        <v>326</v>
      </c>
      <c r="BA187" s="151" t="s">
        <v>416</v>
      </c>
      <c r="BB187" s="167" t="str">
        <f t="shared" si="128"/>
        <v>Adrenals_LN2</v>
      </c>
      <c r="BC187" s="152" t="s">
        <v>326</v>
      </c>
      <c r="BD187" s="151" t="s">
        <v>416</v>
      </c>
      <c r="BE187" s="167" t="str">
        <f t="shared" si="129"/>
        <v>L Kidney_LN2</v>
      </c>
      <c r="BF187" s="152" t="s">
        <v>326</v>
      </c>
      <c r="BG187" s="151" t="s">
        <v>416</v>
      </c>
      <c r="BH187" s="167" t="str">
        <f t="shared" si="112"/>
        <v>R Kidney_PFA</v>
      </c>
      <c r="BI187" s="167" t="s">
        <v>326</v>
      </c>
      <c r="BJ187" s="151" t="s">
        <v>416</v>
      </c>
      <c r="BK187" s="167" t="str">
        <f t="shared" si="134"/>
        <v>Joint_RNALater</v>
      </c>
      <c r="BL187" s="152" t="s">
        <v>326</v>
      </c>
      <c r="BM187" s="151" t="s">
        <v>416</v>
      </c>
      <c r="BN187" s="167" t="str">
        <f t="shared" si="135"/>
        <v>L Brain_LN2</v>
      </c>
      <c r="BO187" s="152" t="s">
        <v>326</v>
      </c>
      <c r="BP187" s="151" t="s">
        <v>416</v>
      </c>
      <c r="BQ187" s="167" t="str">
        <f t="shared" si="136"/>
        <v>R Brain_OCT</v>
      </c>
      <c r="BR187" s="152" t="s">
        <v>326</v>
      </c>
      <c r="BS187" s="151" t="s">
        <v>416</v>
      </c>
      <c r="BT187" s="167" t="str">
        <f t="shared" si="137"/>
        <v>L Eye_PFA</v>
      </c>
      <c r="BU187" s="152" t="s">
        <v>326</v>
      </c>
      <c r="BV187" s="151" t="s">
        <v>416</v>
      </c>
      <c r="BW187" s="167" t="str">
        <f t="shared" si="138"/>
        <v>R Eye_LN2</v>
      </c>
      <c r="BX187" s="152" t="s">
        <v>326</v>
      </c>
      <c r="BY187" s="151" t="s">
        <v>416</v>
      </c>
      <c r="BZ187" s="167" t="str">
        <f t="shared" si="139"/>
        <v>1/2 Heart_PFA</v>
      </c>
      <c r="CA187" s="152" t="s">
        <v>326</v>
      </c>
      <c r="CB187" s="151" t="s">
        <v>416</v>
      </c>
      <c r="CC187" s="167" t="str">
        <f t="shared" si="140"/>
        <v>1/2 Heart_LN2</v>
      </c>
      <c r="CD187" s="152" t="s">
        <v>326</v>
      </c>
      <c r="CE187" s="151" t="s">
        <v>416</v>
      </c>
      <c r="CF187" s="167" t="str">
        <f t="shared" si="141"/>
        <v>Intestines_LN2</v>
      </c>
      <c r="CG187" s="152" t="s">
        <v>326</v>
      </c>
      <c r="CH187" s="151" t="s">
        <v>416</v>
      </c>
      <c r="CI187" s="167" t="str">
        <f t="shared" si="142"/>
        <v>Vertebra_LN2</v>
      </c>
      <c r="CJ187" s="152" t="s">
        <v>326</v>
      </c>
      <c r="CK187" s="167" t="s">
        <v>416</v>
      </c>
      <c r="CL187" s="167" t="str">
        <f t="shared" si="121"/>
        <v>R Pelvis_PFA</v>
      </c>
      <c r="CM187" s="152" t="s">
        <v>326</v>
      </c>
      <c r="CN187" s="151" t="s">
        <v>416</v>
      </c>
      <c r="CO187" s="167" t="str">
        <f t="shared" si="130"/>
        <v>L Ilium_RNALater</v>
      </c>
      <c r="CP187" s="152" t="s">
        <v>326</v>
      </c>
      <c r="CQ187" s="151" t="s">
        <v>416</v>
      </c>
      <c r="CR187" s="167" t="str">
        <f t="shared" si="131"/>
        <v>R Hindquarter_PFA</v>
      </c>
      <c r="CS187" s="152" t="s">
        <v>326</v>
      </c>
      <c r="CT187" s="151" t="s">
        <v>416</v>
      </c>
      <c r="CU187" s="167" t="str">
        <f t="shared" si="122"/>
        <v>BM L Femur_Cryomedia</v>
      </c>
      <c r="CV187" s="152" t="s">
        <v>326</v>
      </c>
      <c r="CW187" s="151" t="s">
        <v>416</v>
      </c>
      <c r="CX187" s="167" t="str">
        <f t="shared" si="123"/>
        <v>L Tibia_PBS</v>
      </c>
      <c r="CY187" s="152" t="s">
        <v>326</v>
      </c>
      <c r="CZ187" s="151" t="s">
        <v>416</v>
      </c>
      <c r="DA187" s="167" t="str">
        <f t="shared" si="124"/>
        <v>R Humerus_PFA</v>
      </c>
      <c r="DB187" s="152" t="s">
        <v>326</v>
      </c>
      <c r="DC187" s="151" t="s">
        <v>416</v>
      </c>
      <c r="DD187" s="167" t="str">
        <f t="shared" si="132"/>
        <v>L Humerus_RNALater</v>
      </c>
      <c r="DE187" s="152" t="s">
        <v>326</v>
      </c>
      <c r="DF187" s="151" t="s">
        <v>416</v>
      </c>
      <c r="DG187" s="167" t="str">
        <f t="shared" si="133"/>
        <v>BM L Humerus_Cryomedia</v>
      </c>
      <c r="DH187" s="152" t="s">
        <v>326</v>
      </c>
    </row>
    <row r="188" spans="2:112" x14ac:dyDescent="0.35">
      <c r="B188" s="151" t="s">
        <v>416</v>
      </c>
      <c r="C188" s="167" t="str">
        <f t="shared" ref="C188:C214" si="145">C187</f>
        <v>L Quad_LN2</v>
      </c>
      <c r="D188" s="152" t="s">
        <v>327</v>
      </c>
      <c r="E188" s="151" t="s">
        <v>416</v>
      </c>
      <c r="F188" s="167" t="str">
        <f t="shared" si="143"/>
        <v>R Quad_PFA</v>
      </c>
      <c r="G188" s="152" t="s">
        <v>327</v>
      </c>
      <c r="H188" s="151" t="s">
        <v>416</v>
      </c>
      <c r="I188" s="167" t="str">
        <f t="shared" si="144"/>
        <v>L Soleus_LN2</v>
      </c>
      <c r="J188" s="152" t="s">
        <v>327</v>
      </c>
      <c r="K188" s="151" t="s">
        <v>416</v>
      </c>
      <c r="L188" s="167" t="str">
        <f t="shared" ref="L188:L214" si="146">L187</f>
        <v>R Soleus_PFA</v>
      </c>
      <c r="M188" s="152" t="s">
        <v>327</v>
      </c>
      <c r="N188" s="151" t="s">
        <v>416</v>
      </c>
      <c r="O188" s="167" t="str">
        <f t="shared" si="111"/>
        <v>L EDL_LN2</v>
      </c>
      <c r="P188" s="152" t="s">
        <v>327</v>
      </c>
      <c r="Q188" s="151" t="s">
        <v>416</v>
      </c>
      <c r="R188" s="167" t="str">
        <f t="shared" si="125"/>
        <v>R EDL_PFA</v>
      </c>
      <c r="S188" s="152" t="s">
        <v>327</v>
      </c>
      <c r="T188" s="151" t="s">
        <v>416</v>
      </c>
      <c r="U188" s="167" t="str">
        <f t="shared" si="110"/>
        <v>L Gast_LN2</v>
      </c>
      <c r="V188" s="152" t="s">
        <v>327</v>
      </c>
      <c r="W188" s="151" t="s">
        <v>416</v>
      </c>
      <c r="X188" s="167" t="str">
        <f t="shared" si="113"/>
        <v>R Gast_PFA</v>
      </c>
      <c r="Y188" s="152" t="s">
        <v>327</v>
      </c>
      <c r="Z188" s="151" t="s">
        <v>416</v>
      </c>
      <c r="AA188" s="167" t="str">
        <f t="shared" si="114"/>
        <v>L Bicep_LN2</v>
      </c>
      <c r="AB188" s="152" t="s">
        <v>327</v>
      </c>
      <c r="AC188" s="151" t="s">
        <v>416</v>
      </c>
      <c r="AD188" s="167" t="str">
        <f t="shared" si="115"/>
        <v>R Bicep_PFA</v>
      </c>
      <c r="AE188" s="152" t="s">
        <v>327</v>
      </c>
      <c r="AF188" s="151" t="s">
        <v>416</v>
      </c>
      <c r="AG188" s="167" t="str">
        <f t="shared" si="126"/>
        <v>L Thymus_LN2</v>
      </c>
      <c r="AH188" s="152" t="s">
        <v>327</v>
      </c>
      <c r="AI188" s="151" t="s">
        <v>416</v>
      </c>
      <c r="AJ188" s="167" t="str">
        <f t="shared" si="116"/>
        <v>R Thymus_PFA</v>
      </c>
      <c r="AK188" s="152" t="s">
        <v>327</v>
      </c>
      <c r="AL188" s="151" t="s">
        <v>416</v>
      </c>
      <c r="AM188" s="167" t="str">
        <f t="shared" si="117"/>
        <v>1/2 Spleen_PFA</v>
      </c>
      <c r="AN188" s="152" t="s">
        <v>327</v>
      </c>
      <c r="AO188" s="151" t="s">
        <v>416</v>
      </c>
      <c r="AP188" s="167" t="str">
        <f t="shared" si="118"/>
        <v>1/2 Spleen_LN2</v>
      </c>
      <c r="AQ188" s="152" t="s">
        <v>327</v>
      </c>
      <c r="AR188" s="151" t="s">
        <v>416</v>
      </c>
      <c r="AS188" s="167" t="str">
        <f t="shared" si="127"/>
        <v>1/2 Liver_PFA</v>
      </c>
      <c r="AT188" s="152" t="s">
        <v>327</v>
      </c>
      <c r="AU188" s="151" t="s">
        <v>416</v>
      </c>
      <c r="AV188" s="167" t="str">
        <f t="shared" si="119"/>
        <v>1/2 Liver_LN2</v>
      </c>
      <c r="AW188" s="152" t="s">
        <v>327</v>
      </c>
      <c r="AX188" s="151" t="s">
        <v>416</v>
      </c>
      <c r="AY188" s="167" t="str">
        <f t="shared" si="120"/>
        <v>Pancreas_LN2</v>
      </c>
      <c r="AZ188" s="152" t="s">
        <v>327</v>
      </c>
      <c r="BA188" s="151" t="s">
        <v>416</v>
      </c>
      <c r="BB188" s="167" t="str">
        <f t="shared" si="128"/>
        <v>Adrenals_LN2</v>
      </c>
      <c r="BC188" s="152" t="s">
        <v>327</v>
      </c>
      <c r="BD188" s="151" t="s">
        <v>416</v>
      </c>
      <c r="BE188" s="167" t="str">
        <f t="shared" si="129"/>
        <v>L Kidney_LN2</v>
      </c>
      <c r="BF188" s="152" t="s">
        <v>327</v>
      </c>
      <c r="BG188" s="151" t="s">
        <v>416</v>
      </c>
      <c r="BH188" s="167" t="str">
        <f t="shared" si="112"/>
        <v>R Kidney_PFA</v>
      </c>
      <c r="BI188" s="167" t="s">
        <v>327</v>
      </c>
      <c r="BJ188" s="151" t="s">
        <v>416</v>
      </c>
      <c r="BK188" s="167" t="str">
        <f t="shared" si="134"/>
        <v>Joint_RNALater</v>
      </c>
      <c r="BL188" s="152" t="s">
        <v>327</v>
      </c>
      <c r="BM188" s="151" t="s">
        <v>416</v>
      </c>
      <c r="BN188" s="167" t="str">
        <f t="shared" si="135"/>
        <v>L Brain_LN2</v>
      </c>
      <c r="BO188" s="152" t="s">
        <v>327</v>
      </c>
      <c r="BP188" s="151" t="s">
        <v>416</v>
      </c>
      <c r="BQ188" s="167" t="str">
        <f t="shared" si="136"/>
        <v>R Brain_OCT</v>
      </c>
      <c r="BR188" s="152" t="s">
        <v>327</v>
      </c>
      <c r="BS188" s="151" t="s">
        <v>416</v>
      </c>
      <c r="BT188" s="167" t="str">
        <f t="shared" si="137"/>
        <v>L Eye_PFA</v>
      </c>
      <c r="BU188" s="152" t="s">
        <v>327</v>
      </c>
      <c r="BV188" s="151" t="s">
        <v>416</v>
      </c>
      <c r="BW188" s="167" t="str">
        <f t="shared" si="138"/>
        <v>R Eye_LN2</v>
      </c>
      <c r="BX188" s="152" t="s">
        <v>327</v>
      </c>
      <c r="BY188" s="151" t="s">
        <v>416</v>
      </c>
      <c r="BZ188" s="167" t="str">
        <f t="shared" si="139"/>
        <v>1/2 Heart_PFA</v>
      </c>
      <c r="CA188" s="152" t="s">
        <v>327</v>
      </c>
      <c r="CB188" s="151" t="s">
        <v>416</v>
      </c>
      <c r="CC188" s="167" t="str">
        <f t="shared" si="140"/>
        <v>1/2 Heart_LN2</v>
      </c>
      <c r="CD188" s="152" t="s">
        <v>327</v>
      </c>
      <c r="CE188" s="151" t="s">
        <v>416</v>
      </c>
      <c r="CF188" s="167" t="str">
        <f t="shared" si="141"/>
        <v>Intestines_LN2</v>
      </c>
      <c r="CG188" s="152" t="s">
        <v>327</v>
      </c>
      <c r="CH188" s="151" t="s">
        <v>416</v>
      </c>
      <c r="CI188" s="167" t="str">
        <f t="shared" si="142"/>
        <v>Vertebra_LN2</v>
      </c>
      <c r="CJ188" s="152" t="s">
        <v>327</v>
      </c>
      <c r="CK188" s="167" t="s">
        <v>416</v>
      </c>
      <c r="CL188" s="167" t="str">
        <f t="shared" si="121"/>
        <v>R Pelvis_PFA</v>
      </c>
      <c r="CM188" s="152" t="s">
        <v>327</v>
      </c>
      <c r="CN188" s="151" t="s">
        <v>416</v>
      </c>
      <c r="CO188" s="167" t="str">
        <f t="shared" si="130"/>
        <v>L Ilium_RNALater</v>
      </c>
      <c r="CP188" s="152" t="s">
        <v>327</v>
      </c>
      <c r="CQ188" s="151" t="s">
        <v>416</v>
      </c>
      <c r="CR188" s="167" t="str">
        <f t="shared" si="131"/>
        <v>R Hindquarter_PFA</v>
      </c>
      <c r="CS188" s="152" t="s">
        <v>327</v>
      </c>
      <c r="CT188" s="151" t="s">
        <v>416</v>
      </c>
      <c r="CU188" s="167" t="str">
        <f t="shared" si="122"/>
        <v>BM L Femur_Cryomedia</v>
      </c>
      <c r="CV188" s="152" t="s">
        <v>327</v>
      </c>
      <c r="CW188" s="151" t="s">
        <v>416</v>
      </c>
      <c r="CX188" s="167" t="str">
        <f t="shared" si="123"/>
        <v>L Tibia_PBS</v>
      </c>
      <c r="CY188" s="152" t="s">
        <v>327</v>
      </c>
      <c r="CZ188" s="151" t="s">
        <v>416</v>
      </c>
      <c r="DA188" s="167" t="str">
        <f t="shared" si="124"/>
        <v>R Humerus_PFA</v>
      </c>
      <c r="DB188" s="152" t="s">
        <v>327</v>
      </c>
      <c r="DC188" s="151" t="s">
        <v>416</v>
      </c>
      <c r="DD188" s="167" t="str">
        <f t="shared" si="132"/>
        <v>L Humerus_RNALater</v>
      </c>
      <c r="DE188" s="152" t="s">
        <v>327</v>
      </c>
      <c r="DF188" s="151" t="s">
        <v>416</v>
      </c>
      <c r="DG188" s="167" t="str">
        <f t="shared" si="133"/>
        <v>BM L Humerus_Cryomedia</v>
      </c>
      <c r="DH188" s="152" t="s">
        <v>327</v>
      </c>
    </row>
    <row r="189" spans="2:112" x14ac:dyDescent="0.35">
      <c r="B189" s="151" t="s">
        <v>416</v>
      </c>
      <c r="C189" s="167" t="str">
        <f t="shared" si="145"/>
        <v>L Quad_LN2</v>
      </c>
      <c r="D189" s="152" t="s">
        <v>328</v>
      </c>
      <c r="E189" s="151" t="s">
        <v>416</v>
      </c>
      <c r="F189" s="167" t="str">
        <f t="shared" si="143"/>
        <v>R Quad_PFA</v>
      </c>
      <c r="G189" s="152" t="s">
        <v>328</v>
      </c>
      <c r="H189" s="151" t="s">
        <v>416</v>
      </c>
      <c r="I189" s="167" t="str">
        <f t="shared" si="144"/>
        <v>L Soleus_LN2</v>
      </c>
      <c r="J189" s="152" t="s">
        <v>328</v>
      </c>
      <c r="K189" s="151" t="s">
        <v>416</v>
      </c>
      <c r="L189" s="167" t="str">
        <f t="shared" si="146"/>
        <v>R Soleus_PFA</v>
      </c>
      <c r="M189" s="152" t="s">
        <v>328</v>
      </c>
      <c r="N189" s="151" t="s">
        <v>416</v>
      </c>
      <c r="O189" s="167" t="str">
        <f t="shared" si="111"/>
        <v>L EDL_LN2</v>
      </c>
      <c r="P189" s="152" t="s">
        <v>328</v>
      </c>
      <c r="Q189" s="151" t="s">
        <v>416</v>
      </c>
      <c r="R189" s="167" t="str">
        <f t="shared" si="125"/>
        <v>R EDL_PFA</v>
      </c>
      <c r="S189" s="152" t="s">
        <v>328</v>
      </c>
      <c r="T189" s="151" t="s">
        <v>416</v>
      </c>
      <c r="U189" s="167" t="str">
        <f t="shared" si="110"/>
        <v>L Gast_LN2</v>
      </c>
      <c r="V189" s="152" t="s">
        <v>328</v>
      </c>
      <c r="W189" s="151" t="s">
        <v>416</v>
      </c>
      <c r="X189" s="167" t="str">
        <f t="shared" si="113"/>
        <v>R Gast_PFA</v>
      </c>
      <c r="Y189" s="152" t="s">
        <v>328</v>
      </c>
      <c r="Z189" s="151" t="s">
        <v>416</v>
      </c>
      <c r="AA189" s="167" t="str">
        <f t="shared" si="114"/>
        <v>L Bicep_LN2</v>
      </c>
      <c r="AB189" s="152" t="s">
        <v>328</v>
      </c>
      <c r="AC189" s="151" t="s">
        <v>416</v>
      </c>
      <c r="AD189" s="167" t="str">
        <f t="shared" si="115"/>
        <v>R Bicep_PFA</v>
      </c>
      <c r="AE189" s="152" t="s">
        <v>328</v>
      </c>
      <c r="AF189" s="151" t="s">
        <v>416</v>
      </c>
      <c r="AG189" s="167" t="str">
        <f t="shared" si="126"/>
        <v>L Thymus_LN2</v>
      </c>
      <c r="AH189" s="152" t="s">
        <v>328</v>
      </c>
      <c r="AI189" s="151" t="s">
        <v>416</v>
      </c>
      <c r="AJ189" s="167" t="str">
        <f t="shared" si="116"/>
        <v>R Thymus_PFA</v>
      </c>
      <c r="AK189" s="152" t="s">
        <v>328</v>
      </c>
      <c r="AL189" s="151" t="s">
        <v>416</v>
      </c>
      <c r="AM189" s="167" t="str">
        <f t="shared" si="117"/>
        <v>1/2 Spleen_PFA</v>
      </c>
      <c r="AN189" s="152" t="s">
        <v>328</v>
      </c>
      <c r="AO189" s="151" t="s">
        <v>416</v>
      </c>
      <c r="AP189" s="167" t="str">
        <f t="shared" si="118"/>
        <v>1/2 Spleen_LN2</v>
      </c>
      <c r="AQ189" s="152" t="s">
        <v>328</v>
      </c>
      <c r="AR189" s="151" t="s">
        <v>416</v>
      </c>
      <c r="AS189" s="167" t="str">
        <f t="shared" si="127"/>
        <v>1/2 Liver_PFA</v>
      </c>
      <c r="AT189" s="152" t="s">
        <v>328</v>
      </c>
      <c r="AU189" s="151" t="s">
        <v>416</v>
      </c>
      <c r="AV189" s="167" t="str">
        <f t="shared" si="119"/>
        <v>1/2 Liver_LN2</v>
      </c>
      <c r="AW189" s="152" t="s">
        <v>328</v>
      </c>
      <c r="AX189" s="151" t="s">
        <v>416</v>
      </c>
      <c r="AY189" s="167" t="str">
        <f t="shared" si="120"/>
        <v>Pancreas_LN2</v>
      </c>
      <c r="AZ189" s="152" t="s">
        <v>328</v>
      </c>
      <c r="BA189" s="151" t="s">
        <v>416</v>
      </c>
      <c r="BB189" s="167" t="str">
        <f t="shared" si="128"/>
        <v>Adrenals_LN2</v>
      </c>
      <c r="BC189" s="152" t="s">
        <v>328</v>
      </c>
      <c r="BD189" s="151" t="s">
        <v>416</v>
      </c>
      <c r="BE189" s="167" t="str">
        <f t="shared" si="129"/>
        <v>L Kidney_LN2</v>
      </c>
      <c r="BF189" s="152" t="s">
        <v>328</v>
      </c>
      <c r="BG189" s="151" t="s">
        <v>416</v>
      </c>
      <c r="BH189" s="167" t="str">
        <f t="shared" si="112"/>
        <v>R Kidney_PFA</v>
      </c>
      <c r="BI189" s="167" t="s">
        <v>328</v>
      </c>
      <c r="BJ189" s="151" t="s">
        <v>416</v>
      </c>
      <c r="BK189" s="167" t="str">
        <f t="shared" si="134"/>
        <v>Joint_RNALater</v>
      </c>
      <c r="BL189" s="152" t="s">
        <v>328</v>
      </c>
      <c r="BM189" s="151" t="s">
        <v>416</v>
      </c>
      <c r="BN189" s="167" t="str">
        <f t="shared" si="135"/>
        <v>L Brain_LN2</v>
      </c>
      <c r="BO189" s="152" t="s">
        <v>328</v>
      </c>
      <c r="BP189" s="151" t="s">
        <v>416</v>
      </c>
      <c r="BQ189" s="167" t="str">
        <f t="shared" si="136"/>
        <v>R Brain_OCT</v>
      </c>
      <c r="BR189" s="152" t="s">
        <v>328</v>
      </c>
      <c r="BS189" s="151" t="s">
        <v>416</v>
      </c>
      <c r="BT189" s="167" t="str">
        <f t="shared" si="137"/>
        <v>L Eye_PFA</v>
      </c>
      <c r="BU189" s="152" t="s">
        <v>328</v>
      </c>
      <c r="BV189" s="151" t="s">
        <v>416</v>
      </c>
      <c r="BW189" s="167" t="str">
        <f t="shared" si="138"/>
        <v>R Eye_LN2</v>
      </c>
      <c r="BX189" s="152" t="s">
        <v>328</v>
      </c>
      <c r="BY189" s="151" t="s">
        <v>416</v>
      </c>
      <c r="BZ189" s="167" t="str">
        <f t="shared" si="139"/>
        <v>1/2 Heart_PFA</v>
      </c>
      <c r="CA189" s="152" t="s">
        <v>328</v>
      </c>
      <c r="CB189" s="151" t="s">
        <v>416</v>
      </c>
      <c r="CC189" s="167" t="str">
        <f t="shared" si="140"/>
        <v>1/2 Heart_LN2</v>
      </c>
      <c r="CD189" s="152" t="s">
        <v>328</v>
      </c>
      <c r="CE189" s="151" t="s">
        <v>416</v>
      </c>
      <c r="CF189" s="167" t="str">
        <f t="shared" si="141"/>
        <v>Intestines_LN2</v>
      </c>
      <c r="CG189" s="152" t="s">
        <v>328</v>
      </c>
      <c r="CH189" s="151" t="s">
        <v>416</v>
      </c>
      <c r="CI189" s="167" t="str">
        <f t="shared" si="142"/>
        <v>Vertebra_LN2</v>
      </c>
      <c r="CJ189" s="152" t="s">
        <v>328</v>
      </c>
      <c r="CK189" s="167" t="s">
        <v>416</v>
      </c>
      <c r="CL189" s="167" t="str">
        <f t="shared" si="121"/>
        <v>R Pelvis_PFA</v>
      </c>
      <c r="CM189" s="152" t="s">
        <v>328</v>
      </c>
      <c r="CN189" s="151" t="s">
        <v>416</v>
      </c>
      <c r="CO189" s="167" t="str">
        <f t="shared" si="130"/>
        <v>L Ilium_RNALater</v>
      </c>
      <c r="CP189" s="152" t="s">
        <v>328</v>
      </c>
      <c r="CQ189" s="151" t="s">
        <v>416</v>
      </c>
      <c r="CR189" s="167" t="str">
        <f t="shared" si="131"/>
        <v>R Hindquarter_PFA</v>
      </c>
      <c r="CS189" s="152" t="s">
        <v>328</v>
      </c>
      <c r="CT189" s="151" t="s">
        <v>416</v>
      </c>
      <c r="CU189" s="167" t="str">
        <f t="shared" si="122"/>
        <v>BM L Femur_Cryomedia</v>
      </c>
      <c r="CV189" s="152" t="s">
        <v>328</v>
      </c>
      <c r="CW189" s="151" t="s">
        <v>416</v>
      </c>
      <c r="CX189" s="167" t="str">
        <f t="shared" si="123"/>
        <v>L Tibia_PBS</v>
      </c>
      <c r="CY189" s="152" t="s">
        <v>328</v>
      </c>
      <c r="CZ189" s="151" t="s">
        <v>416</v>
      </c>
      <c r="DA189" s="167" t="str">
        <f t="shared" si="124"/>
        <v>R Humerus_PFA</v>
      </c>
      <c r="DB189" s="152" t="s">
        <v>328</v>
      </c>
      <c r="DC189" s="151" t="s">
        <v>416</v>
      </c>
      <c r="DD189" s="167" t="str">
        <f t="shared" si="132"/>
        <v>L Humerus_RNALater</v>
      </c>
      <c r="DE189" s="152" t="s">
        <v>328</v>
      </c>
      <c r="DF189" s="151" t="s">
        <v>416</v>
      </c>
      <c r="DG189" s="167" t="str">
        <f t="shared" si="133"/>
        <v>BM L Humerus_Cryomedia</v>
      </c>
      <c r="DH189" s="152" t="s">
        <v>328</v>
      </c>
    </row>
    <row r="190" spans="2:112" x14ac:dyDescent="0.35">
      <c r="B190" s="151" t="s">
        <v>416</v>
      </c>
      <c r="C190" s="167" t="str">
        <f t="shared" si="145"/>
        <v>L Quad_LN2</v>
      </c>
      <c r="D190" s="152" t="s">
        <v>329</v>
      </c>
      <c r="E190" s="151" t="s">
        <v>416</v>
      </c>
      <c r="F190" s="167" t="str">
        <f t="shared" si="143"/>
        <v>R Quad_PFA</v>
      </c>
      <c r="G190" s="152" t="s">
        <v>329</v>
      </c>
      <c r="H190" s="151" t="s">
        <v>416</v>
      </c>
      <c r="I190" s="167" t="str">
        <f t="shared" si="144"/>
        <v>L Soleus_LN2</v>
      </c>
      <c r="J190" s="152" t="s">
        <v>329</v>
      </c>
      <c r="K190" s="151" t="s">
        <v>416</v>
      </c>
      <c r="L190" s="167" t="str">
        <f t="shared" si="146"/>
        <v>R Soleus_PFA</v>
      </c>
      <c r="M190" s="152" t="s">
        <v>329</v>
      </c>
      <c r="N190" s="151" t="s">
        <v>416</v>
      </c>
      <c r="O190" s="167" t="str">
        <f t="shared" si="111"/>
        <v>L EDL_LN2</v>
      </c>
      <c r="P190" s="152" t="s">
        <v>329</v>
      </c>
      <c r="Q190" s="151" t="s">
        <v>416</v>
      </c>
      <c r="R190" s="167" t="str">
        <f t="shared" si="125"/>
        <v>R EDL_PFA</v>
      </c>
      <c r="S190" s="152" t="s">
        <v>329</v>
      </c>
      <c r="T190" s="151" t="s">
        <v>416</v>
      </c>
      <c r="U190" s="167" t="str">
        <f t="shared" ref="U190:U214" si="147">U189</f>
        <v>L Gast_LN2</v>
      </c>
      <c r="V190" s="152" t="s">
        <v>329</v>
      </c>
      <c r="W190" s="151" t="s">
        <v>416</v>
      </c>
      <c r="X190" s="167" t="str">
        <f t="shared" si="113"/>
        <v>R Gast_PFA</v>
      </c>
      <c r="Y190" s="152" t="s">
        <v>329</v>
      </c>
      <c r="Z190" s="151" t="s">
        <v>416</v>
      </c>
      <c r="AA190" s="167" t="str">
        <f t="shared" si="114"/>
        <v>L Bicep_LN2</v>
      </c>
      <c r="AB190" s="152" t="s">
        <v>329</v>
      </c>
      <c r="AC190" s="151" t="s">
        <v>416</v>
      </c>
      <c r="AD190" s="167" t="str">
        <f t="shared" si="115"/>
        <v>R Bicep_PFA</v>
      </c>
      <c r="AE190" s="152" t="s">
        <v>329</v>
      </c>
      <c r="AF190" s="151" t="s">
        <v>416</v>
      </c>
      <c r="AG190" s="167" t="str">
        <f t="shared" si="126"/>
        <v>L Thymus_LN2</v>
      </c>
      <c r="AH190" s="152" t="s">
        <v>329</v>
      </c>
      <c r="AI190" s="151" t="s">
        <v>416</v>
      </c>
      <c r="AJ190" s="167" t="str">
        <f t="shared" si="116"/>
        <v>R Thymus_PFA</v>
      </c>
      <c r="AK190" s="152" t="s">
        <v>329</v>
      </c>
      <c r="AL190" s="151" t="s">
        <v>416</v>
      </c>
      <c r="AM190" s="167" t="str">
        <f t="shared" si="117"/>
        <v>1/2 Spleen_PFA</v>
      </c>
      <c r="AN190" s="152" t="s">
        <v>329</v>
      </c>
      <c r="AO190" s="151" t="s">
        <v>416</v>
      </c>
      <c r="AP190" s="167" t="str">
        <f t="shared" si="118"/>
        <v>1/2 Spleen_LN2</v>
      </c>
      <c r="AQ190" s="152" t="s">
        <v>329</v>
      </c>
      <c r="AR190" s="151" t="s">
        <v>416</v>
      </c>
      <c r="AS190" s="167" t="str">
        <f t="shared" si="127"/>
        <v>1/2 Liver_PFA</v>
      </c>
      <c r="AT190" s="152" t="s">
        <v>329</v>
      </c>
      <c r="AU190" s="151" t="s">
        <v>416</v>
      </c>
      <c r="AV190" s="167" t="str">
        <f t="shared" si="119"/>
        <v>1/2 Liver_LN2</v>
      </c>
      <c r="AW190" s="152" t="s">
        <v>329</v>
      </c>
      <c r="AX190" s="151" t="s">
        <v>416</v>
      </c>
      <c r="AY190" s="167" t="str">
        <f t="shared" si="120"/>
        <v>Pancreas_LN2</v>
      </c>
      <c r="AZ190" s="152" t="s">
        <v>329</v>
      </c>
      <c r="BA190" s="151" t="s">
        <v>416</v>
      </c>
      <c r="BB190" s="167" t="str">
        <f t="shared" si="128"/>
        <v>Adrenals_LN2</v>
      </c>
      <c r="BC190" s="152" t="s">
        <v>329</v>
      </c>
      <c r="BD190" s="151" t="s">
        <v>416</v>
      </c>
      <c r="BE190" s="167" t="str">
        <f t="shared" si="129"/>
        <v>L Kidney_LN2</v>
      </c>
      <c r="BF190" s="152" t="s">
        <v>329</v>
      </c>
      <c r="BG190" s="151" t="s">
        <v>416</v>
      </c>
      <c r="BH190" s="167" t="str">
        <f t="shared" si="112"/>
        <v>R Kidney_PFA</v>
      </c>
      <c r="BI190" s="167" t="s">
        <v>329</v>
      </c>
      <c r="BJ190" s="151" t="s">
        <v>416</v>
      </c>
      <c r="BK190" s="167" t="str">
        <f t="shared" si="134"/>
        <v>Joint_RNALater</v>
      </c>
      <c r="BL190" s="152" t="s">
        <v>329</v>
      </c>
      <c r="BM190" s="151" t="s">
        <v>416</v>
      </c>
      <c r="BN190" s="167" t="str">
        <f t="shared" si="135"/>
        <v>L Brain_LN2</v>
      </c>
      <c r="BO190" s="152" t="s">
        <v>329</v>
      </c>
      <c r="BP190" s="151" t="s">
        <v>416</v>
      </c>
      <c r="BQ190" s="167" t="str">
        <f t="shared" si="136"/>
        <v>R Brain_OCT</v>
      </c>
      <c r="BR190" s="152" t="s">
        <v>329</v>
      </c>
      <c r="BS190" s="151" t="s">
        <v>416</v>
      </c>
      <c r="BT190" s="167" t="str">
        <f t="shared" si="137"/>
        <v>L Eye_PFA</v>
      </c>
      <c r="BU190" s="152" t="s">
        <v>329</v>
      </c>
      <c r="BV190" s="151" t="s">
        <v>416</v>
      </c>
      <c r="BW190" s="167" t="str">
        <f t="shared" si="138"/>
        <v>R Eye_LN2</v>
      </c>
      <c r="BX190" s="152" t="s">
        <v>329</v>
      </c>
      <c r="BY190" s="151" t="s">
        <v>416</v>
      </c>
      <c r="BZ190" s="167" t="str">
        <f t="shared" si="139"/>
        <v>1/2 Heart_PFA</v>
      </c>
      <c r="CA190" s="152" t="s">
        <v>329</v>
      </c>
      <c r="CB190" s="151" t="s">
        <v>416</v>
      </c>
      <c r="CC190" s="167" t="str">
        <f t="shared" si="140"/>
        <v>1/2 Heart_LN2</v>
      </c>
      <c r="CD190" s="152" t="s">
        <v>329</v>
      </c>
      <c r="CE190" s="151" t="s">
        <v>416</v>
      </c>
      <c r="CF190" s="167" t="str">
        <f t="shared" si="141"/>
        <v>Intestines_LN2</v>
      </c>
      <c r="CG190" s="152" t="s">
        <v>329</v>
      </c>
      <c r="CH190" s="151" t="s">
        <v>416</v>
      </c>
      <c r="CI190" s="167" t="str">
        <f t="shared" si="142"/>
        <v>Vertebra_LN2</v>
      </c>
      <c r="CJ190" s="152" t="s">
        <v>329</v>
      </c>
      <c r="CK190" s="167" t="s">
        <v>416</v>
      </c>
      <c r="CL190" s="167" t="str">
        <f t="shared" si="121"/>
        <v>R Pelvis_PFA</v>
      </c>
      <c r="CM190" s="152" t="s">
        <v>329</v>
      </c>
      <c r="CN190" s="151" t="s">
        <v>416</v>
      </c>
      <c r="CO190" s="167" t="str">
        <f t="shared" si="130"/>
        <v>L Ilium_RNALater</v>
      </c>
      <c r="CP190" s="152" t="s">
        <v>329</v>
      </c>
      <c r="CQ190" s="151" t="s">
        <v>416</v>
      </c>
      <c r="CR190" s="167" t="str">
        <f t="shared" si="131"/>
        <v>R Hindquarter_PFA</v>
      </c>
      <c r="CS190" s="152" t="s">
        <v>329</v>
      </c>
      <c r="CT190" s="151" t="s">
        <v>416</v>
      </c>
      <c r="CU190" s="167" t="str">
        <f t="shared" si="122"/>
        <v>BM L Femur_Cryomedia</v>
      </c>
      <c r="CV190" s="152" t="s">
        <v>329</v>
      </c>
      <c r="CW190" s="151" t="s">
        <v>416</v>
      </c>
      <c r="CX190" s="167" t="str">
        <f t="shared" si="123"/>
        <v>L Tibia_PBS</v>
      </c>
      <c r="CY190" s="152" t="s">
        <v>329</v>
      </c>
      <c r="CZ190" s="151" t="s">
        <v>416</v>
      </c>
      <c r="DA190" s="167" t="str">
        <f t="shared" si="124"/>
        <v>R Humerus_PFA</v>
      </c>
      <c r="DB190" s="152" t="s">
        <v>329</v>
      </c>
      <c r="DC190" s="151" t="s">
        <v>416</v>
      </c>
      <c r="DD190" s="167" t="str">
        <f t="shared" si="132"/>
        <v>L Humerus_RNALater</v>
      </c>
      <c r="DE190" s="152" t="s">
        <v>329</v>
      </c>
      <c r="DF190" s="151" t="s">
        <v>416</v>
      </c>
      <c r="DG190" s="167" t="str">
        <f t="shared" si="133"/>
        <v>BM L Humerus_Cryomedia</v>
      </c>
      <c r="DH190" s="152" t="s">
        <v>329</v>
      </c>
    </row>
    <row r="191" spans="2:112" x14ac:dyDescent="0.35">
      <c r="B191" s="151" t="s">
        <v>416</v>
      </c>
      <c r="C191" s="167" t="str">
        <f t="shared" si="145"/>
        <v>L Quad_LN2</v>
      </c>
      <c r="D191" s="152" t="s">
        <v>330</v>
      </c>
      <c r="E191" s="151" t="s">
        <v>416</v>
      </c>
      <c r="F191" s="167" t="str">
        <f t="shared" si="143"/>
        <v>R Quad_PFA</v>
      </c>
      <c r="G191" s="152" t="s">
        <v>330</v>
      </c>
      <c r="H191" s="151" t="s">
        <v>416</v>
      </c>
      <c r="I191" s="167" t="str">
        <f t="shared" si="144"/>
        <v>L Soleus_LN2</v>
      </c>
      <c r="J191" s="152" t="s">
        <v>330</v>
      </c>
      <c r="K191" s="151" t="s">
        <v>416</v>
      </c>
      <c r="L191" s="167" t="str">
        <f t="shared" si="146"/>
        <v>R Soleus_PFA</v>
      </c>
      <c r="M191" s="152" t="s">
        <v>330</v>
      </c>
      <c r="N191" s="151" t="s">
        <v>416</v>
      </c>
      <c r="O191" s="167" t="str">
        <f t="shared" ref="O191:O214" si="148">O190</f>
        <v>L EDL_LN2</v>
      </c>
      <c r="P191" s="152" t="s">
        <v>330</v>
      </c>
      <c r="Q191" s="151" t="s">
        <v>416</v>
      </c>
      <c r="R191" s="167" t="str">
        <f t="shared" si="125"/>
        <v>R EDL_PFA</v>
      </c>
      <c r="S191" s="152" t="s">
        <v>330</v>
      </c>
      <c r="T191" s="151" t="s">
        <v>416</v>
      </c>
      <c r="U191" s="167" t="str">
        <f t="shared" si="147"/>
        <v>L Gast_LN2</v>
      </c>
      <c r="V191" s="152" t="s">
        <v>330</v>
      </c>
      <c r="W191" s="151" t="s">
        <v>416</v>
      </c>
      <c r="X191" s="167" t="str">
        <f t="shared" si="113"/>
        <v>R Gast_PFA</v>
      </c>
      <c r="Y191" s="152" t="s">
        <v>330</v>
      </c>
      <c r="Z191" s="151" t="s">
        <v>416</v>
      </c>
      <c r="AA191" s="167" t="str">
        <f t="shared" si="114"/>
        <v>L Bicep_LN2</v>
      </c>
      <c r="AB191" s="152" t="s">
        <v>330</v>
      </c>
      <c r="AC191" s="151" t="s">
        <v>416</v>
      </c>
      <c r="AD191" s="167" t="str">
        <f t="shared" si="115"/>
        <v>R Bicep_PFA</v>
      </c>
      <c r="AE191" s="152" t="s">
        <v>330</v>
      </c>
      <c r="AF191" s="151" t="s">
        <v>416</v>
      </c>
      <c r="AG191" s="167" t="str">
        <f t="shared" si="126"/>
        <v>L Thymus_LN2</v>
      </c>
      <c r="AH191" s="152" t="s">
        <v>330</v>
      </c>
      <c r="AI191" s="151" t="s">
        <v>416</v>
      </c>
      <c r="AJ191" s="167" t="str">
        <f t="shared" si="116"/>
        <v>R Thymus_PFA</v>
      </c>
      <c r="AK191" s="152" t="s">
        <v>330</v>
      </c>
      <c r="AL191" s="151" t="s">
        <v>416</v>
      </c>
      <c r="AM191" s="167" t="str">
        <f t="shared" si="117"/>
        <v>1/2 Spleen_PFA</v>
      </c>
      <c r="AN191" s="152" t="s">
        <v>330</v>
      </c>
      <c r="AO191" s="151" t="s">
        <v>416</v>
      </c>
      <c r="AP191" s="167" t="str">
        <f t="shared" si="118"/>
        <v>1/2 Spleen_LN2</v>
      </c>
      <c r="AQ191" s="152" t="s">
        <v>330</v>
      </c>
      <c r="AR191" s="151" t="s">
        <v>416</v>
      </c>
      <c r="AS191" s="167" t="str">
        <f t="shared" si="127"/>
        <v>1/2 Liver_PFA</v>
      </c>
      <c r="AT191" s="152" t="s">
        <v>330</v>
      </c>
      <c r="AU191" s="151" t="s">
        <v>416</v>
      </c>
      <c r="AV191" s="167" t="str">
        <f t="shared" si="119"/>
        <v>1/2 Liver_LN2</v>
      </c>
      <c r="AW191" s="152" t="s">
        <v>330</v>
      </c>
      <c r="AX191" s="151" t="s">
        <v>416</v>
      </c>
      <c r="AY191" s="167" t="str">
        <f t="shared" si="120"/>
        <v>Pancreas_LN2</v>
      </c>
      <c r="AZ191" s="152" t="s">
        <v>330</v>
      </c>
      <c r="BA191" s="151" t="s">
        <v>416</v>
      </c>
      <c r="BB191" s="167" t="str">
        <f t="shared" si="128"/>
        <v>Adrenals_LN2</v>
      </c>
      <c r="BC191" s="152" t="s">
        <v>330</v>
      </c>
      <c r="BD191" s="151" t="s">
        <v>416</v>
      </c>
      <c r="BE191" s="167" t="str">
        <f t="shared" si="129"/>
        <v>L Kidney_LN2</v>
      </c>
      <c r="BF191" s="152" t="s">
        <v>330</v>
      </c>
      <c r="BG191" s="151" t="s">
        <v>416</v>
      </c>
      <c r="BH191" s="167" t="str">
        <f t="shared" ref="BH191:BH214" si="149">BH190</f>
        <v>R Kidney_PFA</v>
      </c>
      <c r="BI191" s="167" t="s">
        <v>330</v>
      </c>
      <c r="BJ191" s="151" t="s">
        <v>416</v>
      </c>
      <c r="BK191" s="167" t="str">
        <f t="shared" si="134"/>
        <v>Joint_RNALater</v>
      </c>
      <c r="BL191" s="152" t="s">
        <v>330</v>
      </c>
      <c r="BM191" s="151" t="s">
        <v>416</v>
      </c>
      <c r="BN191" s="167" t="str">
        <f t="shared" si="135"/>
        <v>L Brain_LN2</v>
      </c>
      <c r="BO191" s="152" t="s">
        <v>330</v>
      </c>
      <c r="BP191" s="151" t="s">
        <v>416</v>
      </c>
      <c r="BQ191" s="167" t="str">
        <f t="shared" si="136"/>
        <v>R Brain_OCT</v>
      </c>
      <c r="BR191" s="152" t="s">
        <v>330</v>
      </c>
      <c r="BS191" s="151" t="s">
        <v>416</v>
      </c>
      <c r="BT191" s="167" t="str">
        <f t="shared" si="137"/>
        <v>L Eye_PFA</v>
      </c>
      <c r="BU191" s="152" t="s">
        <v>330</v>
      </c>
      <c r="BV191" s="151" t="s">
        <v>416</v>
      </c>
      <c r="BW191" s="167" t="str">
        <f t="shared" si="138"/>
        <v>R Eye_LN2</v>
      </c>
      <c r="BX191" s="152" t="s">
        <v>330</v>
      </c>
      <c r="BY191" s="151" t="s">
        <v>416</v>
      </c>
      <c r="BZ191" s="167" t="str">
        <f t="shared" si="139"/>
        <v>1/2 Heart_PFA</v>
      </c>
      <c r="CA191" s="152" t="s">
        <v>330</v>
      </c>
      <c r="CB191" s="151" t="s">
        <v>416</v>
      </c>
      <c r="CC191" s="167" t="str">
        <f t="shared" si="140"/>
        <v>1/2 Heart_LN2</v>
      </c>
      <c r="CD191" s="152" t="s">
        <v>330</v>
      </c>
      <c r="CE191" s="151" t="s">
        <v>416</v>
      </c>
      <c r="CF191" s="167" t="str">
        <f t="shared" si="141"/>
        <v>Intestines_LN2</v>
      </c>
      <c r="CG191" s="152" t="s">
        <v>330</v>
      </c>
      <c r="CH191" s="151" t="s">
        <v>416</v>
      </c>
      <c r="CI191" s="167" t="str">
        <f t="shared" si="142"/>
        <v>Vertebra_LN2</v>
      </c>
      <c r="CJ191" s="152" t="s">
        <v>330</v>
      </c>
      <c r="CK191" s="167" t="s">
        <v>416</v>
      </c>
      <c r="CL191" s="167" t="str">
        <f t="shared" si="121"/>
        <v>R Pelvis_PFA</v>
      </c>
      <c r="CM191" s="152" t="s">
        <v>330</v>
      </c>
      <c r="CN191" s="151" t="s">
        <v>416</v>
      </c>
      <c r="CO191" s="167" t="str">
        <f t="shared" si="130"/>
        <v>L Ilium_RNALater</v>
      </c>
      <c r="CP191" s="152" t="s">
        <v>330</v>
      </c>
      <c r="CQ191" s="151" t="s">
        <v>416</v>
      </c>
      <c r="CR191" s="167" t="str">
        <f t="shared" si="131"/>
        <v>R Hindquarter_PFA</v>
      </c>
      <c r="CS191" s="152" t="s">
        <v>330</v>
      </c>
      <c r="CT191" s="151" t="s">
        <v>416</v>
      </c>
      <c r="CU191" s="167" t="str">
        <f t="shared" si="122"/>
        <v>BM L Femur_Cryomedia</v>
      </c>
      <c r="CV191" s="152" t="s">
        <v>330</v>
      </c>
      <c r="CW191" s="151" t="s">
        <v>416</v>
      </c>
      <c r="CX191" s="167" t="str">
        <f t="shared" si="123"/>
        <v>L Tibia_PBS</v>
      </c>
      <c r="CY191" s="152" t="s">
        <v>330</v>
      </c>
      <c r="CZ191" s="151" t="s">
        <v>416</v>
      </c>
      <c r="DA191" s="167" t="str">
        <f t="shared" si="124"/>
        <v>R Humerus_PFA</v>
      </c>
      <c r="DB191" s="152" t="s">
        <v>330</v>
      </c>
      <c r="DC191" s="151" t="s">
        <v>416</v>
      </c>
      <c r="DD191" s="167" t="str">
        <f t="shared" si="132"/>
        <v>L Humerus_RNALater</v>
      </c>
      <c r="DE191" s="152" t="s">
        <v>330</v>
      </c>
      <c r="DF191" s="151" t="s">
        <v>416</v>
      </c>
      <c r="DG191" s="167" t="str">
        <f t="shared" si="133"/>
        <v>BM L Humerus_Cryomedia</v>
      </c>
      <c r="DH191" s="152" t="s">
        <v>330</v>
      </c>
    </row>
    <row r="192" spans="2:112" x14ac:dyDescent="0.35">
      <c r="B192" s="151" t="s">
        <v>416</v>
      </c>
      <c r="C192" s="167" t="str">
        <f t="shared" si="145"/>
        <v>L Quad_LN2</v>
      </c>
      <c r="D192" s="152" t="s">
        <v>331</v>
      </c>
      <c r="E192" s="151" t="s">
        <v>416</v>
      </c>
      <c r="F192" s="167" t="str">
        <f t="shared" si="143"/>
        <v>R Quad_PFA</v>
      </c>
      <c r="G192" s="152" t="s">
        <v>331</v>
      </c>
      <c r="H192" s="151" t="s">
        <v>416</v>
      </c>
      <c r="I192" s="167" t="str">
        <f t="shared" si="144"/>
        <v>L Soleus_LN2</v>
      </c>
      <c r="J192" s="152" t="s">
        <v>331</v>
      </c>
      <c r="K192" s="151" t="s">
        <v>416</v>
      </c>
      <c r="L192" s="167" t="str">
        <f t="shared" si="146"/>
        <v>R Soleus_PFA</v>
      </c>
      <c r="M192" s="152" t="s">
        <v>331</v>
      </c>
      <c r="N192" s="151" t="s">
        <v>416</v>
      </c>
      <c r="O192" s="167" t="str">
        <f t="shared" si="148"/>
        <v>L EDL_LN2</v>
      </c>
      <c r="P192" s="152" t="s">
        <v>331</v>
      </c>
      <c r="Q192" s="151" t="s">
        <v>416</v>
      </c>
      <c r="R192" s="167" t="str">
        <f t="shared" si="125"/>
        <v>R EDL_PFA</v>
      </c>
      <c r="S192" s="152" t="s">
        <v>331</v>
      </c>
      <c r="T192" s="151" t="s">
        <v>416</v>
      </c>
      <c r="U192" s="167" t="str">
        <f t="shared" si="147"/>
        <v>L Gast_LN2</v>
      </c>
      <c r="V192" s="152" t="s">
        <v>331</v>
      </c>
      <c r="W192" s="151" t="s">
        <v>416</v>
      </c>
      <c r="X192" s="167" t="str">
        <f t="shared" ref="X192:X214" si="150">X191</f>
        <v>R Gast_PFA</v>
      </c>
      <c r="Y192" s="152" t="s">
        <v>331</v>
      </c>
      <c r="Z192" s="151" t="s">
        <v>416</v>
      </c>
      <c r="AA192" s="167" t="str">
        <f t="shared" ref="AA192:AA214" si="151">AA191</f>
        <v>L Bicep_LN2</v>
      </c>
      <c r="AB192" s="152" t="s">
        <v>331</v>
      </c>
      <c r="AC192" s="151" t="s">
        <v>416</v>
      </c>
      <c r="AD192" s="167" t="str">
        <f t="shared" ref="AD192:AD214" si="152">AD191</f>
        <v>R Bicep_PFA</v>
      </c>
      <c r="AE192" s="152" t="s">
        <v>331</v>
      </c>
      <c r="AF192" s="151" t="s">
        <v>416</v>
      </c>
      <c r="AG192" s="167" t="str">
        <f t="shared" si="126"/>
        <v>L Thymus_LN2</v>
      </c>
      <c r="AH192" s="152" t="s">
        <v>331</v>
      </c>
      <c r="AI192" s="151" t="s">
        <v>416</v>
      </c>
      <c r="AJ192" s="167" t="str">
        <f t="shared" ref="AJ192:AJ214" si="153">AJ191</f>
        <v>R Thymus_PFA</v>
      </c>
      <c r="AK192" s="152" t="s">
        <v>331</v>
      </c>
      <c r="AL192" s="151" t="s">
        <v>416</v>
      </c>
      <c r="AM192" s="167" t="str">
        <f t="shared" ref="AM192:AM214" si="154">AM191</f>
        <v>1/2 Spleen_PFA</v>
      </c>
      <c r="AN192" s="152" t="s">
        <v>331</v>
      </c>
      <c r="AO192" s="151" t="s">
        <v>416</v>
      </c>
      <c r="AP192" s="167" t="str">
        <f t="shared" ref="AP192:AP214" si="155">AP191</f>
        <v>1/2 Spleen_LN2</v>
      </c>
      <c r="AQ192" s="152" t="s">
        <v>331</v>
      </c>
      <c r="AR192" s="151" t="s">
        <v>416</v>
      </c>
      <c r="AS192" s="167" t="str">
        <f t="shared" si="127"/>
        <v>1/2 Liver_PFA</v>
      </c>
      <c r="AT192" s="152" t="s">
        <v>331</v>
      </c>
      <c r="AU192" s="151" t="s">
        <v>416</v>
      </c>
      <c r="AV192" s="167" t="str">
        <f t="shared" ref="AV192:AV214" si="156">AV191</f>
        <v>1/2 Liver_LN2</v>
      </c>
      <c r="AW192" s="152" t="s">
        <v>331</v>
      </c>
      <c r="AX192" s="151" t="s">
        <v>416</v>
      </c>
      <c r="AY192" s="167" t="str">
        <f t="shared" ref="AY192:AY214" si="157">AY191</f>
        <v>Pancreas_LN2</v>
      </c>
      <c r="AZ192" s="152" t="s">
        <v>331</v>
      </c>
      <c r="BA192" s="151" t="s">
        <v>416</v>
      </c>
      <c r="BB192" s="167" t="str">
        <f t="shared" si="128"/>
        <v>Adrenals_LN2</v>
      </c>
      <c r="BC192" s="152" t="s">
        <v>331</v>
      </c>
      <c r="BD192" s="151" t="s">
        <v>416</v>
      </c>
      <c r="BE192" s="167" t="str">
        <f t="shared" si="129"/>
        <v>L Kidney_LN2</v>
      </c>
      <c r="BF192" s="152" t="s">
        <v>331</v>
      </c>
      <c r="BG192" s="151" t="s">
        <v>416</v>
      </c>
      <c r="BH192" s="167" t="str">
        <f t="shared" si="149"/>
        <v>R Kidney_PFA</v>
      </c>
      <c r="BI192" s="167" t="s">
        <v>331</v>
      </c>
      <c r="BJ192" s="151" t="s">
        <v>416</v>
      </c>
      <c r="BK192" s="167" t="str">
        <f t="shared" si="134"/>
        <v>Joint_RNALater</v>
      </c>
      <c r="BL192" s="152" t="s">
        <v>331</v>
      </c>
      <c r="BM192" s="151" t="s">
        <v>416</v>
      </c>
      <c r="BN192" s="167" t="str">
        <f t="shared" si="135"/>
        <v>L Brain_LN2</v>
      </c>
      <c r="BO192" s="152" t="s">
        <v>331</v>
      </c>
      <c r="BP192" s="151" t="s">
        <v>416</v>
      </c>
      <c r="BQ192" s="167" t="str">
        <f t="shared" si="136"/>
        <v>R Brain_OCT</v>
      </c>
      <c r="BR192" s="152" t="s">
        <v>331</v>
      </c>
      <c r="BS192" s="151" t="s">
        <v>416</v>
      </c>
      <c r="BT192" s="167" t="str">
        <f t="shared" si="137"/>
        <v>L Eye_PFA</v>
      </c>
      <c r="BU192" s="152" t="s">
        <v>331</v>
      </c>
      <c r="BV192" s="151" t="s">
        <v>416</v>
      </c>
      <c r="BW192" s="167" t="str">
        <f t="shared" si="138"/>
        <v>R Eye_LN2</v>
      </c>
      <c r="BX192" s="152" t="s">
        <v>331</v>
      </c>
      <c r="BY192" s="151" t="s">
        <v>416</v>
      </c>
      <c r="BZ192" s="167" t="str">
        <f t="shared" si="139"/>
        <v>1/2 Heart_PFA</v>
      </c>
      <c r="CA192" s="152" t="s">
        <v>331</v>
      </c>
      <c r="CB192" s="151" t="s">
        <v>416</v>
      </c>
      <c r="CC192" s="167" t="str">
        <f t="shared" si="140"/>
        <v>1/2 Heart_LN2</v>
      </c>
      <c r="CD192" s="152" t="s">
        <v>331</v>
      </c>
      <c r="CE192" s="151" t="s">
        <v>416</v>
      </c>
      <c r="CF192" s="167" t="str">
        <f t="shared" si="141"/>
        <v>Intestines_LN2</v>
      </c>
      <c r="CG192" s="152" t="s">
        <v>331</v>
      </c>
      <c r="CH192" s="151" t="s">
        <v>416</v>
      </c>
      <c r="CI192" s="167" t="str">
        <f t="shared" si="142"/>
        <v>Vertebra_LN2</v>
      </c>
      <c r="CJ192" s="152" t="s">
        <v>331</v>
      </c>
      <c r="CK192" s="167" t="s">
        <v>416</v>
      </c>
      <c r="CL192" s="167" t="str">
        <f t="shared" ref="CL192:CL214" si="158">CL191</f>
        <v>R Pelvis_PFA</v>
      </c>
      <c r="CM192" s="152" t="s">
        <v>331</v>
      </c>
      <c r="CN192" s="151" t="s">
        <v>416</v>
      </c>
      <c r="CO192" s="167" t="str">
        <f t="shared" si="130"/>
        <v>L Ilium_RNALater</v>
      </c>
      <c r="CP192" s="152" t="s">
        <v>331</v>
      </c>
      <c r="CQ192" s="151" t="s">
        <v>416</v>
      </c>
      <c r="CR192" s="167" t="str">
        <f t="shared" si="131"/>
        <v>R Hindquarter_PFA</v>
      </c>
      <c r="CS192" s="152" t="s">
        <v>331</v>
      </c>
      <c r="CT192" s="151" t="s">
        <v>416</v>
      </c>
      <c r="CU192" s="167" t="str">
        <f t="shared" ref="CU192:CU214" si="159">CU191</f>
        <v>BM L Femur_Cryomedia</v>
      </c>
      <c r="CV192" s="152" t="s">
        <v>331</v>
      </c>
      <c r="CW192" s="151" t="s">
        <v>416</v>
      </c>
      <c r="CX192" s="167" t="str">
        <f t="shared" ref="CX192:CX214" si="160">CX191</f>
        <v>L Tibia_PBS</v>
      </c>
      <c r="CY192" s="152" t="s">
        <v>331</v>
      </c>
      <c r="CZ192" s="151" t="s">
        <v>416</v>
      </c>
      <c r="DA192" s="167" t="str">
        <f t="shared" ref="DA192:DA214" si="161">DA191</f>
        <v>R Humerus_PFA</v>
      </c>
      <c r="DB192" s="152" t="s">
        <v>331</v>
      </c>
      <c r="DC192" s="151" t="s">
        <v>416</v>
      </c>
      <c r="DD192" s="167" t="str">
        <f t="shared" si="132"/>
        <v>L Humerus_RNALater</v>
      </c>
      <c r="DE192" s="152" t="s">
        <v>331</v>
      </c>
      <c r="DF192" s="151" t="s">
        <v>416</v>
      </c>
      <c r="DG192" s="167" t="str">
        <f t="shared" si="133"/>
        <v>BM L Humerus_Cryomedia</v>
      </c>
      <c r="DH192" s="152" t="s">
        <v>331</v>
      </c>
    </row>
    <row r="193" spans="2:112" x14ac:dyDescent="0.35">
      <c r="B193" s="151" t="s">
        <v>416</v>
      </c>
      <c r="C193" s="167" t="str">
        <f t="shared" si="145"/>
        <v>L Quad_LN2</v>
      </c>
      <c r="D193" s="152" t="s">
        <v>332</v>
      </c>
      <c r="E193" s="151" t="s">
        <v>416</v>
      </c>
      <c r="F193" s="167" t="str">
        <f t="shared" si="143"/>
        <v>R Quad_PFA</v>
      </c>
      <c r="G193" s="152" t="s">
        <v>332</v>
      </c>
      <c r="H193" s="151" t="s">
        <v>416</v>
      </c>
      <c r="I193" s="167" t="str">
        <f t="shared" si="144"/>
        <v>L Soleus_LN2</v>
      </c>
      <c r="J193" s="152" t="s">
        <v>332</v>
      </c>
      <c r="K193" s="151" t="s">
        <v>416</v>
      </c>
      <c r="L193" s="167" t="str">
        <f t="shared" si="146"/>
        <v>R Soleus_PFA</v>
      </c>
      <c r="M193" s="152" t="s">
        <v>332</v>
      </c>
      <c r="N193" s="151" t="s">
        <v>416</v>
      </c>
      <c r="O193" s="167" t="str">
        <f t="shared" si="148"/>
        <v>L EDL_LN2</v>
      </c>
      <c r="P193" s="152" t="s">
        <v>332</v>
      </c>
      <c r="Q193" s="151" t="s">
        <v>416</v>
      </c>
      <c r="R193" s="167" t="str">
        <f t="shared" si="125"/>
        <v>R EDL_PFA</v>
      </c>
      <c r="S193" s="152" t="s">
        <v>332</v>
      </c>
      <c r="T193" s="151" t="s">
        <v>416</v>
      </c>
      <c r="U193" s="167" t="str">
        <f t="shared" si="147"/>
        <v>L Gast_LN2</v>
      </c>
      <c r="V193" s="152" t="s">
        <v>332</v>
      </c>
      <c r="W193" s="151" t="s">
        <v>416</v>
      </c>
      <c r="X193" s="167" t="str">
        <f t="shared" si="150"/>
        <v>R Gast_PFA</v>
      </c>
      <c r="Y193" s="152" t="s">
        <v>332</v>
      </c>
      <c r="Z193" s="151" t="s">
        <v>416</v>
      </c>
      <c r="AA193" s="167" t="str">
        <f t="shared" si="151"/>
        <v>L Bicep_LN2</v>
      </c>
      <c r="AB193" s="152" t="s">
        <v>332</v>
      </c>
      <c r="AC193" s="151" t="s">
        <v>416</v>
      </c>
      <c r="AD193" s="167" t="str">
        <f t="shared" si="152"/>
        <v>R Bicep_PFA</v>
      </c>
      <c r="AE193" s="152" t="s">
        <v>332</v>
      </c>
      <c r="AF193" s="151" t="s">
        <v>416</v>
      </c>
      <c r="AG193" s="167" t="str">
        <f t="shared" si="126"/>
        <v>L Thymus_LN2</v>
      </c>
      <c r="AH193" s="152" t="s">
        <v>332</v>
      </c>
      <c r="AI193" s="151" t="s">
        <v>416</v>
      </c>
      <c r="AJ193" s="167" t="str">
        <f t="shared" si="153"/>
        <v>R Thymus_PFA</v>
      </c>
      <c r="AK193" s="152" t="s">
        <v>332</v>
      </c>
      <c r="AL193" s="151" t="s">
        <v>416</v>
      </c>
      <c r="AM193" s="167" t="str">
        <f t="shared" si="154"/>
        <v>1/2 Spleen_PFA</v>
      </c>
      <c r="AN193" s="152" t="s">
        <v>332</v>
      </c>
      <c r="AO193" s="151" t="s">
        <v>416</v>
      </c>
      <c r="AP193" s="167" t="str">
        <f t="shared" si="155"/>
        <v>1/2 Spleen_LN2</v>
      </c>
      <c r="AQ193" s="152" t="s">
        <v>332</v>
      </c>
      <c r="AR193" s="151" t="s">
        <v>416</v>
      </c>
      <c r="AS193" s="167" t="str">
        <f t="shared" si="127"/>
        <v>1/2 Liver_PFA</v>
      </c>
      <c r="AT193" s="152" t="s">
        <v>332</v>
      </c>
      <c r="AU193" s="151" t="s">
        <v>416</v>
      </c>
      <c r="AV193" s="167" t="str">
        <f t="shared" si="156"/>
        <v>1/2 Liver_LN2</v>
      </c>
      <c r="AW193" s="152" t="s">
        <v>332</v>
      </c>
      <c r="AX193" s="151" t="s">
        <v>416</v>
      </c>
      <c r="AY193" s="167" t="str">
        <f t="shared" si="157"/>
        <v>Pancreas_LN2</v>
      </c>
      <c r="AZ193" s="152" t="s">
        <v>332</v>
      </c>
      <c r="BA193" s="151" t="s">
        <v>416</v>
      </c>
      <c r="BB193" s="167" t="str">
        <f t="shared" si="128"/>
        <v>Adrenals_LN2</v>
      </c>
      <c r="BC193" s="152" t="s">
        <v>332</v>
      </c>
      <c r="BD193" s="151" t="s">
        <v>416</v>
      </c>
      <c r="BE193" s="167" t="str">
        <f t="shared" si="129"/>
        <v>L Kidney_LN2</v>
      </c>
      <c r="BF193" s="152" t="s">
        <v>332</v>
      </c>
      <c r="BG193" s="151" t="s">
        <v>416</v>
      </c>
      <c r="BH193" s="167" t="str">
        <f t="shared" si="149"/>
        <v>R Kidney_PFA</v>
      </c>
      <c r="BI193" s="167" t="s">
        <v>332</v>
      </c>
      <c r="BJ193" s="151" t="s">
        <v>416</v>
      </c>
      <c r="BK193" s="167" t="str">
        <f t="shared" si="134"/>
        <v>Joint_RNALater</v>
      </c>
      <c r="BL193" s="152" t="s">
        <v>332</v>
      </c>
      <c r="BM193" s="151" t="s">
        <v>416</v>
      </c>
      <c r="BN193" s="167" t="str">
        <f t="shared" si="135"/>
        <v>L Brain_LN2</v>
      </c>
      <c r="BO193" s="152" t="s">
        <v>332</v>
      </c>
      <c r="BP193" s="151" t="s">
        <v>416</v>
      </c>
      <c r="BQ193" s="167" t="str">
        <f t="shared" si="136"/>
        <v>R Brain_OCT</v>
      </c>
      <c r="BR193" s="152" t="s">
        <v>332</v>
      </c>
      <c r="BS193" s="151" t="s">
        <v>416</v>
      </c>
      <c r="BT193" s="167" t="str">
        <f t="shared" si="137"/>
        <v>L Eye_PFA</v>
      </c>
      <c r="BU193" s="152" t="s">
        <v>332</v>
      </c>
      <c r="BV193" s="151" t="s">
        <v>416</v>
      </c>
      <c r="BW193" s="167" t="str">
        <f t="shared" si="138"/>
        <v>R Eye_LN2</v>
      </c>
      <c r="BX193" s="152" t="s">
        <v>332</v>
      </c>
      <c r="BY193" s="151" t="s">
        <v>416</v>
      </c>
      <c r="BZ193" s="167" t="str">
        <f t="shared" si="139"/>
        <v>1/2 Heart_PFA</v>
      </c>
      <c r="CA193" s="152" t="s">
        <v>332</v>
      </c>
      <c r="CB193" s="151" t="s">
        <v>416</v>
      </c>
      <c r="CC193" s="167" t="str">
        <f t="shared" si="140"/>
        <v>1/2 Heart_LN2</v>
      </c>
      <c r="CD193" s="152" t="s">
        <v>332</v>
      </c>
      <c r="CE193" s="151" t="s">
        <v>416</v>
      </c>
      <c r="CF193" s="167" t="str">
        <f t="shared" si="141"/>
        <v>Intestines_LN2</v>
      </c>
      <c r="CG193" s="152" t="s">
        <v>332</v>
      </c>
      <c r="CH193" s="151" t="s">
        <v>416</v>
      </c>
      <c r="CI193" s="167" t="str">
        <f t="shared" si="142"/>
        <v>Vertebra_LN2</v>
      </c>
      <c r="CJ193" s="152" t="s">
        <v>332</v>
      </c>
      <c r="CK193" s="167" t="s">
        <v>416</v>
      </c>
      <c r="CL193" s="167" t="str">
        <f t="shared" si="158"/>
        <v>R Pelvis_PFA</v>
      </c>
      <c r="CM193" s="152" t="s">
        <v>332</v>
      </c>
      <c r="CN193" s="151" t="s">
        <v>416</v>
      </c>
      <c r="CO193" s="167" t="str">
        <f t="shared" si="130"/>
        <v>L Ilium_RNALater</v>
      </c>
      <c r="CP193" s="152" t="s">
        <v>332</v>
      </c>
      <c r="CQ193" s="151" t="s">
        <v>416</v>
      </c>
      <c r="CR193" s="167" t="str">
        <f t="shared" si="131"/>
        <v>R Hindquarter_PFA</v>
      </c>
      <c r="CS193" s="152" t="s">
        <v>332</v>
      </c>
      <c r="CT193" s="151" t="s">
        <v>416</v>
      </c>
      <c r="CU193" s="167" t="str">
        <f t="shared" si="159"/>
        <v>BM L Femur_Cryomedia</v>
      </c>
      <c r="CV193" s="152" t="s">
        <v>332</v>
      </c>
      <c r="CW193" s="151" t="s">
        <v>416</v>
      </c>
      <c r="CX193" s="167" t="str">
        <f t="shared" si="160"/>
        <v>L Tibia_PBS</v>
      </c>
      <c r="CY193" s="152" t="s">
        <v>332</v>
      </c>
      <c r="CZ193" s="151" t="s">
        <v>416</v>
      </c>
      <c r="DA193" s="167" t="str">
        <f t="shared" si="161"/>
        <v>R Humerus_PFA</v>
      </c>
      <c r="DB193" s="152" t="s">
        <v>332</v>
      </c>
      <c r="DC193" s="151" t="s">
        <v>416</v>
      </c>
      <c r="DD193" s="167" t="str">
        <f t="shared" si="132"/>
        <v>L Humerus_RNALater</v>
      </c>
      <c r="DE193" s="152" t="s">
        <v>332</v>
      </c>
      <c r="DF193" s="151" t="s">
        <v>416</v>
      </c>
      <c r="DG193" s="167" t="str">
        <f t="shared" si="133"/>
        <v>BM L Humerus_Cryomedia</v>
      </c>
      <c r="DH193" s="152" t="s">
        <v>332</v>
      </c>
    </row>
    <row r="194" spans="2:112" x14ac:dyDescent="0.35">
      <c r="B194" s="151" t="s">
        <v>416</v>
      </c>
      <c r="C194" s="167" t="str">
        <f t="shared" si="145"/>
        <v>L Quad_LN2</v>
      </c>
      <c r="D194" s="152" t="s">
        <v>333</v>
      </c>
      <c r="E194" s="151" t="s">
        <v>416</v>
      </c>
      <c r="F194" s="167" t="str">
        <f t="shared" si="143"/>
        <v>R Quad_PFA</v>
      </c>
      <c r="G194" s="152" t="s">
        <v>333</v>
      </c>
      <c r="H194" s="151" t="s">
        <v>416</v>
      </c>
      <c r="I194" s="167" t="str">
        <f t="shared" si="144"/>
        <v>L Soleus_LN2</v>
      </c>
      <c r="J194" s="152" t="s">
        <v>333</v>
      </c>
      <c r="K194" s="151" t="s">
        <v>416</v>
      </c>
      <c r="L194" s="167" t="str">
        <f t="shared" si="146"/>
        <v>R Soleus_PFA</v>
      </c>
      <c r="M194" s="152" t="s">
        <v>333</v>
      </c>
      <c r="N194" s="151" t="s">
        <v>416</v>
      </c>
      <c r="O194" s="167" t="str">
        <f t="shared" si="148"/>
        <v>L EDL_LN2</v>
      </c>
      <c r="P194" s="152" t="s">
        <v>333</v>
      </c>
      <c r="Q194" s="151" t="s">
        <v>416</v>
      </c>
      <c r="R194" s="167" t="str">
        <f t="shared" ref="R194:R214" si="162">R193</f>
        <v>R EDL_PFA</v>
      </c>
      <c r="S194" s="152" t="s">
        <v>333</v>
      </c>
      <c r="T194" s="151" t="s">
        <v>416</v>
      </c>
      <c r="U194" s="167" t="str">
        <f t="shared" si="147"/>
        <v>L Gast_LN2</v>
      </c>
      <c r="V194" s="152" t="s">
        <v>333</v>
      </c>
      <c r="W194" s="151" t="s">
        <v>416</v>
      </c>
      <c r="X194" s="167" t="str">
        <f t="shared" si="150"/>
        <v>R Gast_PFA</v>
      </c>
      <c r="Y194" s="152" t="s">
        <v>333</v>
      </c>
      <c r="Z194" s="151" t="s">
        <v>416</v>
      </c>
      <c r="AA194" s="167" t="str">
        <f t="shared" si="151"/>
        <v>L Bicep_LN2</v>
      </c>
      <c r="AB194" s="152" t="s">
        <v>333</v>
      </c>
      <c r="AC194" s="151" t="s">
        <v>416</v>
      </c>
      <c r="AD194" s="167" t="str">
        <f t="shared" si="152"/>
        <v>R Bicep_PFA</v>
      </c>
      <c r="AE194" s="152" t="s">
        <v>333</v>
      </c>
      <c r="AF194" s="151" t="s">
        <v>416</v>
      </c>
      <c r="AG194" s="167" t="str">
        <f t="shared" ref="AG194:AG214" si="163">AG193</f>
        <v>L Thymus_LN2</v>
      </c>
      <c r="AH194" s="152" t="s">
        <v>333</v>
      </c>
      <c r="AI194" s="151" t="s">
        <v>416</v>
      </c>
      <c r="AJ194" s="167" t="str">
        <f t="shared" si="153"/>
        <v>R Thymus_PFA</v>
      </c>
      <c r="AK194" s="152" t="s">
        <v>333</v>
      </c>
      <c r="AL194" s="151" t="s">
        <v>416</v>
      </c>
      <c r="AM194" s="167" t="str">
        <f t="shared" si="154"/>
        <v>1/2 Spleen_PFA</v>
      </c>
      <c r="AN194" s="152" t="s">
        <v>333</v>
      </c>
      <c r="AO194" s="151" t="s">
        <v>416</v>
      </c>
      <c r="AP194" s="167" t="str">
        <f t="shared" si="155"/>
        <v>1/2 Spleen_LN2</v>
      </c>
      <c r="AQ194" s="152" t="s">
        <v>333</v>
      </c>
      <c r="AR194" s="151" t="s">
        <v>416</v>
      </c>
      <c r="AS194" s="167" t="str">
        <f t="shared" ref="AS194:AS214" si="164">AS193</f>
        <v>1/2 Liver_PFA</v>
      </c>
      <c r="AT194" s="152" t="s">
        <v>333</v>
      </c>
      <c r="AU194" s="151" t="s">
        <v>416</v>
      </c>
      <c r="AV194" s="167" t="str">
        <f t="shared" si="156"/>
        <v>1/2 Liver_LN2</v>
      </c>
      <c r="AW194" s="152" t="s">
        <v>333</v>
      </c>
      <c r="AX194" s="151" t="s">
        <v>416</v>
      </c>
      <c r="AY194" s="167" t="str">
        <f t="shared" si="157"/>
        <v>Pancreas_LN2</v>
      </c>
      <c r="AZ194" s="152" t="s">
        <v>333</v>
      </c>
      <c r="BA194" s="151" t="s">
        <v>416</v>
      </c>
      <c r="BB194" s="167" t="str">
        <f t="shared" ref="BB194:BB214" si="165">BB193</f>
        <v>Adrenals_LN2</v>
      </c>
      <c r="BC194" s="152" t="s">
        <v>333</v>
      </c>
      <c r="BD194" s="151" t="s">
        <v>416</v>
      </c>
      <c r="BE194" s="167" t="str">
        <f t="shared" ref="BE194:BE214" si="166">BE193</f>
        <v>L Kidney_LN2</v>
      </c>
      <c r="BF194" s="152" t="s">
        <v>333</v>
      </c>
      <c r="BG194" s="151" t="s">
        <v>416</v>
      </c>
      <c r="BH194" s="167" t="str">
        <f t="shared" si="149"/>
        <v>R Kidney_PFA</v>
      </c>
      <c r="BI194" s="167" t="s">
        <v>333</v>
      </c>
      <c r="BJ194" s="151" t="s">
        <v>416</v>
      </c>
      <c r="BK194" s="167" t="str">
        <f t="shared" si="134"/>
        <v>Joint_RNALater</v>
      </c>
      <c r="BL194" s="152" t="s">
        <v>333</v>
      </c>
      <c r="BM194" s="151" t="s">
        <v>416</v>
      </c>
      <c r="BN194" s="167" t="str">
        <f t="shared" si="135"/>
        <v>L Brain_LN2</v>
      </c>
      <c r="BO194" s="152" t="s">
        <v>333</v>
      </c>
      <c r="BP194" s="151" t="s">
        <v>416</v>
      </c>
      <c r="BQ194" s="167" t="str">
        <f t="shared" si="136"/>
        <v>R Brain_OCT</v>
      </c>
      <c r="BR194" s="152" t="s">
        <v>333</v>
      </c>
      <c r="BS194" s="151" t="s">
        <v>416</v>
      </c>
      <c r="BT194" s="167" t="str">
        <f t="shared" si="137"/>
        <v>L Eye_PFA</v>
      </c>
      <c r="BU194" s="152" t="s">
        <v>333</v>
      </c>
      <c r="BV194" s="151" t="s">
        <v>416</v>
      </c>
      <c r="BW194" s="167" t="str">
        <f t="shared" si="138"/>
        <v>R Eye_LN2</v>
      </c>
      <c r="BX194" s="152" t="s">
        <v>333</v>
      </c>
      <c r="BY194" s="151" t="s">
        <v>416</v>
      </c>
      <c r="BZ194" s="167" t="str">
        <f t="shared" si="139"/>
        <v>1/2 Heart_PFA</v>
      </c>
      <c r="CA194" s="152" t="s">
        <v>333</v>
      </c>
      <c r="CB194" s="151" t="s">
        <v>416</v>
      </c>
      <c r="CC194" s="167" t="str">
        <f t="shared" si="140"/>
        <v>1/2 Heart_LN2</v>
      </c>
      <c r="CD194" s="152" t="s">
        <v>333</v>
      </c>
      <c r="CE194" s="151" t="s">
        <v>416</v>
      </c>
      <c r="CF194" s="167" t="str">
        <f t="shared" si="141"/>
        <v>Intestines_LN2</v>
      </c>
      <c r="CG194" s="152" t="s">
        <v>333</v>
      </c>
      <c r="CH194" s="151" t="s">
        <v>416</v>
      </c>
      <c r="CI194" s="167" t="str">
        <f t="shared" si="142"/>
        <v>Vertebra_LN2</v>
      </c>
      <c r="CJ194" s="152" t="s">
        <v>333</v>
      </c>
      <c r="CK194" s="167" t="s">
        <v>416</v>
      </c>
      <c r="CL194" s="167" t="str">
        <f t="shared" si="158"/>
        <v>R Pelvis_PFA</v>
      </c>
      <c r="CM194" s="152" t="s">
        <v>333</v>
      </c>
      <c r="CN194" s="151" t="s">
        <v>416</v>
      </c>
      <c r="CO194" s="167" t="str">
        <f t="shared" ref="CO194:CO214" si="167">CO193</f>
        <v>L Ilium_RNALater</v>
      </c>
      <c r="CP194" s="152" t="s">
        <v>333</v>
      </c>
      <c r="CQ194" s="151" t="s">
        <v>416</v>
      </c>
      <c r="CR194" s="167" t="str">
        <f t="shared" ref="CR194:CR214" si="168">CR193</f>
        <v>R Hindquarter_PFA</v>
      </c>
      <c r="CS194" s="152" t="s">
        <v>333</v>
      </c>
      <c r="CT194" s="151" t="s">
        <v>416</v>
      </c>
      <c r="CU194" s="167" t="str">
        <f t="shared" si="159"/>
        <v>BM L Femur_Cryomedia</v>
      </c>
      <c r="CV194" s="152" t="s">
        <v>333</v>
      </c>
      <c r="CW194" s="151" t="s">
        <v>416</v>
      </c>
      <c r="CX194" s="167" t="str">
        <f t="shared" si="160"/>
        <v>L Tibia_PBS</v>
      </c>
      <c r="CY194" s="152" t="s">
        <v>333</v>
      </c>
      <c r="CZ194" s="151" t="s">
        <v>416</v>
      </c>
      <c r="DA194" s="167" t="str">
        <f t="shared" si="161"/>
        <v>R Humerus_PFA</v>
      </c>
      <c r="DB194" s="152" t="s">
        <v>333</v>
      </c>
      <c r="DC194" s="151" t="s">
        <v>416</v>
      </c>
      <c r="DD194" s="167" t="str">
        <f t="shared" ref="DD194:DD214" si="169">DD193</f>
        <v>L Humerus_RNALater</v>
      </c>
      <c r="DE194" s="152" t="s">
        <v>333</v>
      </c>
      <c r="DF194" s="151" t="s">
        <v>416</v>
      </c>
      <c r="DG194" s="167" t="str">
        <f t="shared" ref="DG194:DG214" si="170">DG193</f>
        <v>BM L Humerus_Cryomedia</v>
      </c>
      <c r="DH194" s="152" t="s">
        <v>333</v>
      </c>
    </row>
    <row r="195" spans="2:112" x14ac:dyDescent="0.35">
      <c r="B195" s="151" t="s">
        <v>416</v>
      </c>
      <c r="C195" s="167" t="str">
        <f t="shared" si="145"/>
        <v>L Quad_LN2</v>
      </c>
      <c r="D195" s="152" t="s">
        <v>334</v>
      </c>
      <c r="E195" s="151" t="s">
        <v>416</v>
      </c>
      <c r="F195" s="167" t="str">
        <f t="shared" si="143"/>
        <v>R Quad_PFA</v>
      </c>
      <c r="G195" s="152" t="s">
        <v>334</v>
      </c>
      <c r="H195" s="151" t="s">
        <v>416</v>
      </c>
      <c r="I195" s="167" t="str">
        <f t="shared" si="144"/>
        <v>L Soleus_LN2</v>
      </c>
      <c r="J195" s="152" t="s">
        <v>334</v>
      </c>
      <c r="K195" s="151" t="s">
        <v>416</v>
      </c>
      <c r="L195" s="167" t="str">
        <f t="shared" si="146"/>
        <v>R Soleus_PFA</v>
      </c>
      <c r="M195" s="152" t="s">
        <v>334</v>
      </c>
      <c r="N195" s="151" t="s">
        <v>416</v>
      </c>
      <c r="O195" s="167" t="str">
        <f t="shared" si="148"/>
        <v>L EDL_LN2</v>
      </c>
      <c r="P195" s="152" t="s">
        <v>334</v>
      </c>
      <c r="Q195" s="151" t="s">
        <v>416</v>
      </c>
      <c r="R195" s="167" t="str">
        <f t="shared" si="162"/>
        <v>R EDL_PFA</v>
      </c>
      <c r="S195" s="152" t="s">
        <v>334</v>
      </c>
      <c r="T195" s="151" t="s">
        <v>416</v>
      </c>
      <c r="U195" s="167" t="str">
        <f t="shared" si="147"/>
        <v>L Gast_LN2</v>
      </c>
      <c r="V195" s="152" t="s">
        <v>334</v>
      </c>
      <c r="W195" s="151" t="s">
        <v>416</v>
      </c>
      <c r="X195" s="167" t="str">
        <f t="shared" si="150"/>
        <v>R Gast_PFA</v>
      </c>
      <c r="Y195" s="152" t="s">
        <v>334</v>
      </c>
      <c r="Z195" s="151" t="s">
        <v>416</v>
      </c>
      <c r="AA195" s="167" t="str">
        <f t="shared" si="151"/>
        <v>L Bicep_LN2</v>
      </c>
      <c r="AB195" s="152" t="s">
        <v>334</v>
      </c>
      <c r="AC195" s="151" t="s">
        <v>416</v>
      </c>
      <c r="AD195" s="167" t="str">
        <f t="shared" si="152"/>
        <v>R Bicep_PFA</v>
      </c>
      <c r="AE195" s="152" t="s">
        <v>334</v>
      </c>
      <c r="AF195" s="151" t="s">
        <v>416</v>
      </c>
      <c r="AG195" s="167" t="str">
        <f t="shared" si="163"/>
        <v>L Thymus_LN2</v>
      </c>
      <c r="AH195" s="152" t="s">
        <v>334</v>
      </c>
      <c r="AI195" s="151" t="s">
        <v>416</v>
      </c>
      <c r="AJ195" s="167" t="str">
        <f t="shared" si="153"/>
        <v>R Thymus_PFA</v>
      </c>
      <c r="AK195" s="152" t="s">
        <v>334</v>
      </c>
      <c r="AL195" s="151" t="s">
        <v>416</v>
      </c>
      <c r="AM195" s="167" t="str">
        <f t="shared" si="154"/>
        <v>1/2 Spleen_PFA</v>
      </c>
      <c r="AN195" s="152" t="s">
        <v>334</v>
      </c>
      <c r="AO195" s="151" t="s">
        <v>416</v>
      </c>
      <c r="AP195" s="167" t="str">
        <f t="shared" si="155"/>
        <v>1/2 Spleen_LN2</v>
      </c>
      <c r="AQ195" s="152" t="s">
        <v>334</v>
      </c>
      <c r="AR195" s="151" t="s">
        <v>416</v>
      </c>
      <c r="AS195" s="167" t="str">
        <f t="shared" si="164"/>
        <v>1/2 Liver_PFA</v>
      </c>
      <c r="AT195" s="152" t="s">
        <v>334</v>
      </c>
      <c r="AU195" s="151" t="s">
        <v>416</v>
      </c>
      <c r="AV195" s="167" t="str">
        <f t="shared" si="156"/>
        <v>1/2 Liver_LN2</v>
      </c>
      <c r="AW195" s="152" t="s">
        <v>334</v>
      </c>
      <c r="AX195" s="151" t="s">
        <v>416</v>
      </c>
      <c r="AY195" s="167" t="str">
        <f t="shared" si="157"/>
        <v>Pancreas_LN2</v>
      </c>
      <c r="AZ195" s="152" t="s">
        <v>334</v>
      </c>
      <c r="BA195" s="151" t="s">
        <v>416</v>
      </c>
      <c r="BB195" s="167" t="str">
        <f t="shared" si="165"/>
        <v>Adrenals_LN2</v>
      </c>
      <c r="BC195" s="152" t="s">
        <v>334</v>
      </c>
      <c r="BD195" s="151" t="s">
        <v>416</v>
      </c>
      <c r="BE195" s="167" t="str">
        <f t="shared" si="166"/>
        <v>L Kidney_LN2</v>
      </c>
      <c r="BF195" s="152" t="s">
        <v>334</v>
      </c>
      <c r="BG195" s="151" t="s">
        <v>416</v>
      </c>
      <c r="BH195" s="167" t="str">
        <f t="shared" si="149"/>
        <v>R Kidney_PFA</v>
      </c>
      <c r="BI195" s="167" t="s">
        <v>334</v>
      </c>
      <c r="BJ195" s="151" t="s">
        <v>416</v>
      </c>
      <c r="BK195" s="167" t="str">
        <f t="shared" si="134"/>
        <v>Joint_RNALater</v>
      </c>
      <c r="BL195" s="152" t="s">
        <v>334</v>
      </c>
      <c r="BM195" s="151" t="s">
        <v>416</v>
      </c>
      <c r="BN195" s="167" t="str">
        <f t="shared" si="135"/>
        <v>L Brain_LN2</v>
      </c>
      <c r="BO195" s="152" t="s">
        <v>334</v>
      </c>
      <c r="BP195" s="151" t="s">
        <v>416</v>
      </c>
      <c r="BQ195" s="167" t="str">
        <f t="shared" si="136"/>
        <v>R Brain_OCT</v>
      </c>
      <c r="BR195" s="152" t="s">
        <v>334</v>
      </c>
      <c r="BS195" s="151" t="s">
        <v>416</v>
      </c>
      <c r="BT195" s="167" t="str">
        <f t="shared" si="137"/>
        <v>L Eye_PFA</v>
      </c>
      <c r="BU195" s="152" t="s">
        <v>334</v>
      </c>
      <c r="BV195" s="151" t="s">
        <v>416</v>
      </c>
      <c r="BW195" s="167" t="str">
        <f t="shared" si="138"/>
        <v>R Eye_LN2</v>
      </c>
      <c r="BX195" s="152" t="s">
        <v>334</v>
      </c>
      <c r="BY195" s="151" t="s">
        <v>416</v>
      </c>
      <c r="BZ195" s="167" t="str">
        <f t="shared" si="139"/>
        <v>1/2 Heart_PFA</v>
      </c>
      <c r="CA195" s="152" t="s">
        <v>334</v>
      </c>
      <c r="CB195" s="151" t="s">
        <v>416</v>
      </c>
      <c r="CC195" s="167" t="str">
        <f t="shared" si="140"/>
        <v>1/2 Heart_LN2</v>
      </c>
      <c r="CD195" s="152" t="s">
        <v>334</v>
      </c>
      <c r="CE195" s="151" t="s">
        <v>416</v>
      </c>
      <c r="CF195" s="167" t="str">
        <f t="shared" si="141"/>
        <v>Intestines_LN2</v>
      </c>
      <c r="CG195" s="152" t="s">
        <v>334</v>
      </c>
      <c r="CH195" s="151" t="s">
        <v>416</v>
      </c>
      <c r="CI195" s="167" t="str">
        <f t="shared" si="142"/>
        <v>Vertebra_LN2</v>
      </c>
      <c r="CJ195" s="152" t="s">
        <v>334</v>
      </c>
      <c r="CK195" s="167" t="s">
        <v>416</v>
      </c>
      <c r="CL195" s="167" t="str">
        <f t="shared" si="158"/>
        <v>R Pelvis_PFA</v>
      </c>
      <c r="CM195" s="152" t="s">
        <v>334</v>
      </c>
      <c r="CN195" s="151" t="s">
        <v>416</v>
      </c>
      <c r="CO195" s="167" t="str">
        <f t="shared" si="167"/>
        <v>L Ilium_RNALater</v>
      </c>
      <c r="CP195" s="152" t="s">
        <v>334</v>
      </c>
      <c r="CQ195" s="151" t="s">
        <v>416</v>
      </c>
      <c r="CR195" s="167" t="str">
        <f t="shared" si="168"/>
        <v>R Hindquarter_PFA</v>
      </c>
      <c r="CS195" s="152" t="s">
        <v>334</v>
      </c>
      <c r="CT195" s="151" t="s">
        <v>416</v>
      </c>
      <c r="CU195" s="167" t="str">
        <f t="shared" si="159"/>
        <v>BM L Femur_Cryomedia</v>
      </c>
      <c r="CV195" s="152" t="s">
        <v>334</v>
      </c>
      <c r="CW195" s="151" t="s">
        <v>416</v>
      </c>
      <c r="CX195" s="167" t="str">
        <f t="shared" si="160"/>
        <v>L Tibia_PBS</v>
      </c>
      <c r="CY195" s="152" t="s">
        <v>334</v>
      </c>
      <c r="CZ195" s="151" t="s">
        <v>416</v>
      </c>
      <c r="DA195" s="167" t="str">
        <f t="shared" si="161"/>
        <v>R Humerus_PFA</v>
      </c>
      <c r="DB195" s="152" t="s">
        <v>334</v>
      </c>
      <c r="DC195" s="151" t="s">
        <v>416</v>
      </c>
      <c r="DD195" s="167" t="str">
        <f t="shared" si="169"/>
        <v>L Humerus_RNALater</v>
      </c>
      <c r="DE195" s="152" t="s">
        <v>334</v>
      </c>
      <c r="DF195" s="151" t="s">
        <v>416</v>
      </c>
      <c r="DG195" s="167" t="str">
        <f t="shared" si="170"/>
        <v>BM L Humerus_Cryomedia</v>
      </c>
      <c r="DH195" s="152" t="s">
        <v>334</v>
      </c>
    </row>
    <row r="196" spans="2:112" x14ac:dyDescent="0.35">
      <c r="B196" s="151" t="s">
        <v>416</v>
      </c>
      <c r="C196" s="167" t="str">
        <f t="shared" si="145"/>
        <v>L Quad_LN2</v>
      </c>
      <c r="D196" s="152" t="s">
        <v>335</v>
      </c>
      <c r="E196" s="151" t="s">
        <v>416</v>
      </c>
      <c r="F196" s="167" t="str">
        <f t="shared" si="143"/>
        <v>R Quad_PFA</v>
      </c>
      <c r="G196" s="152" t="s">
        <v>335</v>
      </c>
      <c r="H196" s="151" t="s">
        <v>416</v>
      </c>
      <c r="I196" s="167" t="str">
        <f t="shared" si="144"/>
        <v>L Soleus_LN2</v>
      </c>
      <c r="J196" s="152" t="s">
        <v>335</v>
      </c>
      <c r="K196" s="151" t="s">
        <v>416</v>
      </c>
      <c r="L196" s="167" t="str">
        <f t="shared" si="146"/>
        <v>R Soleus_PFA</v>
      </c>
      <c r="M196" s="152" t="s">
        <v>335</v>
      </c>
      <c r="N196" s="151" t="s">
        <v>416</v>
      </c>
      <c r="O196" s="167" t="str">
        <f t="shared" si="148"/>
        <v>L EDL_LN2</v>
      </c>
      <c r="P196" s="152" t="s">
        <v>335</v>
      </c>
      <c r="Q196" s="151" t="s">
        <v>416</v>
      </c>
      <c r="R196" s="167" t="str">
        <f t="shared" si="162"/>
        <v>R EDL_PFA</v>
      </c>
      <c r="S196" s="152" t="s">
        <v>335</v>
      </c>
      <c r="T196" s="151" t="s">
        <v>416</v>
      </c>
      <c r="U196" s="167" t="str">
        <f t="shared" si="147"/>
        <v>L Gast_LN2</v>
      </c>
      <c r="V196" s="152" t="s">
        <v>335</v>
      </c>
      <c r="W196" s="151" t="s">
        <v>416</v>
      </c>
      <c r="X196" s="167" t="str">
        <f t="shared" si="150"/>
        <v>R Gast_PFA</v>
      </c>
      <c r="Y196" s="152" t="s">
        <v>335</v>
      </c>
      <c r="Z196" s="151" t="s">
        <v>416</v>
      </c>
      <c r="AA196" s="167" t="str">
        <f t="shared" si="151"/>
        <v>L Bicep_LN2</v>
      </c>
      <c r="AB196" s="152" t="s">
        <v>335</v>
      </c>
      <c r="AC196" s="151" t="s">
        <v>416</v>
      </c>
      <c r="AD196" s="167" t="str">
        <f t="shared" si="152"/>
        <v>R Bicep_PFA</v>
      </c>
      <c r="AE196" s="152" t="s">
        <v>335</v>
      </c>
      <c r="AF196" s="151" t="s">
        <v>416</v>
      </c>
      <c r="AG196" s="167" t="str">
        <f t="shared" si="163"/>
        <v>L Thymus_LN2</v>
      </c>
      <c r="AH196" s="152" t="s">
        <v>335</v>
      </c>
      <c r="AI196" s="151" t="s">
        <v>416</v>
      </c>
      <c r="AJ196" s="167" t="str">
        <f t="shared" si="153"/>
        <v>R Thymus_PFA</v>
      </c>
      <c r="AK196" s="152" t="s">
        <v>335</v>
      </c>
      <c r="AL196" s="151" t="s">
        <v>416</v>
      </c>
      <c r="AM196" s="167" t="str">
        <f t="shared" si="154"/>
        <v>1/2 Spleen_PFA</v>
      </c>
      <c r="AN196" s="152" t="s">
        <v>335</v>
      </c>
      <c r="AO196" s="151" t="s">
        <v>416</v>
      </c>
      <c r="AP196" s="167" t="str">
        <f t="shared" si="155"/>
        <v>1/2 Spleen_LN2</v>
      </c>
      <c r="AQ196" s="152" t="s">
        <v>335</v>
      </c>
      <c r="AR196" s="151" t="s">
        <v>416</v>
      </c>
      <c r="AS196" s="167" t="str">
        <f t="shared" si="164"/>
        <v>1/2 Liver_PFA</v>
      </c>
      <c r="AT196" s="152" t="s">
        <v>335</v>
      </c>
      <c r="AU196" s="151" t="s">
        <v>416</v>
      </c>
      <c r="AV196" s="167" t="str">
        <f t="shared" si="156"/>
        <v>1/2 Liver_LN2</v>
      </c>
      <c r="AW196" s="152" t="s">
        <v>335</v>
      </c>
      <c r="AX196" s="151" t="s">
        <v>416</v>
      </c>
      <c r="AY196" s="167" t="str">
        <f t="shared" si="157"/>
        <v>Pancreas_LN2</v>
      </c>
      <c r="AZ196" s="152" t="s">
        <v>335</v>
      </c>
      <c r="BA196" s="151" t="s">
        <v>416</v>
      </c>
      <c r="BB196" s="167" t="str">
        <f t="shared" si="165"/>
        <v>Adrenals_LN2</v>
      </c>
      <c r="BC196" s="152" t="s">
        <v>335</v>
      </c>
      <c r="BD196" s="151" t="s">
        <v>416</v>
      </c>
      <c r="BE196" s="167" t="str">
        <f t="shared" si="166"/>
        <v>L Kidney_LN2</v>
      </c>
      <c r="BF196" s="152" t="s">
        <v>335</v>
      </c>
      <c r="BG196" s="151" t="s">
        <v>416</v>
      </c>
      <c r="BH196" s="167" t="str">
        <f t="shared" si="149"/>
        <v>R Kidney_PFA</v>
      </c>
      <c r="BI196" s="167" t="s">
        <v>335</v>
      </c>
      <c r="BJ196" s="151" t="s">
        <v>416</v>
      </c>
      <c r="BK196" s="167" t="str">
        <f t="shared" si="134"/>
        <v>Joint_RNALater</v>
      </c>
      <c r="BL196" s="152" t="s">
        <v>335</v>
      </c>
      <c r="BM196" s="151" t="s">
        <v>416</v>
      </c>
      <c r="BN196" s="167" t="str">
        <f t="shared" si="135"/>
        <v>L Brain_LN2</v>
      </c>
      <c r="BO196" s="152" t="s">
        <v>335</v>
      </c>
      <c r="BP196" s="151" t="s">
        <v>416</v>
      </c>
      <c r="BQ196" s="167" t="str">
        <f t="shared" si="136"/>
        <v>R Brain_OCT</v>
      </c>
      <c r="BR196" s="152" t="s">
        <v>335</v>
      </c>
      <c r="BS196" s="151" t="s">
        <v>416</v>
      </c>
      <c r="BT196" s="167" t="str">
        <f t="shared" si="137"/>
        <v>L Eye_PFA</v>
      </c>
      <c r="BU196" s="152" t="s">
        <v>335</v>
      </c>
      <c r="BV196" s="151" t="s">
        <v>416</v>
      </c>
      <c r="BW196" s="167" t="str">
        <f t="shared" si="138"/>
        <v>R Eye_LN2</v>
      </c>
      <c r="BX196" s="152" t="s">
        <v>335</v>
      </c>
      <c r="BY196" s="151" t="s">
        <v>416</v>
      </c>
      <c r="BZ196" s="167" t="str">
        <f t="shared" si="139"/>
        <v>1/2 Heart_PFA</v>
      </c>
      <c r="CA196" s="152" t="s">
        <v>335</v>
      </c>
      <c r="CB196" s="151" t="s">
        <v>416</v>
      </c>
      <c r="CC196" s="167" t="str">
        <f t="shared" si="140"/>
        <v>1/2 Heart_LN2</v>
      </c>
      <c r="CD196" s="152" t="s">
        <v>335</v>
      </c>
      <c r="CE196" s="151" t="s">
        <v>416</v>
      </c>
      <c r="CF196" s="167" t="str">
        <f t="shared" si="141"/>
        <v>Intestines_LN2</v>
      </c>
      <c r="CG196" s="152" t="s">
        <v>335</v>
      </c>
      <c r="CH196" s="151" t="s">
        <v>416</v>
      </c>
      <c r="CI196" s="167" t="str">
        <f t="shared" si="142"/>
        <v>Vertebra_LN2</v>
      </c>
      <c r="CJ196" s="152" t="s">
        <v>335</v>
      </c>
      <c r="CK196" s="167" t="s">
        <v>416</v>
      </c>
      <c r="CL196" s="167" t="str">
        <f t="shared" si="158"/>
        <v>R Pelvis_PFA</v>
      </c>
      <c r="CM196" s="152" t="s">
        <v>335</v>
      </c>
      <c r="CN196" s="151" t="s">
        <v>416</v>
      </c>
      <c r="CO196" s="167" t="str">
        <f t="shared" si="167"/>
        <v>L Ilium_RNALater</v>
      </c>
      <c r="CP196" s="152" t="s">
        <v>335</v>
      </c>
      <c r="CQ196" s="151" t="s">
        <v>416</v>
      </c>
      <c r="CR196" s="167" t="str">
        <f t="shared" si="168"/>
        <v>R Hindquarter_PFA</v>
      </c>
      <c r="CS196" s="152" t="s">
        <v>335</v>
      </c>
      <c r="CT196" s="151" t="s">
        <v>416</v>
      </c>
      <c r="CU196" s="167" t="str">
        <f t="shared" si="159"/>
        <v>BM L Femur_Cryomedia</v>
      </c>
      <c r="CV196" s="152" t="s">
        <v>335</v>
      </c>
      <c r="CW196" s="151" t="s">
        <v>416</v>
      </c>
      <c r="CX196" s="167" t="str">
        <f t="shared" si="160"/>
        <v>L Tibia_PBS</v>
      </c>
      <c r="CY196" s="152" t="s">
        <v>335</v>
      </c>
      <c r="CZ196" s="151" t="s">
        <v>416</v>
      </c>
      <c r="DA196" s="167" t="str">
        <f t="shared" si="161"/>
        <v>R Humerus_PFA</v>
      </c>
      <c r="DB196" s="152" t="s">
        <v>335</v>
      </c>
      <c r="DC196" s="151" t="s">
        <v>416</v>
      </c>
      <c r="DD196" s="167" t="str">
        <f t="shared" si="169"/>
        <v>L Humerus_RNALater</v>
      </c>
      <c r="DE196" s="152" t="s">
        <v>335</v>
      </c>
      <c r="DF196" s="151" t="s">
        <v>416</v>
      </c>
      <c r="DG196" s="167" t="str">
        <f t="shared" si="170"/>
        <v>BM L Humerus_Cryomedia</v>
      </c>
      <c r="DH196" s="152" t="s">
        <v>335</v>
      </c>
    </row>
    <row r="197" spans="2:112" x14ac:dyDescent="0.35">
      <c r="B197" s="151" t="s">
        <v>416</v>
      </c>
      <c r="C197" s="167" t="str">
        <f t="shared" si="145"/>
        <v>L Quad_LN2</v>
      </c>
      <c r="D197" s="152" t="s">
        <v>336</v>
      </c>
      <c r="E197" s="151" t="s">
        <v>416</v>
      </c>
      <c r="F197" s="167" t="str">
        <f t="shared" si="143"/>
        <v>R Quad_PFA</v>
      </c>
      <c r="G197" s="152" t="s">
        <v>336</v>
      </c>
      <c r="H197" s="151" t="s">
        <v>416</v>
      </c>
      <c r="I197" s="167" t="str">
        <f t="shared" si="144"/>
        <v>L Soleus_LN2</v>
      </c>
      <c r="J197" s="152" t="s">
        <v>336</v>
      </c>
      <c r="K197" s="151" t="s">
        <v>416</v>
      </c>
      <c r="L197" s="167" t="str">
        <f t="shared" si="146"/>
        <v>R Soleus_PFA</v>
      </c>
      <c r="M197" s="152" t="s">
        <v>336</v>
      </c>
      <c r="N197" s="151" t="s">
        <v>416</v>
      </c>
      <c r="O197" s="167" t="str">
        <f t="shared" si="148"/>
        <v>L EDL_LN2</v>
      </c>
      <c r="P197" s="152" t="s">
        <v>336</v>
      </c>
      <c r="Q197" s="151" t="s">
        <v>416</v>
      </c>
      <c r="R197" s="167" t="str">
        <f t="shared" si="162"/>
        <v>R EDL_PFA</v>
      </c>
      <c r="S197" s="152" t="s">
        <v>336</v>
      </c>
      <c r="T197" s="151" t="s">
        <v>416</v>
      </c>
      <c r="U197" s="167" t="str">
        <f t="shared" si="147"/>
        <v>L Gast_LN2</v>
      </c>
      <c r="V197" s="152" t="s">
        <v>336</v>
      </c>
      <c r="W197" s="151" t="s">
        <v>416</v>
      </c>
      <c r="X197" s="167" t="str">
        <f t="shared" si="150"/>
        <v>R Gast_PFA</v>
      </c>
      <c r="Y197" s="152" t="s">
        <v>336</v>
      </c>
      <c r="Z197" s="151" t="s">
        <v>416</v>
      </c>
      <c r="AA197" s="167" t="str">
        <f t="shared" si="151"/>
        <v>L Bicep_LN2</v>
      </c>
      <c r="AB197" s="152" t="s">
        <v>336</v>
      </c>
      <c r="AC197" s="151" t="s">
        <v>416</v>
      </c>
      <c r="AD197" s="167" t="str">
        <f t="shared" si="152"/>
        <v>R Bicep_PFA</v>
      </c>
      <c r="AE197" s="152" t="s">
        <v>336</v>
      </c>
      <c r="AF197" s="151" t="s">
        <v>416</v>
      </c>
      <c r="AG197" s="167" t="str">
        <f t="shared" si="163"/>
        <v>L Thymus_LN2</v>
      </c>
      <c r="AH197" s="152" t="s">
        <v>336</v>
      </c>
      <c r="AI197" s="151" t="s">
        <v>416</v>
      </c>
      <c r="AJ197" s="167" t="str">
        <f t="shared" si="153"/>
        <v>R Thymus_PFA</v>
      </c>
      <c r="AK197" s="152" t="s">
        <v>336</v>
      </c>
      <c r="AL197" s="151" t="s">
        <v>416</v>
      </c>
      <c r="AM197" s="167" t="str">
        <f t="shared" si="154"/>
        <v>1/2 Spleen_PFA</v>
      </c>
      <c r="AN197" s="152" t="s">
        <v>336</v>
      </c>
      <c r="AO197" s="151" t="s">
        <v>416</v>
      </c>
      <c r="AP197" s="167" t="str">
        <f t="shared" si="155"/>
        <v>1/2 Spleen_LN2</v>
      </c>
      <c r="AQ197" s="152" t="s">
        <v>336</v>
      </c>
      <c r="AR197" s="151" t="s">
        <v>416</v>
      </c>
      <c r="AS197" s="167" t="str">
        <f t="shared" si="164"/>
        <v>1/2 Liver_PFA</v>
      </c>
      <c r="AT197" s="152" t="s">
        <v>336</v>
      </c>
      <c r="AU197" s="151" t="s">
        <v>416</v>
      </c>
      <c r="AV197" s="167" t="str">
        <f t="shared" si="156"/>
        <v>1/2 Liver_LN2</v>
      </c>
      <c r="AW197" s="152" t="s">
        <v>336</v>
      </c>
      <c r="AX197" s="151" t="s">
        <v>416</v>
      </c>
      <c r="AY197" s="167" t="str">
        <f t="shared" si="157"/>
        <v>Pancreas_LN2</v>
      </c>
      <c r="AZ197" s="152" t="s">
        <v>336</v>
      </c>
      <c r="BA197" s="151" t="s">
        <v>416</v>
      </c>
      <c r="BB197" s="167" t="str">
        <f t="shared" si="165"/>
        <v>Adrenals_LN2</v>
      </c>
      <c r="BC197" s="152" t="s">
        <v>336</v>
      </c>
      <c r="BD197" s="151" t="s">
        <v>416</v>
      </c>
      <c r="BE197" s="167" t="str">
        <f t="shared" si="166"/>
        <v>L Kidney_LN2</v>
      </c>
      <c r="BF197" s="152" t="s">
        <v>336</v>
      </c>
      <c r="BG197" s="151" t="s">
        <v>416</v>
      </c>
      <c r="BH197" s="167" t="str">
        <f t="shared" si="149"/>
        <v>R Kidney_PFA</v>
      </c>
      <c r="BI197" s="167" t="s">
        <v>336</v>
      </c>
      <c r="BJ197" s="151" t="s">
        <v>416</v>
      </c>
      <c r="BK197" s="167" t="str">
        <f t="shared" si="134"/>
        <v>Joint_RNALater</v>
      </c>
      <c r="BL197" s="152" t="s">
        <v>336</v>
      </c>
      <c r="BM197" s="151" t="s">
        <v>416</v>
      </c>
      <c r="BN197" s="167" t="str">
        <f t="shared" si="135"/>
        <v>L Brain_LN2</v>
      </c>
      <c r="BO197" s="152" t="s">
        <v>336</v>
      </c>
      <c r="BP197" s="151" t="s">
        <v>416</v>
      </c>
      <c r="BQ197" s="167" t="str">
        <f t="shared" si="136"/>
        <v>R Brain_OCT</v>
      </c>
      <c r="BR197" s="152" t="s">
        <v>336</v>
      </c>
      <c r="BS197" s="151" t="s">
        <v>416</v>
      </c>
      <c r="BT197" s="167" t="str">
        <f t="shared" si="137"/>
        <v>L Eye_PFA</v>
      </c>
      <c r="BU197" s="152" t="s">
        <v>336</v>
      </c>
      <c r="BV197" s="151" t="s">
        <v>416</v>
      </c>
      <c r="BW197" s="167" t="str">
        <f t="shared" si="138"/>
        <v>R Eye_LN2</v>
      </c>
      <c r="BX197" s="152" t="s">
        <v>336</v>
      </c>
      <c r="BY197" s="151" t="s">
        <v>416</v>
      </c>
      <c r="BZ197" s="167" t="str">
        <f t="shared" si="139"/>
        <v>1/2 Heart_PFA</v>
      </c>
      <c r="CA197" s="152" t="s">
        <v>336</v>
      </c>
      <c r="CB197" s="151" t="s">
        <v>416</v>
      </c>
      <c r="CC197" s="167" t="str">
        <f t="shared" si="140"/>
        <v>1/2 Heart_LN2</v>
      </c>
      <c r="CD197" s="152" t="s">
        <v>336</v>
      </c>
      <c r="CE197" s="151" t="s">
        <v>416</v>
      </c>
      <c r="CF197" s="167" t="str">
        <f t="shared" si="141"/>
        <v>Intestines_LN2</v>
      </c>
      <c r="CG197" s="152" t="s">
        <v>336</v>
      </c>
      <c r="CH197" s="151" t="s">
        <v>416</v>
      </c>
      <c r="CI197" s="167" t="str">
        <f t="shared" si="142"/>
        <v>Vertebra_LN2</v>
      </c>
      <c r="CJ197" s="152" t="s">
        <v>336</v>
      </c>
      <c r="CK197" s="167" t="s">
        <v>416</v>
      </c>
      <c r="CL197" s="167" t="str">
        <f t="shared" si="158"/>
        <v>R Pelvis_PFA</v>
      </c>
      <c r="CM197" s="152" t="s">
        <v>336</v>
      </c>
      <c r="CN197" s="151" t="s">
        <v>416</v>
      </c>
      <c r="CO197" s="167" t="str">
        <f t="shared" si="167"/>
        <v>L Ilium_RNALater</v>
      </c>
      <c r="CP197" s="152" t="s">
        <v>336</v>
      </c>
      <c r="CQ197" s="151" t="s">
        <v>416</v>
      </c>
      <c r="CR197" s="167" t="str">
        <f t="shared" si="168"/>
        <v>R Hindquarter_PFA</v>
      </c>
      <c r="CS197" s="152" t="s">
        <v>336</v>
      </c>
      <c r="CT197" s="151" t="s">
        <v>416</v>
      </c>
      <c r="CU197" s="167" t="str">
        <f t="shared" si="159"/>
        <v>BM L Femur_Cryomedia</v>
      </c>
      <c r="CV197" s="152" t="s">
        <v>336</v>
      </c>
      <c r="CW197" s="151" t="s">
        <v>416</v>
      </c>
      <c r="CX197" s="167" t="str">
        <f t="shared" si="160"/>
        <v>L Tibia_PBS</v>
      </c>
      <c r="CY197" s="152" t="s">
        <v>336</v>
      </c>
      <c r="CZ197" s="151" t="s">
        <v>416</v>
      </c>
      <c r="DA197" s="167" t="str">
        <f t="shared" si="161"/>
        <v>R Humerus_PFA</v>
      </c>
      <c r="DB197" s="152" t="s">
        <v>336</v>
      </c>
      <c r="DC197" s="151" t="s">
        <v>416</v>
      </c>
      <c r="DD197" s="167" t="str">
        <f t="shared" si="169"/>
        <v>L Humerus_RNALater</v>
      </c>
      <c r="DE197" s="152" t="s">
        <v>336</v>
      </c>
      <c r="DF197" s="151" t="s">
        <v>416</v>
      </c>
      <c r="DG197" s="167" t="str">
        <f t="shared" si="170"/>
        <v>BM L Humerus_Cryomedia</v>
      </c>
      <c r="DH197" s="152" t="s">
        <v>336</v>
      </c>
    </row>
    <row r="198" spans="2:112" x14ac:dyDescent="0.35">
      <c r="B198" s="151" t="s">
        <v>416</v>
      </c>
      <c r="C198" s="167" t="str">
        <f t="shared" si="145"/>
        <v>L Quad_LN2</v>
      </c>
      <c r="D198" s="152" t="s">
        <v>337</v>
      </c>
      <c r="E198" s="151" t="s">
        <v>416</v>
      </c>
      <c r="F198" s="167" t="str">
        <f t="shared" si="143"/>
        <v>R Quad_PFA</v>
      </c>
      <c r="G198" s="152" t="s">
        <v>337</v>
      </c>
      <c r="H198" s="151" t="s">
        <v>416</v>
      </c>
      <c r="I198" s="167" t="str">
        <f t="shared" si="144"/>
        <v>L Soleus_LN2</v>
      </c>
      <c r="J198" s="152" t="s">
        <v>337</v>
      </c>
      <c r="K198" s="151" t="s">
        <v>416</v>
      </c>
      <c r="L198" s="167" t="str">
        <f t="shared" si="146"/>
        <v>R Soleus_PFA</v>
      </c>
      <c r="M198" s="152" t="s">
        <v>337</v>
      </c>
      <c r="N198" s="151" t="s">
        <v>416</v>
      </c>
      <c r="O198" s="167" t="str">
        <f t="shared" si="148"/>
        <v>L EDL_LN2</v>
      </c>
      <c r="P198" s="152" t="s">
        <v>337</v>
      </c>
      <c r="Q198" s="151" t="s">
        <v>416</v>
      </c>
      <c r="R198" s="167" t="str">
        <f t="shared" si="162"/>
        <v>R EDL_PFA</v>
      </c>
      <c r="S198" s="152" t="s">
        <v>337</v>
      </c>
      <c r="T198" s="151" t="s">
        <v>416</v>
      </c>
      <c r="U198" s="167" t="str">
        <f t="shared" si="147"/>
        <v>L Gast_LN2</v>
      </c>
      <c r="V198" s="152" t="s">
        <v>337</v>
      </c>
      <c r="W198" s="151" t="s">
        <v>416</v>
      </c>
      <c r="X198" s="167" t="str">
        <f t="shared" si="150"/>
        <v>R Gast_PFA</v>
      </c>
      <c r="Y198" s="152" t="s">
        <v>337</v>
      </c>
      <c r="Z198" s="151" t="s">
        <v>416</v>
      </c>
      <c r="AA198" s="167" t="str">
        <f t="shared" si="151"/>
        <v>L Bicep_LN2</v>
      </c>
      <c r="AB198" s="152" t="s">
        <v>337</v>
      </c>
      <c r="AC198" s="151" t="s">
        <v>416</v>
      </c>
      <c r="AD198" s="167" t="str">
        <f t="shared" si="152"/>
        <v>R Bicep_PFA</v>
      </c>
      <c r="AE198" s="152" t="s">
        <v>337</v>
      </c>
      <c r="AF198" s="151" t="s">
        <v>416</v>
      </c>
      <c r="AG198" s="167" t="str">
        <f t="shared" si="163"/>
        <v>L Thymus_LN2</v>
      </c>
      <c r="AH198" s="152" t="s">
        <v>337</v>
      </c>
      <c r="AI198" s="151" t="s">
        <v>416</v>
      </c>
      <c r="AJ198" s="167" t="str">
        <f t="shared" si="153"/>
        <v>R Thymus_PFA</v>
      </c>
      <c r="AK198" s="152" t="s">
        <v>337</v>
      </c>
      <c r="AL198" s="151" t="s">
        <v>416</v>
      </c>
      <c r="AM198" s="167" t="str">
        <f t="shared" si="154"/>
        <v>1/2 Spleen_PFA</v>
      </c>
      <c r="AN198" s="152" t="s">
        <v>337</v>
      </c>
      <c r="AO198" s="151" t="s">
        <v>416</v>
      </c>
      <c r="AP198" s="167" t="str">
        <f t="shared" si="155"/>
        <v>1/2 Spleen_LN2</v>
      </c>
      <c r="AQ198" s="152" t="s">
        <v>337</v>
      </c>
      <c r="AR198" s="151" t="s">
        <v>416</v>
      </c>
      <c r="AS198" s="167" t="str">
        <f t="shared" si="164"/>
        <v>1/2 Liver_PFA</v>
      </c>
      <c r="AT198" s="152" t="s">
        <v>337</v>
      </c>
      <c r="AU198" s="151" t="s">
        <v>416</v>
      </c>
      <c r="AV198" s="167" t="str">
        <f t="shared" si="156"/>
        <v>1/2 Liver_LN2</v>
      </c>
      <c r="AW198" s="152" t="s">
        <v>337</v>
      </c>
      <c r="AX198" s="151" t="s">
        <v>416</v>
      </c>
      <c r="AY198" s="167" t="str">
        <f t="shared" si="157"/>
        <v>Pancreas_LN2</v>
      </c>
      <c r="AZ198" s="152" t="s">
        <v>337</v>
      </c>
      <c r="BA198" s="151" t="s">
        <v>416</v>
      </c>
      <c r="BB198" s="167" t="str">
        <f t="shared" si="165"/>
        <v>Adrenals_LN2</v>
      </c>
      <c r="BC198" s="152" t="s">
        <v>337</v>
      </c>
      <c r="BD198" s="151" t="s">
        <v>416</v>
      </c>
      <c r="BE198" s="167" t="str">
        <f t="shared" si="166"/>
        <v>L Kidney_LN2</v>
      </c>
      <c r="BF198" s="152" t="s">
        <v>337</v>
      </c>
      <c r="BG198" s="151" t="s">
        <v>416</v>
      </c>
      <c r="BH198" s="167" t="str">
        <f t="shared" si="149"/>
        <v>R Kidney_PFA</v>
      </c>
      <c r="BI198" s="167" t="s">
        <v>337</v>
      </c>
      <c r="BJ198" s="151" t="s">
        <v>416</v>
      </c>
      <c r="BK198" s="167" t="str">
        <f t="shared" si="134"/>
        <v>Joint_RNALater</v>
      </c>
      <c r="BL198" s="152" t="s">
        <v>337</v>
      </c>
      <c r="BM198" s="151" t="s">
        <v>416</v>
      </c>
      <c r="BN198" s="167" t="str">
        <f t="shared" si="135"/>
        <v>L Brain_LN2</v>
      </c>
      <c r="BO198" s="152" t="s">
        <v>337</v>
      </c>
      <c r="BP198" s="151" t="s">
        <v>416</v>
      </c>
      <c r="BQ198" s="167" t="str">
        <f t="shared" si="136"/>
        <v>R Brain_OCT</v>
      </c>
      <c r="BR198" s="152" t="s">
        <v>337</v>
      </c>
      <c r="BS198" s="151" t="s">
        <v>416</v>
      </c>
      <c r="BT198" s="167" t="str">
        <f t="shared" si="137"/>
        <v>L Eye_PFA</v>
      </c>
      <c r="BU198" s="152" t="s">
        <v>337</v>
      </c>
      <c r="BV198" s="151" t="s">
        <v>416</v>
      </c>
      <c r="BW198" s="167" t="str">
        <f t="shared" si="138"/>
        <v>R Eye_LN2</v>
      </c>
      <c r="BX198" s="152" t="s">
        <v>337</v>
      </c>
      <c r="BY198" s="151" t="s">
        <v>416</v>
      </c>
      <c r="BZ198" s="167" t="str">
        <f t="shared" si="139"/>
        <v>1/2 Heart_PFA</v>
      </c>
      <c r="CA198" s="152" t="s">
        <v>337</v>
      </c>
      <c r="CB198" s="151" t="s">
        <v>416</v>
      </c>
      <c r="CC198" s="167" t="str">
        <f t="shared" si="140"/>
        <v>1/2 Heart_LN2</v>
      </c>
      <c r="CD198" s="152" t="s">
        <v>337</v>
      </c>
      <c r="CE198" s="151" t="s">
        <v>416</v>
      </c>
      <c r="CF198" s="167" t="str">
        <f t="shared" si="141"/>
        <v>Intestines_LN2</v>
      </c>
      <c r="CG198" s="152" t="s">
        <v>337</v>
      </c>
      <c r="CH198" s="151" t="s">
        <v>416</v>
      </c>
      <c r="CI198" s="167" t="str">
        <f t="shared" si="142"/>
        <v>Vertebra_LN2</v>
      </c>
      <c r="CJ198" s="152" t="s">
        <v>337</v>
      </c>
      <c r="CK198" s="167" t="s">
        <v>416</v>
      </c>
      <c r="CL198" s="167" t="str">
        <f t="shared" si="158"/>
        <v>R Pelvis_PFA</v>
      </c>
      <c r="CM198" s="152" t="s">
        <v>337</v>
      </c>
      <c r="CN198" s="151" t="s">
        <v>416</v>
      </c>
      <c r="CO198" s="167" t="str">
        <f t="shared" si="167"/>
        <v>L Ilium_RNALater</v>
      </c>
      <c r="CP198" s="152" t="s">
        <v>337</v>
      </c>
      <c r="CQ198" s="151" t="s">
        <v>416</v>
      </c>
      <c r="CR198" s="167" t="str">
        <f t="shared" si="168"/>
        <v>R Hindquarter_PFA</v>
      </c>
      <c r="CS198" s="152" t="s">
        <v>337</v>
      </c>
      <c r="CT198" s="151" t="s">
        <v>416</v>
      </c>
      <c r="CU198" s="167" t="str">
        <f t="shared" si="159"/>
        <v>BM L Femur_Cryomedia</v>
      </c>
      <c r="CV198" s="152" t="s">
        <v>337</v>
      </c>
      <c r="CW198" s="151" t="s">
        <v>416</v>
      </c>
      <c r="CX198" s="167" t="str">
        <f t="shared" si="160"/>
        <v>L Tibia_PBS</v>
      </c>
      <c r="CY198" s="152" t="s">
        <v>337</v>
      </c>
      <c r="CZ198" s="151" t="s">
        <v>416</v>
      </c>
      <c r="DA198" s="167" t="str">
        <f t="shared" si="161"/>
        <v>R Humerus_PFA</v>
      </c>
      <c r="DB198" s="152" t="s">
        <v>337</v>
      </c>
      <c r="DC198" s="151" t="s">
        <v>416</v>
      </c>
      <c r="DD198" s="167" t="str">
        <f t="shared" si="169"/>
        <v>L Humerus_RNALater</v>
      </c>
      <c r="DE198" s="152" t="s">
        <v>337</v>
      </c>
      <c r="DF198" s="151" t="s">
        <v>416</v>
      </c>
      <c r="DG198" s="167" t="str">
        <f t="shared" si="170"/>
        <v>BM L Humerus_Cryomedia</v>
      </c>
      <c r="DH198" s="152" t="s">
        <v>337</v>
      </c>
    </row>
    <row r="199" spans="2:112" x14ac:dyDescent="0.35">
      <c r="B199" s="151" t="s">
        <v>416</v>
      </c>
      <c r="C199" s="167" t="str">
        <f t="shared" si="145"/>
        <v>L Quad_LN2</v>
      </c>
      <c r="D199" s="152" t="s">
        <v>338</v>
      </c>
      <c r="E199" s="151" t="s">
        <v>416</v>
      </c>
      <c r="F199" s="167" t="str">
        <f t="shared" si="143"/>
        <v>R Quad_PFA</v>
      </c>
      <c r="G199" s="152" t="s">
        <v>338</v>
      </c>
      <c r="H199" s="151" t="s">
        <v>416</v>
      </c>
      <c r="I199" s="167" t="str">
        <f t="shared" si="144"/>
        <v>L Soleus_LN2</v>
      </c>
      <c r="J199" s="152" t="s">
        <v>338</v>
      </c>
      <c r="K199" s="151" t="s">
        <v>416</v>
      </c>
      <c r="L199" s="167" t="str">
        <f t="shared" si="146"/>
        <v>R Soleus_PFA</v>
      </c>
      <c r="M199" s="152" t="s">
        <v>338</v>
      </c>
      <c r="N199" s="151" t="s">
        <v>416</v>
      </c>
      <c r="O199" s="167" t="str">
        <f t="shared" si="148"/>
        <v>L EDL_LN2</v>
      </c>
      <c r="P199" s="152" t="s">
        <v>338</v>
      </c>
      <c r="Q199" s="151" t="s">
        <v>416</v>
      </c>
      <c r="R199" s="167" t="str">
        <f t="shared" si="162"/>
        <v>R EDL_PFA</v>
      </c>
      <c r="S199" s="152" t="s">
        <v>338</v>
      </c>
      <c r="T199" s="151" t="s">
        <v>416</v>
      </c>
      <c r="U199" s="167" t="str">
        <f t="shared" si="147"/>
        <v>L Gast_LN2</v>
      </c>
      <c r="V199" s="152" t="s">
        <v>338</v>
      </c>
      <c r="W199" s="151" t="s">
        <v>416</v>
      </c>
      <c r="X199" s="167" t="str">
        <f t="shared" si="150"/>
        <v>R Gast_PFA</v>
      </c>
      <c r="Y199" s="152" t="s">
        <v>338</v>
      </c>
      <c r="Z199" s="151" t="s">
        <v>416</v>
      </c>
      <c r="AA199" s="167" t="str">
        <f t="shared" si="151"/>
        <v>L Bicep_LN2</v>
      </c>
      <c r="AB199" s="152" t="s">
        <v>338</v>
      </c>
      <c r="AC199" s="151" t="s">
        <v>416</v>
      </c>
      <c r="AD199" s="167" t="str">
        <f t="shared" si="152"/>
        <v>R Bicep_PFA</v>
      </c>
      <c r="AE199" s="152" t="s">
        <v>338</v>
      </c>
      <c r="AF199" s="151" t="s">
        <v>416</v>
      </c>
      <c r="AG199" s="167" t="str">
        <f t="shared" si="163"/>
        <v>L Thymus_LN2</v>
      </c>
      <c r="AH199" s="152" t="s">
        <v>338</v>
      </c>
      <c r="AI199" s="151" t="s">
        <v>416</v>
      </c>
      <c r="AJ199" s="167" t="str">
        <f t="shared" si="153"/>
        <v>R Thymus_PFA</v>
      </c>
      <c r="AK199" s="152" t="s">
        <v>338</v>
      </c>
      <c r="AL199" s="151" t="s">
        <v>416</v>
      </c>
      <c r="AM199" s="167" t="str">
        <f t="shared" si="154"/>
        <v>1/2 Spleen_PFA</v>
      </c>
      <c r="AN199" s="152" t="s">
        <v>338</v>
      </c>
      <c r="AO199" s="151" t="s">
        <v>416</v>
      </c>
      <c r="AP199" s="167" t="str">
        <f t="shared" si="155"/>
        <v>1/2 Spleen_LN2</v>
      </c>
      <c r="AQ199" s="152" t="s">
        <v>338</v>
      </c>
      <c r="AR199" s="151" t="s">
        <v>416</v>
      </c>
      <c r="AS199" s="167" t="str">
        <f t="shared" si="164"/>
        <v>1/2 Liver_PFA</v>
      </c>
      <c r="AT199" s="152" t="s">
        <v>338</v>
      </c>
      <c r="AU199" s="151" t="s">
        <v>416</v>
      </c>
      <c r="AV199" s="167" t="str">
        <f t="shared" si="156"/>
        <v>1/2 Liver_LN2</v>
      </c>
      <c r="AW199" s="152" t="s">
        <v>338</v>
      </c>
      <c r="AX199" s="151" t="s">
        <v>416</v>
      </c>
      <c r="AY199" s="167" t="str">
        <f t="shared" si="157"/>
        <v>Pancreas_LN2</v>
      </c>
      <c r="AZ199" s="152" t="s">
        <v>338</v>
      </c>
      <c r="BA199" s="151" t="s">
        <v>416</v>
      </c>
      <c r="BB199" s="167" t="str">
        <f t="shared" si="165"/>
        <v>Adrenals_LN2</v>
      </c>
      <c r="BC199" s="152" t="s">
        <v>338</v>
      </c>
      <c r="BD199" s="151" t="s">
        <v>416</v>
      </c>
      <c r="BE199" s="167" t="str">
        <f t="shared" si="166"/>
        <v>L Kidney_LN2</v>
      </c>
      <c r="BF199" s="152" t="s">
        <v>338</v>
      </c>
      <c r="BG199" s="151" t="s">
        <v>416</v>
      </c>
      <c r="BH199" s="167" t="str">
        <f t="shared" si="149"/>
        <v>R Kidney_PFA</v>
      </c>
      <c r="BI199" s="167" t="s">
        <v>338</v>
      </c>
      <c r="BJ199" s="151" t="s">
        <v>416</v>
      </c>
      <c r="BK199" s="167" t="str">
        <f t="shared" si="134"/>
        <v>Joint_RNALater</v>
      </c>
      <c r="BL199" s="152" t="s">
        <v>338</v>
      </c>
      <c r="BM199" s="151" t="s">
        <v>416</v>
      </c>
      <c r="BN199" s="167" t="str">
        <f t="shared" si="135"/>
        <v>L Brain_LN2</v>
      </c>
      <c r="BO199" s="152" t="s">
        <v>338</v>
      </c>
      <c r="BP199" s="151" t="s">
        <v>416</v>
      </c>
      <c r="BQ199" s="167" t="str">
        <f t="shared" si="136"/>
        <v>R Brain_OCT</v>
      </c>
      <c r="BR199" s="152" t="s">
        <v>338</v>
      </c>
      <c r="BS199" s="151" t="s">
        <v>416</v>
      </c>
      <c r="BT199" s="167" t="str">
        <f t="shared" si="137"/>
        <v>L Eye_PFA</v>
      </c>
      <c r="BU199" s="152" t="s">
        <v>338</v>
      </c>
      <c r="BV199" s="151" t="s">
        <v>416</v>
      </c>
      <c r="BW199" s="167" t="str">
        <f t="shared" si="138"/>
        <v>R Eye_LN2</v>
      </c>
      <c r="BX199" s="152" t="s">
        <v>338</v>
      </c>
      <c r="BY199" s="151" t="s">
        <v>416</v>
      </c>
      <c r="BZ199" s="167" t="str">
        <f t="shared" si="139"/>
        <v>1/2 Heart_PFA</v>
      </c>
      <c r="CA199" s="152" t="s">
        <v>338</v>
      </c>
      <c r="CB199" s="151" t="s">
        <v>416</v>
      </c>
      <c r="CC199" s="167" t="str">
        <f t="shared" si="140"/>
        <v>1/2 Heart_LN2</v>
      </c>
      <c r="CD199" s="152" t="s">
        <v>338</v>
      </c>
      <c r="CE199" s="151" t="s">
        <v>416</v>
      </c>
      <c r="CF199" s="167" t="str">
        <f t="shared" si="141"/>
        <v>Intestines_LN2</v>
      </c>
      <c r="CG199" s="152" t="s">
        <v>338</v>
      </c>
      <c r="CH199" s="151" t="s">
        <v>416</v>
      </c>
      <c r="CI199" s="167" t="str">
        <f t="shared" si="142"/>
        <v>Vertebra_LN2</v>
      </c>
      <c r="CJ199" s="152" t="s">
        <v>338</v>
      </c>
      <c r="CK199" s="167" t="s">
        <v>416</v>
      </c>
      <c r="CL199" s="167" t="str">
        <f t="shared" si="158"/>
        <v>R Pelvis_PFA</v>
      </c>
      <c r="CM199" s="152" t="s">
        <v>338</v>
      </c>
      <c r="CN199" s="151" t="s">
        <v>416</v>
      </c>
      <c r="CO199" s="167" t="str">
        <f t="shared" si="167"/>
        <v>L Ilium_RNALater</v>
      </c>
      <c r="CP199" s="152" t="s">
        <v>338</v>
      </c>
      <c r="CQ199" s="151" t="s">
        <v>416</v>
      </c>
      <c r="CR199" s="167" t="str">
        <f t="shared" si="168"/>
        <v>R Hindquarter_PFA</v>
      </c>
      <c r="CS199" s="152" t="s">
        <v>338</v>
      </c>
      <c r="CT199" s="151" t="s">
        <v>416</v>
      </c>
      <c r="CU199" s="167" t="str">
        <f t="shared" si="159"/>
        <v>BM L Femur_Cryomedia</v>
      </c>
      <c r="CV199" s="152" t="s">
        <v>338</v>
      </c>
      <c r="CW199" s="151" t="s">
        <v>416</v>
      </c>
      <c r="CX199" s="167" t="str">
        <f t="shared" si="160"/>
        <v>L Tibia_PBS</v>
      </c>
      <c r="CY199" s="152" t="s">
        <v>338</v>
      </c>
      <c r="CZ199" s="151" t="s">
        <v>416</v>
      </c>
      <c r="DA199" s="167" t="str">
        <f t="shared" si="161"/>
        <v>R Humerus_PFA</v>
      </c>
      <c r="DB199" s="152" t="s">
        <v>338</v>
      </c>
      <c r="DC199" s="151" t="s">
        <v>416</v>
      </c>
      <c r="DD199" s="167" t="str">
        <f t="shared" si="169"/>
        <v>L Humerus_RNALater</v>
      </c>
      <c r="DE199" s="152" t="s">
        <v>338</v>
      </c>
      <c r="DF199" s="151" t="s">
        <v>416</v>
      </c>
      <c r="DG199" s="167" t="str">
        <f t="shared" si="170"/>
        <v>BM L Humerus_Cryomedia</v>
      </c>
      <c r="DH199" s="152" t="s">
        <v>338</v>
      </c>
    </row>
    <row r="200" spans="2:112" x14ac:dyDescent="0.35">
      <c r="B200" s="151" t="s">
        <v>416</v>
      </c>
      <c r="C200" s="167" t="str">
        <f t="shared" si="145"/>
        <v>L Quad_LN2</v>
      </c>
      <c r="D200" s="152" t="s">
        <v>339</v>
      </c>
      <c r="E200" s="151" t="s">
        <v>416</v>
      </c>
      <c r="F200" s="167" t="str">
        <f t="shared" si="143"/>
        <v>R Quad_PFA</v>
      </c>
      <c r="G200" s="152" t="s">
        <v>339</v>
      </c>
      <c r="H200" s="151" t="s">
        <v>416</v>
      </c>
      <c r="I200" s="167" t="str">
        <f t="shared" si="144"/>
        <v>L Soleus_LN2</v>
      </c>
      <c r="J200" s="152" t="s">
        <v>339</v>
      </c>
      <c r="K200" s="151" t="s">
        <v>416</v>
      </c>
      <c r="L200" s="167" t="str">
        <f t="shared" si="146"/>
        <v>R Soleus_PFA</v>
      </c>
      <c r="M200" s="152" t="s">
        <v>339</v>
      </c>
      <c r="N200" s="151" t="s">
        <v>416</v>
      </c>
      <c r="O200" s="167" t="str">
        <f t="shared" si="148"/>
        <v>L EDL_LN2</v>
      </c>
      <c r="P200" s="152" t="s">
        <v>339</v>
      </c>
      <c r="Q200" s="151" t="s">
        <v>416</v>
      </c>
      <c r="R200" s="167" t="str">
        <f t="shared" si="162"/>
        <v>R EDL_PFA</v>
      </c>
      <c r="S200" s="152" t="s">
        <v>339</v>
      </c>
      <c r="T200" s="151" t="s">
        <v>416</v>
      </c>
      <c r="U200" s="167" t="str">
        <f t="shared" si="147"/>
        <v>L Gast_LN2</v>
      </c>
      <c r="V200" s="152" t="s">
        <v>339</v>
      </c>
      <c r="W200" s="151" t="s">
        <v>416</v>
      </c>
      <c r="X200" s="167" t="str">
        <f t="shared" si="150"/>
        <v>R Gast_PFA</v>
      </c>
      <c r="Y200" s="152" t="s">
        <v>339</v>
      </c>
      <c r="Z200" s="151" t="s">
        <v>416</v>
      </c>
      <c r="AA200" s="167" t="str">
        <f t="shared" si="151"/>
        <v>L Bicep_LN2</v>
      </c>
      <c r="AB200" s="152" t="s">
        <v>339</v>
      </c>
      <c r="AC200" s="151" t="s">
        <v>416</v>
      </c>
      <c r="AD200" s="167" t="str">
        <f t="shared" si="152"/>
        <v>R Bicep_PFA</v>
      </c>
      <c r="AE200" s="152" t="s">
        <v>339</v>
      </c>
      <c r="AF200" s="151" t="s">
        <v>416</v>
      </c>
      <c r="AG200" s="167" t="str">
        <f t="shared" si="163"/>
        <v>L Thymus_LN2</v>
      </c>
      <c r="AH200" s="152" t="s">
        <v>339</v>
      </c>
      <c r="AI200" s="151" t="s">
        <v>416</v>
      </c>
      <c r="AJ200" s="167" t="str">
        <f t="shared" si="153"/>
        <v>R Thymus_PFA</v>
      </c>
      <c r="AK200" s="152" t="s">
        <v>339</v>
      </c>
      <c r="AL200" s="151" t="s">
        <v>416</v>
      </c>
      <c r="AM200" s="167" t="str">
        <f t="shared" si="154"/>
        <v>1/2 Spleen_PFA</v>
      </c>
      <c r="AN200" s="152" t="s">
        <v>339</v>
      </c>
      <c r="AO200" s="151" t="s">
        <v>416</v>
      </c>
      <c r="AP200" s="167" t="str">
        <f t="shared" si="155"/>
        <v>1/2 Spleen_LN2</v>
      </c>
      <c r="AQ200" s="152" t="s">
        <v>339</v>
      </c>
      <c r="AR200" s="151" t="s">
        <v>416</v>
      </c>
      <c r="AS200" s="167" t="str">
        <f t="shared" si="164"/>
        <v>1/2 Liver_PFA</v>
      </c>
      <c r="AT200" s="152" t="s">
        <v>339</v>
      </c>
      <c r="AU200" s="151" t="s">
        <v>416</v>
      </c>
      <c r="AV200" s="167" t="str">
        <f t="shared" si="156"/>
        <v>1/2 Liver_LN2</v>
      </c>
      <c r="AW200" s="152" t="s">
        <v>339</v>
      </c>
      <c r="AX200" s="151" t="s">
        <v>416</v>
      </c>
      <c r="AY200" s="167" t="str">
        <f t="shared" si="157"/>
        <v>Pancreas_LN2</v>
      </c>
      <c r="AZ200" s="152" t="s">
        <v>339</v>
      </c>
      <c r="BA200" s="151" t="s">
        <v>416</v>
      </c>
      <c r="BB200" s="167" t="str">
        <f t="shared" si="165"/>
        <v>Adrenals_LN2</v>
      </c>
      <c r="BC200" s="152" t="s">
        <v>339</v>
      </c>
      <c r="BD200" s="151" t="s">
        <v>416</v>
      </c>
      <c r="BE200" s="167" t="str">
        <f t="shared" si="166"/>
        <v>L Kidney_LN2</v>
      </c>
      <c r="BF200" s="152" t="s">
        <v>339</v>
      </c>
      <c r="BG200" s="151" t="s">
        <v>416</v>
      </c>
      <c r="BH200" s="167" t="str">
        <f t="shared" si="149"/>
        <v>R Kidney_PFA</v>
      </c>
      <c r="BI200" s="167" t="s">
        <v>339</v>
      </c>
      <c r="BJ200" s="151" t="s">
        <v>416</v>
      </c>
      <c r="BK200" s="167" t="str">
        <f t="shared" si="134"/>
        <v>Joint_RNALater</v>
      </c>
      <c r="BL200" s="152" t="s">
        <v>339</v>
      </c>
      <c r="BM200" s="151" t="s">
        <v>416</v>
      </c>
      <c r="BN200" s="167" t="str">
        <f t="shared" si="135"/>
        <v>L Brain_LN2</v>
      </c>
      <c r="BO200" s="152" t="s">
        <v>339</v>
      </c>
      <c r="BP200" s="151" t="s">
        <v>416</v>
      </c>
      <c r="BQ200" s="167" t="str">
        <f t="shared" si="136"/>
        <v>R Brain_OCT</v>
      </c>
      <c r="BR200" s="152" t="s">
        <v>339</v>
      </c>
      <c r="BS200" s="151" t="s">
        <v>416</v>
      </c>
      <c r="BT200" s="167" t="str">
        <f t="shared" si="137"/>
        <v>L Eye_PFA</v>
      </c>
      <c r="BU200" s="152" t="s">
        <v>339</v>
      </c>
      <c r="BV200" s="151" t="s">
        <v>416</v>
      </c>
      <c r="BW200" s="167" t="str">
        <f t="shared" si="138"/>
        <v>R Eye_LN2</v>
      </c>
      <c r="BX200" s="152" t="s">
        <v>339</v>
      </c>
      <c r="BY200" s="151" t="s">
        <v>416</v>
      </c>
      <c r="BZ200" s="167" t="str">
        <f t="shared" si="139"/>
        <v>1/2 Heart_PFA</v>
      </c>
      <c r="CA200" s="152" t="s">
        <v>339</v>
      </c>
      <c r="CB200" s="151" t="s">
        <v>416</v>
      </c>
      <c r="CC200" s="167" t="str">
        <f t="shared" si="140"/>
        <v>1/2 Heart_LN2</v>
      </c>
      <c r="CD200" s="152" t="s">
        <v>339</v>
      </c>
      <c r="CE200" s="151" t="s">
        <v>416</v>
      </c>
      <c r="CF200" s="167" t="str">
        <f t="shared" si="141"/>
        <v>Intestines_LN2</v>
      </c>
      <c r="CG200" s="152" t="s">
        <v>339</v>
      </c>
      <c r="CH200" s="151" t="s">
        <v>416</v>
      </c>
      <c r="CI200" s="167" t="str">
        <f t="shared" si="142"/>
        <v>Vertebra_LN2</v>
      </c>
      <c r="CJ200" s="152" t="s">
        <v>339</v>
      </c>
      <c r="CK200" s="167" t="s">
        <v>416</v>
      </c>
      <c r="CL200" s="167" t="str">
        <f t="shared" si="158"/>
        <v>R Pelvis_PFA</v>
      </c>
      <c r="CM200" s="152" t="s">
        <v>339</v>
      </c>
      <c r="CN200" s="151" t="s">
        <v>416</v>
      </c>
      <c r="CO200" s="167" t="str">
        <f t="shared" si="167"/>
        <v>L Ilium_RNALater</v>
      </c>
      <c r="CP200" s="152" t="s">
        <v>339</v>
      </c>
      <c r="CQ200" s="151" t="s">
        <v>416</v>
      </c>
      <c r="CR200" s="167" t="str">
        <f t="shared" si="168"/>
        <v>R Hindquarter_PFA</v>
      </c>
      <c r="CS200" s="152" t="s">
        <v>339</v>
      </c>
      <c r="CT200" s="151" t="s">
        <v>416</v>
      </c>
      <c r="CU200" s="167" t="str">
        <f t="shared" si="159"/>
        <v>BM L Femur_Cryomedia</v>
      </c>
      <c r="CV200" s="152" t="s">
        <v>339</v>
      </c>
      <c r="CW200" s="151" t="s">
        <v>416</v>
      </c>
      <c r="CX200" s="167" t="str">
        <f t="shared" si="160"/>
        <v>L Tibia_PBS</v>
      </c>
      <c r="CY200" s="152" t="s">
        <v>339</v>
      </c>
      <c r="CZ200" s="151" t="s">
        <v>416</v>
      </c>
      <c r="DA200" s="167" t="str">
        <f t="shared" si="161"/>
        <v>R Humerus_PFA</v>
      </c>
      <c r="DB200" s="152" t="s">
        <v>339</v>
      </c>
      <c r="DC200" s="151" t="s">
        <v>416</v>
      </c>
      <c r="DD200" s="167" t="str">
        <f t="shared" si="169"/>
        <v>L Humerus_RNALater</v>
      </c>
      <c r="DE200" s="152" t="s">
        <v>339</v>
      </c>
      <c r="DF200" s="151" t="s">
        <v>416</v>
      </c>
      <c r="DG200" s="167" t="str">
        <f t="shared" si="170"/>
        <v>BM L Humerus_Cryomedia</v>
      </c>
      <c r="DH200" s="152" t="s">
        <v>339</v>
      </c>
    </row>
    <row r="201" spans="2:112" x14ac:dyDescent="0.35">
      <c r="B201" s="151" t="s">
        <v>416</v>
      </c>
      <c r="C201" s="167" t="str">
        <f t="shared" si="145"/>
        <v>L Quad_LN2</v>
      </c>
      <c r="D201" s="152" t="s">
        <v>340</v>
      </c>
      <c r="E201" s="151" t="s">
        <v>416</v>
      </c>
      <c r="F201" s="167" t="str">
        <f t="shared" si="143"/>
        <v>R Quad_PFA</v>
      </c>
      <c r="G201" s="152" t="s">
        <v>340</v>
      </c>
      <c r="H201" s="151" t="s">
        <v>416</v>
      </c>
      <c r="I201" s="167" t="str">
        <f t="shared" si="144"/>
        <v>L Soleus_LN2</v>
      </c>
      <c r="J201" s="152" t="s">
        <v>340</v>
      </c>
      <c r="K201" s="151" t="s">
        <v>416</v>
      </c>
      <c r="L201" s="167" t="str">
        <f t="shared" si="146"/>
        <v>R Soleus_PFA</v>
      </c>
      <c r="M201" s="152" t="s">
        <v>340</v>
      </c>
      <c r="N201" s="151" t="s">
        <v>416</v>
      </c>
      <c r="O201" s="167" t="str">
        <f t="shared" si="148"/>
        <v>L EDL_LN2</v>
      </c>
      <c r="P201" s="152" t="s">
        <v>340</v>
      </c>
      <c r="Q201" s="151" t="s">
        <v>416</v>
      </c>
      <c r="R201" s="167" t="str">
        <f t="shared" si="162"/>
        <v>R EDL_PFA</v>
      </c>
      <c r="S201" s="152" t="s">
        <v>340</v>
      </c>
      <c r="T201" s="151" t="s">
        <v>416</v>
      </c>
      <c r="U201" s="167" t="str">
        <f t="shared" si="147"/>
        <v>L Gast_LN2</v>
      </c>
      <c r="V201" s="152" t="s">
        <v>340</v>
      </c>
      <c r="W201" s="151" t="s">
        <v>416</v>
      </c>
      <c r="X201" s="167" t="str">
        <f t="shared" si="150"/>
        <v>R Gast_PFA</v>
      </c>
      <c r="Y201" s="152" t="s">
        <v>340</v>
      </c>
      <c r="Z201" s="151" t="s">
        <v>416</v>
      </c>
      <c r="AA201" s="167" t="str">
        <f t="shared" si="151"/>
        <v>L Bicep_LN2</v>
      </c>
      <c r="AB201" s="152" t="s">
        <v>340</v>
      </c>
      <c r="AC201" s="151" t="s">
        <v>416</v>
      </c>
      <c r="AD201" s="167" t="str">
        <f t="shared" si="152"/>
        <v>R Bicep_PFA</v>
      </c>
      <c r="AE201" s="152" t="s">
        <v>340</v>
      </c>
      <c r="AF201" s="151" t="s">
        <v>416</v>
      </c>
      <c r="AG201" s="167" t="str">
        <f t="shared" si="163"/>
        <v>L Thymus_LN2</v>
      </c>
      <c r="AH201" s="152" t="s">
        <v>340</v>
      </c>
      <c r="AI201" s="151" t="s">
        <v>416</v>
      </c>
      <c r="AJ201" s="167" t="str">
        <f t="shared" si="153"/>
        <v>R Thymus_PFA</v>
      </c>
      <c r="AK201" s="152" t="s">
        <v>340</v>
      </c>
      <c r="AL201" s="151" t="s">
        <v>416</v>
      </c>
      <c r="AM201" s="167" t="str">
        <f t="shared" si="154"/>
        <v>1/2 Spleen_PFA</v>
      </c>
      <c r="AN201" s="152" t="s">
        <v>340</v>
      </c>
      <c r="AO201" s="151" t="s">
        <v>416</v>
      </c>
      <c r="AP201" s="167" t="str">
        <f t="shared" si="155"/>
        <v>1/2 Spleen_LN2</v>
      </c>
      <c r="AQ201" s="152" t="s">
        <v>340</v>
      </c>
      <c r="AR201" s="151" t="s">
        <v>416</v>
      </c>
      <c r="AS201" s="167" t="str">
        <f t="shared" si="164"/>
        <v>1/2 Liver_PFA</v>
      </c>
      <c r="AT201" s="152" t="s">
        <v>340</v>
      </c>
      <c r="AU201" s="151" t="s">
        <v>416</v>
      </c>
      <c r="AV201" s="167" t="str">
        <f t="shared" si="156"/>
        <v>1/2 Liver_LN2</v>
      </c>
      <c r="AW201" s="152" t="s">
        <v>340</v>
      </c>
      <c r="AX201" s="151" t="s">
        <v>416</v>
      </c>
      <c r="AY201" s="167" t="str">
        <f t="shared" si="157"/>
        <v>Pancreas_LN2</v>
      </c>
      <c r="AZ201" s="152" t="s">
        <v>340</v>
      </c>
      <c r="BA201" s="151" t="s">
        <v>416</v>
      </c>
      <c r="BB201" s="167" t="str">
        <f t="shared" si="165"/>
        <v>Adrenals_LN2</v>
      </c>
      <c r="BC201" s="152" t="s">
        <v>340</v>
      </c>
      <c r="BD201" s="151" t="s">
        <v>416</v>
      </c>
      <c r="BE201" s="167" t="str">
        <f t="shared" si="166"/>
        <v>L Kidney_LN2</v>
      </c>
      <c r="BF201" s="152" t="s">
        <v>340</v>
      </c>
      <c r="BG201" s="151" t="s">
        <v>416</v>
      </c>
      <c r="BH201" s="167" t="str">
        <f t="shared" si="149"/>
        <v>R Kidney_PFA</v>
      </c>
      <c r="BI201" s="167" t="s">
        <v>340</v>
      </c>
      <c r="BJ201" s="151" t="s">
        <v>416</v>
      </c>
      <c r="BK201" s="167" t="str">
        <f t="shared" si="134"/>
        <v>Joint_RNALater</v>
      </c>
      <c r="BL201" s="152" t="s">
        <v>340</v>
      </c>
      <c r="BM201" s="151" t="s">
        <v>416</v>
      </c>
      <c r="BN201" s="167" t="str">
        <f t="shared" si="135"/>
        <v>L Brain_LN2</v>
      </c>
      <c r="BO201" s="152" t="s">
        <v>340</v>
      </c>
      <c r="BP201" s="151" t="s">
        <v>416</v>
      </c>
      <c r="BQ201" s="167" t="str">
        <f t="shared" si="136"/>
        <v>R Brain_OCT</v>
      </c>
      <c r="BR201" s="152" t="s">
        <v>340</v>
      </c>
      <c r="BS201" s="151" t="s">
        <v>416</v>
      </c>
      <c r="BT201" s="167" t="str">
        <f t="shared" si="137"/>
        <v>L Eye_PFA</v>
      </c>
      <c r="BU201" s="152" t="s">
        <v>340</v>
      </c>
      <c r="BV201" s="151" t="s">
        <v>416</v>
      </c>
      <c r="BW201" s="167" t="str">
        <f t="shared" si="138"/>
        <v>R Eye_LN2</v>
      </c>
      <c r="BX201" s="152" t="s">
        <v>340</v>
      </c>
      <c r="BY201" s="151" t="s">
        <v>416</v>
      </c>
      <c r="BZ201" s="167" t="str">
        <f t="shared" si="139"/>
        <v>1/2 Heart_PFA</v>
      </c>
      <c r="CA201" s="152" t="s">
        <v>340</v>
      </c>
      <c r="CB201" s="151" t="s">
        <v>416</v>
      </c>
      <c r="CC201" s="167" t="str">
        <f t="shared" si="140"/>
        <v>1/2 Heart_LN2</v>
      </c>
      <c r="CD201" s="152" t="s">
        <v>340</v>
      </c>
      <c r="CE201" s="151" t="s">
        <v>416</v>
      </c>
      <c r="CF201" s="167" t="str">
        <f t="shared" si="141"/>
        <v>Intestines_LN2</v>
      </c>
      <c r="CG201" s="152" t="s">
        <v>340</v>
      </c>
      <c r="CH201" s="151" t="s">
        <v>416</v>
      </c>
      <c r="CI201" s="167" t="str">
        <f t="shared" si="142"/>
        <v>Vertebra_LN2</v>
      </c>
      <c r="CJ201" s="152" t="s">
        <v>340</v>
      </c>
      <c r="CK201" s="167" t="s">
        <v>416</v>
      </c>
      <c r="CL201" s="167" t="str">
        <f t="shared" si="158"/>
        <v>R Pelvis_PFA</v>
      </c>
      <c r="CM201" s="152" t="s">
        <v>340</v>
      </c>
      <c r="CN201" s="151" t="s">
        <v>416</v>
      </c>
      <c r="CO201" s="167" t="str">
        <f t="shared" si="167"/>
        <v>L Ilium_RNALater</v>
      </c>
      <c r="CP201" s="152" t="s">
        <v>340</v>
      </c>
      <c r="CQ201" s="151" t="s">
        <v>416</v>
      </c>
      <c r="CR201" s="167" t="str">
        <f t="shared" si="168"/>
        <v>R Hindquarter_PFA</v>
      </c>
      <c r="CS201" s="152" t="s">
        <v>340</v>
      </c>
      <c r="CT201" s="151" t="s">
        <v>416</v>
      </c>
      <c r="CU201" s="167" t="str">
        <f t="shared" si="159"/>
        <v>BM L Femur_Cryomedia</v>
      </c>
      <c r="CV201" s="152" t="s">
        <v>340</v>
      </c>
      <c r="CW201" s="151" t="s">
        <v>416</v>
      </c>
      <c r="CX201" s="167" t="str">
        <f t="shared" si="160"/>
        <v>L Tibia_PBS</v>
      </c>
      <c r="CY201" s="152" t="s">
        <v>340</v>
      </c>
      <c r="CZ201" s="151" t="s">
        <v>416</v>
      </c>
      <c r="DA201" s="167" t="str">
        <f t="shared" si="161"/>
        <v>R Humerus_PFA</v>
      </c>
      <c r="DB201" s="152" t="s">
        <v>340</v>
      </c>
      <c r="DC201" s="151" t="s">
        <v>416</v>
      </c>
      <c r="DD201" s="167" t="str">
        <f t="shared" si="169"/>
        <v>L Humerus_RNALater</v>
      </c>
      <c r="DE201" s="152" t="s">
        <v>340</v>
      </c>
      <c r="DF201" s="151" t="s">
        <v>416</v>
      </c>
      <c r="DG201" s="167" t="str">
        <f t="shared" si="170"/>
        <v>BM L Humerus_Cryomedia</v>
      </c>
      <c r="DH201" s="152" t="s">
        <v>340</v>
      </c>
    </row>
    <row r="202" spans="2:112" x14ac:dyDescent="0.35">
      <c r="B202" s="151" t="s">
        <v>416</v>
      </c>
      <c r="C202" s="167" t="str">
        <f t="shared" si="145"/>
        <v>L Quad_LN2</v>
      </c>
      <c r="D202" s="152" t="s">
        <v>341</v>
      </c>
      <c r="E202" s="151" t="s">
        <v>416</v>
      </c>
      <c r="F202" s="167" t="str">
        <f t="shared" si="143"/>
        <v>R Quad_PFA</v>
      </c>
      <c r="G202" s="152" t="s">
        <v>341</v>
      </c>
      <c r="H202" s="151" t="s">
        <v>416</v>
      </c>
      <c r="I202" s="167" t="str">
        <f t="shared" si="144"/>
        <v>L Soleus_LN2</v>
      </c>
      <c r="J202" s="152" t="s">
        <v>341</v>
      </c>
      <c r="K202" s="151" t="s">
        <v>416</v>
      </c>
      <c r="L202" s="167" t="str">
        <f t="shared" si="146"/>
        <v>R Soleus_PFA</v>
      </c>
      <c r="M202" s="152" t="s">
        <v>341</v>
      </c>
      <c r="N202" s="151" t="s">
        <v>416</v>
      </c>
      <c r="O202" s="167" t="str">
        <f t="shared" si="148"/>
        <v>L EDL_LN2</v>
      </c>
      <c r="P202" s="152" t="s">
        <v>341</v>
      </c>
      <c r="Q202" s="151" t="s">
        <v>416</v>
      </c>
      <c r="R202" s="167" t="str">
        <f t="shared" si="162"/>
        <v>R EDL_PFA</v>
      </c>
      <c r="S202" s="152" t="s">
        <v>341</v>
      </c>
      <c r="T202" s="151" t="s">
        <v>416</v>
      </c>
      <c r="U202" s="167" t="str">
        <f t="shared" si="147"/>
        <v>L Gast_LN2</v>
      </c>
      <c r="V202" s="152" t="s">
        <v>341</v>
      </c>
      <c r="W202" s="151" t="s">
        <v>416</v>
      </c>
      <c r="X202" s="167" t="str">
        <f t="shared" si="150"/>
        <v>R Gast_PFA</v>
      </c>
      <c r="Y202" s="152" t="s">
        <v>341</v>
      </c>
      <c r="Z202" s="151" t="s">
        <v>416</v>
      </c>
      <c r="AA202" s="167" t="str">
        <f t="shared" si="151"/>
        <v>L Bicep_LN2</v>
      </c>
      <c r="AB202" s="152" t="s">
        <v>341</v>
      </c>
      <c r="AC202" s="151" t="s">
        <v>416</v>
      </c>
      <c r="AD202" s="167" t="str">
        <f t="shared" si="152"/>
        <v>R Bicep_PFA</v>
      </c>
      <c r="AE202" s="152" t="s">
        <v>341</v>
      </c>
      <c r="AF202" s="151" t="s">
        <v>416</v>
      </c>
      <c r="AG202" s="167" t="str">
        <f t="shared" si="163"/>
        <v>L Thymus_LN2</v>
      </c>
      <c r="AH202" s="152" t="s">
        <v>341</v>
      </c>
      <c r="AI202" s="151" t="s">
        <v>416</v>
      </c>
      <c r="AJ202" s="167" t="str">
        <f t="shared" si="153"/>
        <v>R Thymus_PFA</v>
      </c>
      <c r="AK202" s="152" t="s">
        <v>341</v>
      </c>
      <c r="AL202" s="151" t="s">
        <v>416</v>
      </c>
      <c r="AM202" s="167" t="str">
        <f t="shared" si="154"/>
        <v>1/2 Spleen_PFA</v>
      </c>
      <c r="AN202" s="152" t="s">
        <v>341</v>
      </c>
      <c r="AO202" s="151" t="s">
        <v>416</v>
      </c>
      <c r="AP202" s="167" t="str">
        <f t="shared" si="155"/>
        <v>1/2 Spleen_LN2</v>
      </c>
      <c r="AQ202" s="152" t="s">
        <v>341</v>
      </c>
      <c r="AR202" s="151" t="s">
        <v>416</v>
      </c>
      <c r="AS202" s="167" t="str">
        <f t="shared" si="164"/>
        <v>1/2 Liver_PFA</v>
      </c>
      <c r="AT202" s="152" t="s">
        <v>341</v>
      </c>
      <c r="AU202" s="151" t="s">
        <v>416</v>
      </c>
      <c r="AV202" s="167" t="str">
        <f t="shared" si="156"/>
        <v>1/2 Liver_LN2</v>
      </c>
      <c r="AW202" s="152" t="s">
        <v>341</v>
      </c>
      <c r="AX202" s="151" t="s">
        <v>416</v>
      </c>
      <c r="AY202" s="167" t="str">
        <f t="shared" si="157"/>
        <v>Pancreas_LN2</v>
      </c>
      <c r="AZ202" s="152" t="s">
        <v>341</v>
      </c>
      <c r="BA202" s="151" t="s">
        <v>416</v>
      </c>
      <c r="BB202" s="167" t="str">
        <f t="shared" si="165"/>
        <v>Adrenals_LN2</v>
      </c>
      <c r="BC202" s="152" t="s">
        <v>341</v>
      </c>
      <c r="BD202" s="151" t="s">
        <v>416</v>
      </c>
      <c r="BE202" s="167" t="str">
        <f t="shared" si="166"/>
        <v>L Kidney_LN2</v>
      </c>
      <c r="BF202" s="152" t="s">
        <v>341</v>
      </c>
      <c r="BG202" s="151" t="s">
        <v>416</v>
      </c>
      <c r="BH202" s="167" t="str">
        <f t="shared" si="149"/>
        <v>R Kidney_PFA</v>
      </c>
      <c r="BI202" s="167" t="s">
        <v>341</v>
      </c>
      <c r="BJ202" s="151" t="s">
        <v>416</v>
      </c>
      <c r="BK202" s="167" t="str">
        <f t="shared" si="134"/>
        <v>Joint_RNALater</v>
      </c>
      <c r="BL202" s="152" t="s">
        <v>341</v>
      </c>
      <c r="BM202" s="151" t="s">
        <v>416</v>
      </c>
      <c r="BN202" s="167" t="str">
        <f t="shared" si="135"/>
        <v>L Brain_LN2</v>
      </c>
      <c r="BO202" s="152" t="s">
        <v>341</v>
      </c>
      <c r="BP202" s="151" t="s">
        <v>416</v>
      </c>
      <c r="BQ202" s="167" t="str">
        <f t="shared" si="136"/>
        <v>R Brain_OCT</v>
      </c>
      <c r="BR202" s="152" t="s">
        <v>341</v>
      </c>
      <c r="BS202" s="151" t="s">
        <v>416</v>
      </c>
      <c r="BT202" s="167" t="str">
        <f t="shared" si="137"/>
        <v>L Eye_PFA</v>
      </c>
      <c r="BU202" s="152" t="s">
        <v>341</v>
      </c>
      <c r="BV202" s="151" t="s">
        <v>416</v>
      </c>
      <c r="BW202" s="167" t="str">
        <f t="shared" si="138"/>
        <v>R Eye_LN2</v>
      </c>
      <c r="BX202" s="152" t="s">
        <v>341</v>
      </c>
      <c r="BY202" s="151" t="s">
        <v>416</v>
      </c>
      <c r="BZ202" s="167" t="str">
        <f t="shared" si="139"/>
        <v>1/2 Heart_PFA</v>
      </c>
      <c r="CA202" s="152" t="s">
        <v>341</v>
      </c>
      <c r="CB202" s="151" t="s">
        <v>416</v>
      </c>
      <c r="CC202" s="167" t="str">
        <f t="shared" si="140"/>
        <v>1/2 Heart_LN2</v>
      </c>
      <c r="CD202" s="152" t="s">
        <v>341</v>
      </c>
      <c r="CE202" s="151" t="s">
        <v>416</v>
      </c>
      <c r="CF202" s="167" t="str">
        <f t="shared" si="141"/>
        <v>Intestines_LN2</v>
      </c>
      <c r="CG202" s="152" t="s">
        <v>341</v>
      </c>
      <c r="CH202" s="151" t="s">
        <v>416</v>
      </c>
      <c r="CI202" s="167" t="str">
        <f t="shared" si="142"/>
        <v>Vertebra_LN2</v>
      </c>
      <c r="CJ202" s="152" t="s">
        <v>341</v>
      </c>
      <c r="CK202" s="167" t="s">
        <v>416</v>
      </c>
      <c r="CL202" s="167" t="str">
        <f t="shared" si="158"/>
        <v>R Pelvis_PFA</v>
      </c>
      <c r="CM202" s="152" t="s">
        <v>341</v>
      </c>
      <c r="CN202" s="151" t="s">
        <v>416</v>
      </c>
      <c r="CO202" s="167" t="str">
        <f t="shared" si="167"/>
        <v>L Ilium_RNALater</v>
      </c>
      <c r="CP202" s="152" t="s">
        <v>341</v>
      </c>
      <c r="CQ202" s="151" t="s">
        <v>416</v>
      </c>
      <c r="CR202" s="167" t="str">
        <f t="shared" si="168"/>
        <v>R Hindquarter_PFA</v>
      </c>
      <c r="CS202" s="152" t="s">
        <v>341</v>
      </c>
      <c r="CT202" s="151" t="s">
        <v>416</v>
      </c>
      <c r="CU202" s="167" t="str">
        <f t="shared" si="159"/>
        <v>BM L Femur_Cryomedia</v>
      </c>
      <c r="CV202" s="152" t="s">
        <v>341</v>
      </c>
      <c r="CW202" s="151" t="s">
        <v>416</v>
      </c>
      <c r="CX202" s="167" t="str">
        <f t="shared" si="160"/>
        <v>L Tibia_PBS</v>
      </c>
      <c r="CY202" s="152" t="s">
        <v>341</v>
      </c>
      <c r="CZ202" s="151" t="s">
        <v>416</v>
      </c>
      <c r="DA202" s="167" t="str">
        <f t="shared" si="161"/>
        <v>R Humerus_PFA</v>
      </c>
      <c r="DB202" s="152" t="s">
        <v>341</v>
      </c>
      <c r="DC202" s="151" t="s">
        <v>416</v>
      </c>
      <c r="DD202" s="167" t="str">
        <f t="shared" si="169"/>
        <v>L Humerus_RNALater</v>
      </c>
      <c r="DE202" s="152" t="s">
        <v>341</v>
      </c>
      <c r="DF202" s="151" t="s">
        <v>416</v>
      </c>
      <c r="DG202" s="167" t="str">
        <f t="shared" si="170"/>
        <v>BM L Humerus_Cryomedia</v>
      </c>
      <c r="DH202" s="152" t="s">
        <v>341</v>
      </c>
    </row>
    <row r="203" spans="2:112" x14ac:dyDescent="0.35">
      <c r="B203" s="151" t="s">
        <v>416</v>
      </c>
      <c r="C203" s="167" t="str">
        <f t="shared" si="145"/>
        <v>L Quad_LN2</v>
      </c>
      <c r="D203" s="152" t="s">
        <v>342</v>
      </c>
      <c r="E203" s="151" t="s">
        <v>416</v>
      </c>
      <c r="F203" s="167" t="str">
        <f t="shared" si="143"/>
        <v>R Quad_PFA</v>
      </c>
      <c r="G203" s="152" t="s">
        <v>342</v>
      </c>
      <c r="H203" s="151" t="s">
        <v>416</v>
      </c>
      <c r="I203" s="167" t="str">
        <f t="shared" si="144"/>
        <v>L Soleus_LN2</v>
      </c>
      <c r="J203" s="152" t="s">
        <v>342</v>
      </c>
      <c r="K203" s="151" t="s">
        <v>416</v>
      </c>
      <c r="L203" s="167" t="str">
        <f t="shared" si="146"/>
        <v>R Soleus_PFA</v>
      </c>
      <c r="M203" s="152" t="s">
        <v>342</v>
      </c>
      <c r="N203" s="151" t="s">
        <v>416</v>
      </c>
      <c r="O203" s="167" t="str">
        <f t="shared" si="148"/>
        <v>L EDL_LN2</v>
      </c>
      <c r="P203" s="152" t="s">
        <v>342</v>
      </c>
      <c r="Q203" s="151" t="s">
        <v>416</v>
      </c>
      <c r="R203" s="167" t="str">
        <f t="shared" si="162"/>
        <v>R EDL_PFA</v>
      </c>
      <c r="S203" s="152" t="s">
        <v>342</v>
      </c>
      <c r="T203" s="151" t="s">
        <v>416</v>
      </c>
      <c r="U203" s="167" t="str">
        <f t="shared" si="147"/>
        <v>L Gast_LN2</v>
      </c>
      <c r="V203" s="152" t="s">
        <v>342</v>
      </c>
      <c r="W203" s="151" t="s">
        <v>416</v>
      </c>
      <c r="X203" s="167" t="str">
        <f t="shared" si="150"/>
        <v>R Gast_PFA</v>
      </c>
      <c r="Y203" s="152" t="s">
        <v>342</v>
      </c>
      <c r="Z203" s="151" t="s">
        <v>416</v>
      </c>
      <c r="AA203" s="167" t="str">
        <f t="shared" si="151"/>
        <v>L Bicep_LN2</v>
      </c>
      <c r="AB203" s="152" t="s">
        <v>342</v>
      </c>
      <c r="AC203" s="151" t="s">
        <v>416</v>
      </c>
      <c r="AD203" s="167" t="str">
        <f t="shared" si="152"/>
        <v>R Bicep_PFA</v>
      </c>
      <c r="AE203" s="152" t="s">
        <v>342</v>
      </c>
      <c r="AF203" s="151" t="s">
        <v>416</v>
      </c>
      <c r="AG203" s="167" t="str">
        <f t="shared" si="163"/>
        <v>L Thymus_LN2</v>
      </c>
      <c r="AH203" s="152" t="s">
        <v>342</v>
      </c>
      <c r="AI203" s="151" t="s">
        <v>416</v>
      </c>
      <c r="AJ203" s="167" t="str">
        <f t="shared" si="153"/>
        <v>R Thymus_PFA</v>
      </c>
      <c r="AK203" s="152" t="s">
        <v>342</v>
      </c>
      <c r="AL203" s="151" t="s">
        <v>416</v>
      </c>
      <c r="AM203" s="167" t="str">
        <f t="shared" si="154"/>
        <v>1/2 Spleen_PFA</v>
      </c>
      <c r="AN203" s="152" t="s">
        <v>342</v>
      </c>
      <c r="AO203" s="151" t="s">
        <v>416</v>
      </c>
      <c r="AP203" s="167" t="str">
        <f t="shared" si="155"/>
        <v>1/2 Spleen_LN2</v>
      </c>
      <c r="AQ203" s="152" t="s">
        <v>342</v>
      </c>
      <c r="AR203" s="151" t="s">
        <v>416</v>
      </c>
      <c r="AS203" s="167" t="str">
        <f t="shared" si="164"/>
        <v>1/2 Liver_PFA</v>
      </c>
      <c r="AT203" s="152" t="s">
        <v>342</v>
      </c>
      <c r="AU203" s="151" t="s">
        <v>416</v>
      </c>
      <c r="AV203" s="167" t="str">
        <f t="shared" si="156"/>
        <v>1/2 Liver_LN2</v>
      </c>
      <c r="AW203" s="152" t="s">
        <v>342</v>
      </c>
      <c r="AX203" s="151" t="s">
        <v>416</v>
      </c>
      <c r="AY203" s="167" t="str">
        <f t="shared" si="157"/>
        <v>Pancreas_LN2</v>
      </c>
      <c r="AZ203" s="152" t="s">
        <v>342</v>
      </c>
      <c r="BA203" s="151" t="s">
        <v>416</v>
      </c>
      <c r="BB203" s="167" t="str">
        <f t="shared" si="165"/>
        <v>Adrenals_LN2</v>
      </c>
      <c r="BC203" s="152" t="s">
        <v>342</v>
      </c>
      <c r="BD203" s="151" t="s">
        <v>416</v>
      </c>
      <c r="BE203" s="167" t="str">
        <f t="shared" si="166"/>
        <v>L Kidney_LN2</v>
      </c>
      <c r="BF203" s="152" t="s">
        <v>342</v>
      </c>
      <c r="BG203" s="151" t="s">
        <v>416</v>
      </c>
      <c r="BH203" s="167" t="str">
        <f t="shared" si="149"/>
        <v>R Kidney_PFA</v>
      </c>
      <c r="BI203" s="167" t="s">
        <v>342</v>
      </c>
      <c r="BJ203" s="151" t="s">
        <v>416</v>
      </c>
      <c r="BK203" s="167" t="str">
        <f t="shared" si="134"/>
        <v>Joint_RNALater</v>
      </c>
      <c r="BL203" s="152" t="s">
        <v>342</v>
      </c>
      <c r="BM203" s="151" t="s">
        <v>416</v>
      </c>
      <c r="BN203" s="167" t="str">
        <f t="shared" si="135"/>
        <v>L Brain_LN2</v>
      </c>
      <c r="BO203" s="152" t="s">
        <v>342</v>
      </c>
      <c r="BP203" s="151" t="s">
        <v>416</v>
      </c>
      <c r="BQ203" s="167" t="str">
        <f t="shared" si="136"/>
        <v>R Brain_OCT</v>
      </c>
      <c r="BR203" s="152" t="s">
        <v>342</v>
      </c>
      <c r="BS203" s="151" t="s">
        <v>416</v>
      </c>
      <c r="BT203" s="167" t="str">
        <f t="shared" si="137"/>
        <v>L Eye_PFA</v>
      </c>
      <c r="BU203" s="152" t="s">
        <v>342</v>
      </c>
      <c r="BV203" s="151" t="s">
        <v>416</v>
      </c>
      <c r="BW203" s="167" t="str">
        <f t="shared" si="138"/>
        <v>R Eye_LN2</v>
      </c>
      <c r="BX203" s="152" t="s">
        <v>342</v>
      </c>
      <c r="BY203" s="151" t="s">
        <v>416</v>
      </c>
      <c r="BZ203" s="167" t="str">
        <f t="shared" si="139"/>
        <v>1/2 Heart_PFA</v>
      </c>
      <c r="CA203" s="152" t="s">
        <v>342</v>
      </c>
      <c r="CB203" s="151" t="s">
        <v>416</v>
      </c>
      <c r="CC203" s="167" t="str">
        <f t="shared" si="140"/>
        <v>1/2 Heart_LN2</v>
      </c>
      <c r="CD203" s="152" t="s">
        <v>342</v>
      </c>
      <c r="CE203" s="151" t="s">
        <v>416</v>
      </c>
      <c r="CF203" s="167" t="str">
        <f t="shared" si="141"/>
        <v>Intestines_LN2</v>
      </c>
      <c r="CG203" s="152" t="s">
        <v>342</v>
      </c>
      <c r="CH203" s="151" t="s">
        <v>416</v>
      </c>
      <c r="CI203" s="167" t="str">
        <f t="shared" si="142"/>
        <v>Vertebra_LN2</v>
      </c>
      <c r="CJ203" s="152" t="s">
        <v>342</v>
      </c>
      <c r="CK203" s="167" t="s">
        <v>416</v>
      </c>
      <c r="CL203" s="167" t="str">
        <f t="shared" si="158"/>
        <v>R Pelvis_PFA</v>
      </c>
      <c r="CM203" s="152" t="s">
        <v>342</v>
      </c>
      <c r="CN203" s="151" t="s">
        <v>416</v>
      </c>
      <c r="CO203" s="167" t="str">
        <f t="shared" si="167"/>
        <v>L Ilium_RNALater</v>
      </c>
      <c r="CP203" s="152" t="s">
        <v>342</v>
      </c>
      <c r="CQ203" s="151" t="s">
        <v>416</v>
      </c>
      <c r="CR203" s="167" t="str">
        <f t="shared" si="168"/>
        <v>R Hindquarter_PFA</v>
      </c>
      <c r="CS203" s="152" t="s">
        <v>342</v>
      </c>
      <c r="CT203" s="151" t="s">
        <v>416</v>
      </c>
      <c r="CU203" s="167" t="str">
        <f t="shared" si="159"/>
        <v>BM L Femur_Cryomedia</v>
      </c>
      <c r="CV203" s="152" t="s">
        <v>342</v>
      </c>
      <c r="CW203" s="151" t="s">
        <v>416</v>
      </c>
      <c r="CX203" s="167" t="str">
        <f t="shared" si="160"/>
        <v>L Tibia_PBS</v>
      </c>
      <c r="CY203" s="152" t="s">
        <v>342</v>
      </c>
      <c r="CZ203" s="151" t="s">
        <v>416</v>
      </c>
      <c r="DA203" s="167" t="str">
        <f t="shared" si="161"/>
        <v>R Humerus_PFA</v>
      </c>
      <c r="DB203" s="152" t="s">
        <v>342</v>
      </c>
      <c r="DC203" s="151" t="s">
        <v>416</v>
      </c>
      <c r="DD203" s="167" t="str">
        <f t="shared" si="169"/>
        <v>L Humerus_RNALater</v>
      </c>
      <c r="DE203" s="152" t="s">
        <v>342</v>
      </c>
      <c r="DF203" s="151" t="s">
        <v>416</v>
      </c>
      <c r="DG203" s="167" t="str">
        <f t="shared" si="170"/>
        <v>BM L Humerus_Cryomedia</v>
      </c>
      <c r="DH203" s="152" t="s">
        <v>342</v>
      </c>
    </row>
    <row r="204" spans="2:112" x14ac:dyDescent="0.35">
      <c r="B204" s="151" t="s">
        <v>416</v>
      </c>
      <c r="C204" s="167" t="str">
        <f t="shared" si="145"/>
        <v>L Quad_LN2</v>
      </c>
      <c r="D204" s="152" t="s">
        <v>343</v>
      </c>
      <c r="E204" s="151" t="s">
        <v>416</v>
      </c>
      <c r="F204" s="167" t="str">
        <f t="shared" si="143"/>
        <v>R Quad_PFA</v>
      </c>
      <c r="G204" s="152" t="s">
        <v>343</v>
      </c>
      <c r="H204" s="151" t="s">
        <v>416</v>
      </c>
      <c r="I204" s="167" t="str">
        <f t="shared" si="144"/>
        <v>L Soleus_LN2</v>
      </c>
      <c r="J204" s="152" t="s">
        <v>343</v>
      </c>
      <c r="K204" s="151" t="s">
        <v>416</v>
      </c>
      <c r="L204" s="167" t="str">
        <f t="shared" si="146"/>
        <v>R Soleus_PFA</v>
      </c>
      <c r="M204" s="152" t="s">
        <v>343</v>
      </c>
      <c r="N204" s="151" t="s">
        <v>416</v>
      </c>
      <c r="O204" s="167" t="str">
        <f t="shared" si="148"/>
        <v>L EDL_LN2</v>
      </c>
      <c r="P204" s="152" t="s">
        <v>343</v>
      </c>
      <c r="Q204" s="151" t="s">
        <v>416</v>
      </c>
      <c r="R204" s="167" t="str">
        <f t="shared" si="162"/>
        <v>R EDL_PFA</v>
      </c>
      <c r="S204" s="152" t="s">
        <v>343</v>
      </c>
      <c r="T204" s="151" t="s">
        <v>416</v>
      </c>
      <c r="U204" s="167" t="str">
        <f t="shared" si="147"/>
        <v>L Gast_LN2</v>
      </c>
      <c r="V204" s="152" t="s">
        <v>343</v>
      </c>
      <c r="W204" s="151" t="s">
        <v>416</v>
      </c>
      <c r="X204" s="167" t="str">
        <f t="shared" si="150"/>
        <v>R Gast_PFA</v>
      </c>
      <c r="Y204" s="152" t="s">
        <v>343</v>
      </c>
      <c r="Z204" s="151" t="s">
        <v>416</v>
      </c>
      <c r="AA204" s="167" t="str">
        <f t="shared" si="151"/>
        <v>L Bicep_LN2</v>
      </c>
      <c r="AB204" s="152" t="s">
        <v>343</v>
      </c>
      <c r="AC204" s="151" t="s">
        <v>416</v>
      </c>
      <c r="AD204" s="167" t="str">
        <f t="shared" si="152"/>
        <v>R Bicep_PFA</v>
      </c>
      <c r="AE204" s="152" t="s">
        <v>343</v>
      </c>
      <c r="AF204" s="151" t="s">
        <v>416</v>
      </c>
      <c r="AG204" s="167" t="str">
        <f t="shared" si="163"/>
        <v>L Thymus_LN2</v>
      </c>
      <c r="AH204" s="152" t="s">
        <v>343</v>
      </c>
      <c r="AI204" s="151" t="s">
        <v>416</v>
      </c>
      <c r="AJ204" s="167" t="str">
        <f t="shared" si="153"/>
        <v>R Thymus_PFA</v>
      </c>
      <c r="AK204" s="152" t="s">
        <v>343</v>
      </c>
      <c r="AL204" s="151" t="s">
        <v>416</v>
      </c>
      <c r="AM204" s="167" t="str">
        <f t="shared" si="154"/>
        <v>1/2 Spleen_PFA</v>
      </c>
      <c r="AN204" s="152" t="s">
        <v>343</v>
      </c>
      <c r="AO204" s="151" t="s">
        <v>416</v>
      </c>
      <c r="AP204" s="167" t="str">
        <f t="shared" si="155"/>
        <v>1/2 Spleen_LN2</v>
      </c>
      <c r="AQ204" s="152" t="s">
        <v>343</v>
      </c>
      <c r="AR204" s="151" t="s">
        <v>416</v>
      </c>
      <c r="AS204" s="167" t="str">
        <f t="shared" si="164"/>
        <v>1/2 Liver_PFA</v>
      </c>
      <c r="AT204" s="152" t="s">
        <v>343</v>
      </c>
      <c r="AU204" s="151" t="s">
        <v>416</v>
      </c>
      <c r="AV204" s="167" t="str">
        <f t="shared" si="156"/>
        <v>1/2 Liver_LN2</v>
      </c>
      <c r="AW204" s="152" t="s">
        <v>343</v>
      </c>
      <c r="AX204" s="151" t="s">
        <v>416</v>
      </c>
      <c r="AY204" s="167" t="str">
        <f t="shared" si="157"/>
        <v>Pancreas_LN2</v>
      </c>
      <c r="AZ204" s="152" t="s">
        <v>343</v>
      </c>
      <c r="BA204" s="151" t="s">
        <v>416</v>
      </c>
      <c r="BB204" s="167" t="str">
        <f t="shared" si="165"/>
        <v>Adrenals_LN2</v>
      </c>
      <c r="BC204" s="152" t="s">
        <v>343</v>
      </c>
      <c r="BD204" s="151" t="s">
        <v>416</v>
      </c>
      <c r="BE204" s="167" t="str">
        <f t="shared" si="166"/>
        <v>L Kidney_LN2</v>
      </c>
      <c r="BF204" s="152" t="s">
        <v>343</v>
      </c>
      <c r="BG204" s="151" t="s">
        <v>416</v>
      </c>
      <c r="BH204" s="167" t="str">
        <f t="shared" si="149"/>
        <v>R Kidney_PFA</v>
      </c>
      <c r="BI204" s="167" t="s">
        <v>343</v>
      </c>
      <c r="BJ204" s="151" t="s">
        <v>416</v>
      </c>
      <c r="BK204" s="167" t="str">
        <f t="shared" si="134"/>
        <v>Joint_RNALater</v>
      </c>
      <c r="BL204" s="152" t="s">
        <v>343</v>
      </c>
      <c r="BM204" s="151" t="s">
        <v>416</v>
      </c>
      <c r="BN204" s="167" t="str">
        <f t="shared" si="135"/>
        <v>L Brain_LN2</v>
      </c>
      <c r="BO204" s="152" t="s">
        <v>343</v>
      </c>
      <c r="BP204" s="151" t="s">
        <v>416</v>
      </c>
      <c r="BQ204" s="167" t="str">
        <f t="shared" si="136"/>
        <v>R Brain_OCT</v>
      </c>
      <c r="BR204" s="152" t="s">
        <v>343</v>
      </c>
      <c r="BS204" s="151" t="s">
        <v>416</v>
      </c>
      <c r="BT204" s="167" t="str">
        <f t="shared" si="137"/>
        <v>L Eye_PFA</v>
      </c>
      <c r="BU204" s="152" t="s">
        <v>343</v>
      </c>
      <c r="BV204" s="151" t="s">
        <v>416</v>
      </c>
      <c r="BW204" s="167" t="str">
        <f t="shared" si="138"/>
        <v>R Eye_LN2</v>
      </c>
      <c r="BX204" s="152" t="s">
        <v>343</v>
      </c>
      <c r="BY204" s="151" t="s">
        <v>416</v>
      </c>
      <c r="BZ204" s="167" t="str">
        <f t="shared" si="139"/>
        <v>1/2 Heart_PFA</v>
      </c>
      <c r="CA204" s="152" t="s">
        <v>343</v>
      </c>
      <c r="CB204" s="151" t="s">
        <v>416</v>
      </c>
      <c r="CC204" s="167" t="str">
        <f t="shared" si="140"/>
        <v>1/2 Heart_LN2</v>
      </c>
      <c r="CD204" s="152" t="s">
        <v>343</v>
      </c>
      <c r="CE204" s="151" t="s">
        <v>416</v>
      </c>
      <c r="CF204" s="167" t="str">
        <f t="shared" si="141"/>
        <v>Intestines_LN2</v>
      </c>
      <c r="CG204" s="152" t="s">
        <v>343</v>
      </c>
      <c r="CH204" s="151" t="s">
        <v>416</v>
      </c>
      <c r="CI204" s="167" t="str">
        <f t="shared" si="142"/>
        <v>Vertebra_LN2</v>
      </c>
      <c r="CJ204" s="152" t="s">
        <v>343</v>
      </c>
      <c r="CK204" s="167" t="s">
        <v>416</v>
      </c>
      <c r="CL204" s="167" t="str">
        <f t="shared" si="158"/>
        <v>R Pelvis_PFA</v>
      </c>
      <c r="CM204" s="152" t="s">
        <v>343</v>
      </c>
      <c r="CN204" s="151" t="s">
        <v>416</v>
      </c>
      <c r="CO204" s="167" t="str">
        <f t="shared" si="167"/>
        <v>L Ilium_RNALater</v>
      </c>
      <c r="CP204" s="152" t="s">
        <v>343</v>
      </c>
      <c r="CQ204" s="151" t="s">
        <v>416</v>
      </c>
      <c r="CR204" s="167" t="str">
        <f t="shared" si="168"/>
        <v>R Hindquarter_PFA</v>
      </c>
      <c r="CS204" s="152" t="s">
        <v>343</v>
      </c>
      <c r="CT204" s="151" t="s">
        <v>416</v>
      </c>
      <c r="CU204" s="167" t="str">
        <f t="shared" si="159"/>
        <v>BM L Femur_Cryomedia</v>
      </c>
      <c r="CV204" s="152" t="s">
        <v>343</v>
      </c>
      <c r="CW204" s="151" t="s">
        <v>416</v>
      </c>
      <c r="CX204" s="167" t="str">
        <f t="shared" si="160"/>
        <v>L Tibia_PBS</v>
      </c>
      <c r="CY204" s="152" t="s">
        <v>343</v>
      </c>
      <c r="CZ204" s="151" t="s">
        <v>416</v>
      </c>
      <c r="DA204" s="167" t="str">
        <f t="shared" si="161"/>
        <v>R Humerus_PFA</v>
      </c>
      <c r="DB204" s="152" t="s">
        <v>343</v>
      </c>
      <c r="DC204" s="151" t="s">
        <v>416</v>
      </c>
      <c r="DD204" s="167" t="str">
        <f t="shared" si="169"/>
        <v>L Humerus_RNALater</v>
      </c>
      <c r="DE204" s="152" t="s">
        <v>343</v>
      </c>
      <c r="DF204" s="151" t="s">
        <v>416</v>
      </c>
      <c r="DG204" s="167" t="str">
        <f t="shared" si="170"/>
        <v>BM L Humerus_Cryomedia</v>
      </c>
      <c r="DH204" s="152" t="s">
        <v>343</v>
      </c>
    </row>
    <row r="205" spans="2:112" x14ac:dyDescent="0.35">
      <c r="B205" s="151" t="s">
        <v>416</v>
      </c>
      <c r="C205" s="167" t="str">
        <f t="shared" si="145"/>
        <v>L Quad_LN2</v>
      </c>
      <c r="D205" s="152" t="s">
        <v>344</v>
      </c>
      <c r="E205" s="151" t="s">
        <v>416</v>
      </c>
      <c r="F205" s="167" t="str">
        <f t="shared" si="143"/>
        <v>R Quad_PFA</v>
      </c>
      <c r="G205" s="152" t="s">
        <v>344</v>
      </c>
      <c r="H205" s="151" t="s">
        <v>416</v>
      </c>
      <c r="I205" s="167" t="str">
        <f t="shared" si="144"/>
        <v>L Soleus_LN2</v>
      </c>
      <c r="J205" s="152" t="s">
        <v>344</v>
      </c>
      <c r="K205" s="151" t="s">
        <v>416</v>
      </c>
      <c r="L205" s="167" t="str">
        <f t="shared" si="146"/>
        <v>R Soleus_PFA</v>
      </c>
      <c r="M205" s="152" t="s">
        <v>344</v>
      </c>
      <c r="N205" s="151" t="s">
        <v>416</v>
      </c>
      <c r="O205" s="167" t="str">
        <f t="shared" si="148"/>
        <v>L EDL_LN2</v>
      </c>
      <c r="P205" s="152" t="s">
        <v>344</v>
      </c>
      <c r="Q205" s="151" t="s">
        <v>416</v>
      </c>
      <c r="R205" s="167" t="str">
        <f t="shared" si="162"/>
        <v>R EDL_PFA</v>
      </c>
      <c r="S205" s="152" t="s">
        <v>344</v>
      </c>
      <c r="T205" s="151" t="s">
        <v>416</v>
      </c>
      <c r="U205" s="167" t="str">
        <f t="shared" si="147"/>
        <v>L Gast_LN2</v>
      </c>
      <c r="V205" s="152" t="s">
        <v>344</v>
      </c>
      <c r="W205" s="151" t="s">
        <v>416</v>
      </c>
      <c r="X205" s="167" t="str">
        <f t="shared" si="150"/>
        <v>R Gast_PFA</v>
      </c>
      <c r="Y205" s="152" t="s">
        <v>344</v>
      </c>
      <c r="Z205" s="151" t="s">
        <v>416</v>
      </c>
      <c r="AA205" s="167" t="str">
        <f t="shared" si="151"/>
        <v>L Bicep_LN2</v>
      </c>
      <c r="AB205" s="152" t="s">
        <v>344</v>
      </c>
      <c r="AC205" s="151" t="s">
        <v>416</v>
      </c>
      <c r="AD205" s="167" t="str">
        <f t="shared" si="152"/>
        <v>R Bicep_PFA</v>
      </c>
      <c r="AE205" s="152" t="s">
        <v>344</v>
      </c>
      <c r="AF205" s="151" t="s">
        <v>416</v>
      </c>
      <c r="AG205" s="167" t="str">
        <f t="shared" si="163"/>
        <v>L Thymus_LN2</v>
      </c>
      <c r="AH205" s="152" t="s">
        <v>344</v>
      </c>
      <c r="AI205" s="151" t="s">
        <v>416</v>
      </c>
      <c r="AJ205" s="167" t="str">
        <f t="shared" si="153"/>
        <v>R Thymus_PFA</v>
      </c>
      <c r="AK205" s="152" t="s">
        <v>344</v>
      </c>
      <c r="AL205" s="151" t="s">
        <v>416</v>
      </c>
      <c r="AM205" s="167" t="str">
        <f t="shared" si="154"/>
        <v>1/2 Spleen_PFA</v>
      </c>
      <c r="AN205" s="152" t="s">
        <v>344</v>
      </c>
      <c r="AO205" s="151" t="s">
        <v>416</v>
      </c>
      <c r="AP205" s="167" t="str">
        <f t="shared" si="155"/>
        <v>1/2 Spleen_LN2</v>
      </c>
      <c r="AQ205" s="152" t="s">
        <v>344</v>
      </c>
      <c r="AR205" s="151" t="s">
        <v>416</v>
      </c>
      <c r="AS205" s="167" t="str">
        <f t="shared" si="164"/>
        <v>1/2 Liver_PFA</v>
      </c>
      <c r="AT205" s="152" t="s">
        <v>344</v>
      </c>
      <c r="AU205" s="151" t="s">
        <v>416</v>
      </c>
      <c r="AV205" s="167" t="str">
        <f t="shared" si="156"/>
        <v>1/2 Liver_LN2</v>
      </c>
      <c r="AW205" s="152" t="s">
        <v>344</v>
      </c>
      <c r="AX205" s="151" t="s">
        <v>416</v>
      </c>
      <c r="AY205" s="167" t="str">
        <f t="shared" si="157"/>
        <v>Pancreas_LN2</v>
      </c>
      <c r="AZ205" s="152" t="s">
        <v>344</v>
      </c>
      <c r="BA205" s="151" t="s">
        <v>416</v>
      </c>
      <c r="BB205" s="167" t="str">
        <f t="shared" si="165"/>
        <v>Adrenals_LN2</v>
      </c>
      <c r="BC205" s="152" t="s">
        <v>344</v>
      </c>
      <c r="BD205" s="151" t="s">
        <v>416</v>
      </c>
      <c r="BE205" s="167" t="str">
        <f t="shared" si="166"/>
        <v>L Kidney_LN2</v>
      </c>
      <c r="BF205" s="152" t="s">
        <v>344</v>
      </c>
      <c r="BG205" s="151" t="s">
        <v>416</v>
      </c>
      <c r="BH205" s="167" t="str">
        <f t="shared" si="149"/>
        <v>R Kidney_PFA</v>
      </c>
      <c r="BI205" s="167" t="s">
        <v>344</v>
      </c>
      <c r="BJ205" s="151" t="s">
        <v>416</v>
      </c>
      <c r="BK205" s="167" t="str">
        <f t="shared" si="134"/>
        <v>Joint_RNALater</v>
      </c>
      <c r="BL205" s="152" t="s">
        <v>344</v>
      </c>
      <c r="BM205" s="151" t="s">
        <v>416</v>
      </c>
      <c r="BN205" s="167" t="str">
        <f t="shared" si="135"/>
        <v>L Brain_LN2</v>
      </c>
      <c r="BO205" s="152" t="s">
        <v>344</v>
      </c>
      <c r="BP205" s="151" t="s">
        <v>416</v>
      </c>
      <c r="BQ205" s="167" t="str">
        <f t="shared" si="136"/>
        <v>R Brain_OCT</v>
      </c>
      <c r="BR205" s="152" t="s">
        <v>344</v>
      </c>
      <c r="BS205" s="151" t="s">
        <v>416</v>
      </c>
      <c r="BT205" s="167" t="str">
        <f t="shared" si="137"/>
        <v>L Eye_PFA</v>
      </c>
      <c r="BU205" s="152" t="s">
        <v>344</v>
      </c>
      <c r="BV205" s="151" t="s">
        <v>416</v>
      </c>
      <c r="BW205" s="167" t="str">
        <f t="shared" si="138"/>
        <v>R Eye_LN2</v>
      </c>
      <c r="BX205" s="152" t="s">
        <v>344</v>
      </c>
      <c r="BY205" s="151" t="s">
        <v>416</v>
      </c>
      <c r="BZ205" s="167" t="str">
        <f t="shared" si="139"/>
        <v>1/2 Heart_PFA</v>
      </c>
      <c r="CA205" s="152" t="s">
        <v>344</v>
      </c>
      <c r="CB205" s="151" t="s">
        <v>416</v>
      </c>
      <c r="CC205" s="167" t="str">
        <f t="shared" si="140"/>
        <v>1/2 Heart_LN2</v>
      </c>
      <c r="CD205" s="152" t="s">
        <v>344</v>
      </c>
      <c r="CE205" s="151" t="s">
        <v>416</v>
      </c>
      <c r="CF205" s="167" t="str">
        <f t="shared" si="141"/>
        <v>Intestines_LN2</v>
      </c>
      <c r="CG205" s="152" t="s">
        <v>344</v>
      </c>
      <c r="CH205" s="151" t="s">
        <v>416</v>
      </c>
      <c r="CI205" s="167" t="str">
        <f t="shared" si="142"/>
        <v>Vertebra_LN2</v>
      </c>
      <c r="CJ205" s="152" t="s">
        <v>344</v>
      </c>
      <c r="CK205" s="167" t="s">
        <v>416</v>
      </c>
      <c r="CL205" s="167" t="str">
        <f t="shared" si="158"/>
        <v>R Pelvis_PFA</v>
      </c>
      <c r="CM205" s="152" t="s">
        <v>344</v>
      </c>
      <c r="CN205" s="151" t="s">
        <v>416</v>
      </c>
      <c r="CO205" s="167" t="str">
        <f t="shared" si="167"/>
        <v>L Ilium_RNALater</v>
      </c>
      <c r="CP205" s="152" t="s">
        <v>344</v>
      </c>
      <c r="CQ205" s="151" t="s">
        <v>416</v>
      </c>
      <c r="CR205" s="167" t="str">
        <f t="shared" si="168"/>
        <v>R Hindquarter_PFA</v>
      </c>
      <c r="CS205" s="152" t="s">
        <v>344</v>
      </c>
      <c r="CT205" s="151" t="s">
        <v>416</v>
      </c>
      <c r="CU205" s="167" t="str">
        <f t="shared" si="159"/>
        <v>BM L Femur_Cryomedia</v>
      </c>
      <c r="CV205" s="152" t="s">
        <v>344</v>
      </c>
      <c r="CW205" s="151" t="s">
        <v>416</v>
      </c>
      <c r="CX205" s="167" t="str">
        <f t="shared" si="160"/>
        <v>L Tibia_PBS</v>
      </c>
      <c r="CY205" s="152" t="s">
        <v>344</v>
      </c>
      <c r="CZ205" s="151" t="s">
        <v>416</v>
      </c>
      <c r="DA205" s="167" t="str">
        <f t="shared" si="161"/>
        <v>R Humerus_PFA</v>
      </c>
      <c r="DB205" s="152" t="s">
        <v>344</v>
      </c>
      <c r="DC205" s="151" t="s">
        <v>416</v>
      </c>
      <c r="DD205" s="167" t="str">
        <f t="shared" si="169"/>
        <v>L Humerus_RNALater</v>
      </c>
      <c r="DE205" s="152" t="s">
        <v>344</v>
      </c>
      <c r="DF205" s="151" t="s">
        <v>416</v>
      </c>
      <c r="DG205" s="167" t="str">
        <f t="shared" si="170"/>
        <v>BM L Humerus_Cryomedia</v>
      </c>
      <c r="DH205" s="152" t="s">
        <v>344</v>
      </c>
    </row>
    <row r="206" spans="2:112" x14ac:dyDescent="0.35">
      <c r="B206" s="151" t="s">
        <v>416</v>
      </c>
      <c r="C206" s="167" t="str">
        <f t="shared" si="145"/>
        <v>L Quad_LN2</v>
      </c>
      <c r="D206" s="152" t="s">
        <v>345</v>
      </c>
      <c r="E206" s="151" t="s">
        <v>416</v>
      </c>
      <c r="F206" s="167" t="str">
        <f t="shared" si="143"/>
        <v>R Quad_PFA</v>
      </c>
      <c r="G206" s="152" t="s">
        <v>345</v>
      </c>
      <c r="H206" s="151" t="s">
        <v>416</v>
      </c>
      <c r="I206" s="167" t="str">
        <f t="shared" si="144"/>
        <v>L Soleus_LN2</v>
      </c>
      <c r="J206" s="152" t="s">
        <v>345</v>
      </c>
      <c r="K206" s="151" t="s">
        <v>416</v>
      </c>
      <c r="L206" s="167" t="str">
        <f t="shared" si="146"/>
        <v>R Soleus_PFA</v>
      </c>
      <c r="M206" s="152" t="s">
        <v>345</v>
      </c>
      <c r="N206" s="151" t="s">
        <v>416</v>
      </c>
      <c r="O206" s="167" t="str">
        <f t="shared" si="148"/>
        <v>L EDL_LN2</v>
      </c>
      <c r="P206" s="152" t="s">
        <v>345</v>
      </c>
      <c r="Q206" s="151" t="s">
        <v>416</v>
      </c>
      <c r="R206" s="167" t="str">
        <f t="shared" si="162"/>
        <v>R EDL_PFA</v>
      </c>
      <c r="S206" s="152" t="s">
        <v>345</v>
      </c>
      <c r="T206" s="151" t="s">
        <v>416</v>
      </c>
      <c r="U206" s="167" t="str">
        <f t="shared" si="147"/>
        <v>L Gast_LN2</v>
      </c>
      <c r="V206" s="152" t="s">
        <v>345</v>
      </c>
      <c r="W206" s="151" t="s">
        <v>416</v>
      </c>
      <c r="X206" s="167" t="str">
        <f t="shared" si="150"/>
        <v>R Gast_PFA</v>
      </c>
      <c r="Y206" s="152" t="s">
        <v>345</v>
      </c>
      <c r="Z206" s="151" t="s">
        <v>416</v>
      </c>
      <c r="AA206" s="167" t="str">
        <f t="shared" si="151"/>
        <v>L Bicep_LN2</v>
      </c>
      <c r="AB206" s="152" t="s">
        <v>345</v>
      </c>
      <c r="AC206" s="151" t="s">
        <v>416</v>
      </c>
      <c r="AD206" s="167" t="str">
        <f t="shared" si="152"/>
        <v>R Bicep_PFA</v>
      </c>
      <c r="AE206" s="152" t="s">
        <v>345</v>
      </c>
      <c r="AF206" s="151" t="s">
        <v>416</v>
      </c>
      <c r="AG206" s="167" t="str">
        <f t="shared" si="163"/>
        <v>L Thymus_LN2</v>
      </c>
      <c r="AH206" s="152" t="s">
        <v>345</v>
      </c>
      <c r="AI206" s="151" t="s">
        <v>416</v>
      </c>
      <c r="AJ206" s="167" t="str">
        <f t="shared" si="153"/>
        <v>R Thymus_PFA</v>
      </c>
      <c r="AK206" s="152" t="s">
        <v>345</v>
      </c>
      <c r="AL206" s="151" t="s">
        <v>416</v>
      </c>
      <c r="AM206" s="167" t="str">
        <f t="shared" si="154"/>
        <v>1/2 Spleen_PFA</v>
      </c>
      <c r="AN206" s="152" t="s">
        <v>345</v>
      </c>
      <c r="AO206" s="151" t="s">
        <v>416</v>
      </c>
      <c r="AP206" s="167" t="str">
        <f t="shared" si="155"/>
        <v>1/2 Spleen_LN2</v>
      </c>
      <c r="AQ206" s="152" t="s">
        <v>345</v>
      </c>
      <c r="AR206" s="151" t="s">
        <v>416</v>
      </c>
      <c r="AS206" s="167" t="str">
        <f t="shared" si="164"/>
        <v>1/2 Liver_PFA</v>
      </c>
      <c r="AT206" s="152" t="s">
        <v>345</v>
      </c>
      <c r="AU206" s="151" t="s">
        <v>416</v>
      </c>
      <c r="AV206" s="167" t="str">
        <f t="shared" si="156"/>
        <v>1/2 Liver_LN2</v>
      </c>
      <c r="AW206" s="152" t="s">
        <v>345</v>
      </c>
      <c r="AX206" s="151" t="s">
        <v>416</v>
      </c>
      <c r="AY206" s="167" t="str">
        <f t="shared" si="157"/>
        <v>Pancreas_LN2</v>
      </c>
      <c r="AZ206" s="152" t="s">
        <v>345</v>
      </c>
      <c r="BA206" s="151" t="s">
        <v>416</v>
      </c>
      <c r="BB206" s="167" t="str">
        <f t="shared" si="165"/>
        <v>Adrenals_LN2</v>
      </c>
      <c r="BC206" s="152" t="s">
        <v>345</v>
      </c>
      <c r="BD206" s="151" t="s">
        <v>416</v>
      </c>
      <c r="BE206" s="167" t="str">
        <f t="shared" si="166"/>
        <v>L Kidney_LN2</v>
      </c>
      <c r="BF206" s="152" t="s">
        <v>345</v>
      </c>
      <c r="BG206" s="151" t="s">
        <v>416</v>
      </c>
      <c r="BH206" s="167" t="str">
        <f t="shared" si="149"/>
        <v>R Kidney_PFA</v>
      </c>
      <c r="BI206" s="167" t="s">
        <v>345</v>
      </c>
      <c r="BJ206" s="151" t="s">
        <v>416</v>
      </c>
      <c r="BK206" s="167" t="str">
        <f t="shared" si="134"/>
        <v>Joint_RNALater</v>
      </c>
      <c r="BL206" s="152" t="s">
        <v>345</v>
      </c>
      <c r="BM206" s="151" t="s">
        <v>416</v>
      </c>
      <c r="BN206" s="167" t="str">
        <f t="shared" si="135"/>
        <v>L Brain_LN2</v>
      </c>
      <c r="BO206" s="152" t="s">
        <v>345</v>
      </c>
      <c r="BP206" s="151" t="s">
        <v>416</v>
      </c>
      <c r="BQ206" s="167" t="str">
        <f t="shared" si="136"/>
        <v>R Brain_OCT</v>
      </c>
      <c r="BR206" s="152" t="s">
        <v>345</v>
      </c>
      <c r="BS206" s="151" t="s">
        <v>416</v>
      </c>
      <c r="BT206" s="167" t="str">
        <f t="shared" si="137"/>
        <v>L Eye_PFA</v>
      </c>
      <c r="BU206" s="152" t="s">
        <v>345</v>
      </c>
      <c r="BV206" s="151" t="s">
        <v>416</v>
      </c>
      <c r="BW206" s="167" t="str">
        <f t="shared" si="138"/>
        <v>R Eye_LN2</v>
      </c>
      <c r="BX206" s="152" t="s">
        <v>345</v>
      </c>
      <c r="BY206" s="151" t="s">
        <v>416</v>
      </c>
      <c r="BZ206" s="167" t="str">
        <f t="shared" si="139"/>
        <v>1/2 Heart_PFA</v>
      </c>
      <c r="CA206" s="152" t="s">
        <v>345</v>
      </c>
      <c r="CB206" s="151" t="s">
        <v>416</v>
      </c>
      <c r="CC206" s="167" t="str">
        <f t="shared" si="140"/>
        <v>1/2 Heart_LN2</v>
      </c>
      <c r="CD206" s="152" t="s">
        <v>345</v>
      </c>
      <c r="CE206" s="151" t="s">
        <v>416</v>
      </c>
      <c r="CF206" s="167" t="str">
        <f t="shared" si="141"/>
        <v>Intestines_LN2</v>
      </c>
      <c r="CG206" s="152" t="s">
        <v>345</v>
      </c>
      <c r="CH206" s="151" t="s">
        <v>416</v>
      </c>
      <c r="CI206" s="167" t="str">
        <f t="shared" si="142"/>
        <v>Vertebra_LN2</v>
      </c>
      <c r="CJ206" s="152" t="s">
        <v>345</v>
      </c>
      <c r="CK206" s="167" t="s">
        <v>416</v>
      </c>
      <c r="CL206" s="167" t="str">
        <f t="shared" si="158"/>
        <v>R Pelvis_PFA</v>
      </c>
      <c r="CM206" s="152" t="s">
        <v>345</v>
      </c>
      <c r="CN206" s="151" t="s">
        <v>416</v>
      </c>
      <c r="CO206" s="167" t="str">
        <f t="shared" si="167"/>
        <v>L Ilium_RNALater</v>
      </c>
      <c r="CP206" s="152" t="s">
        <v>345</v>
      </c>
      <c r="CQ206" s="151" t="s">
        <v>416</v>
      </c>
      <c r="CR206" s="167" t="str">
        <f t="shared" si="168"/>
        <v>R Hindquarter_PFA</v>
      </c>
      <c r="CS206" s="152" t="s">
        <v>345</v>
      </c>
      <c r="CT206" s="151" t="s">
        <v>416</v>
      </c>
      <c r="CU206" s="167" t="str">
        <f t="shared" si="159"/>
        <v>BM L Femur_Cryomedia</v>
      </c>
      <c r="CV206" s="152" t="s">
        <v>345</v>
      </c>
      <c r="CW206" s="151" t="s">
        <v>416</v>
      </c>
      <c r="CX206" s="167" t="str">
        <f t="shared" si="160"/>
        <v>L Tibia_PBS</v>
      </c>
      <c r="CY206" s="152" t="s">
        <v>345</v>
      </c>
      <c r="CZ206" s="151" t="s">
        <v>416</v>
      </c>
      <c r="DA206" s="167" t="str">
        <f t="shared" si="161"/>
        <v>R Humerus_PFA</v>
      </c>
      <c r="DB206" s="152" t="s">
        <v>345</v>
      </c>
      <c r="DC206" s="151" t="s">
        <v>416</v>
      </c>
      <c r="DD206" s="167" t="str">
        <f t="shared" si="169"/>
        <v>L Humerus_RNALater</v>
      </c>
      <c r="DE206" s="152" t="s">
        <v>345</v>
      </c>
      <c r="DF206" s="151" t="s">
        <v>416</v>
      </c>
      <c r="DG206" s="167" t="str">
        <f t="shared" si="170"/>
        <v>BM L Humerus_Cryomedia</v>
      </c>
      <c r="DH206" s="152" t="s">
        <v>345</v>
      </c>
    </row>
    <row r="207" spans="2:112" x14ac:dyDescent="0.35">
      <c r="B207" s="151" t="s">
        <v>416</v>
      </c>
      <c r="C207" s="167" t="str">
        <f t="shared" si="145"/>
        <v>L Quad_LN2</v>
      </c>
      <c r="D207" s="152" t="s">
        <v>346</v>
      </c>
      <c r="E207" s="151" t="s">
        <v>416</v>
      </c>
      <c r="F207" s="167" t="str">
        <f t="shared" si="143"/>
        <v>R Quad_PFA</v>
      </c>
      <c r="G207" s="152" t="s">
        <v>346</v>
      </c>
      <c r="H207" s="151" t="s">
        <v>416</v>
      </c>
      <c r="I207" s="167" t="str">
        <f t="shared" si="144"/>
        <v>L Soleus_LN2</v>
      </c>
      <c r="J207" s="152" t="s">
        <v>346</v>
      </c>
      <c r="K207" s="151" t="s">
        <v>416</v>
      </c>
      <c r="L207" s="167" t="str">
        <f t="shared" si="146"/>
        <v>R Soleus_PFA</v>
      </c>
      <c r="M207" s="152" t="s">
        <v>346</v>
      </c>
      <c r="N207" s="151" t="s">
        <v>416</v>
      </c>
      <c r="O207" s="167" t="str">
        <f t="shared" si="148"/>
        <v>L EDL_LN2</v>
      </c>
      <c r="P207" s="152" t="s">
        <v>346</v>
      </c>
      <c r="Q207" s="151" t="s">
        <v>416</v>
      </c>
      <c r="R207" s="167" t="str">
        <f t="shared" si="162"/>
        <v>R EDL_PFA</v>
      </c>
      <c r="S207" s="152" t="s">
        <v>346</v>
      </c>
      <c r="T207" s="151" t="s">
        <v>416</v>
      </c>
      <c r="U207" s="167" t="str">
        <f t="shared" si="147"/>
        <v>L Gast_LN2</v>
      </c>
      <c r="V207" s="152" t="s">
        <v>346</v>
      </c>
      <c r="W207" s="151" t="s">
        <v>416</v>
      </c>
      <c r="X207" s="167" t="str">
        <f t="shared" si="150"/>
        <v>R Gast_PFA</v>
      </c>
      <c r="Y207" s="152" t="s">
        <v>346</v>
      </c>
      <c r="Z207" s="151" t="s">
        <v>416</v>
      </c>
      <c r="AA207" s="167" t="str">
        <f t="shared" si="151"/>
        <v>L Bicep_LN2</v>
      </c>
      <c r="AB207" s="152" t="s">
        <v>346</v>
      </c>
      <c r="AC207" s="151" t="s">
        <v>416</v>
      </c>
      <c r="AD207" s="167" t="str">
        <f t="shared" si="152"/>
        <v>R Bicep_PFA</v>
      </c>
      <c r="AE207" s="152" t="s">
        <v>346</v>
      </c>
      <c r="AF207" s="151" t="s">
        <v>416</v>
      </c>
      <c r="AG207" s="167" t="str">
        <f t="shared" si="163"/>
        <v>L Thymus_LN2</v>
      </c>
      <c r="AH207" s="152" t="s">
        <v>346</v>
      </c>
      <c r="AI207" s="151" t="s">
        <v>416</v>
      </c>
      <c r="AJ207" s="167" t="str">
        <f t="shared" si="153"/>
        <v>R Thymus_PFA</v>
      </c>
      <c r="AK207" s="152" t="s">
        <v>346</v>
      </c>
      <c r="AL207" s="151" t="s">
        <v>416</v>
      </c>
      <c r="AM207" s="167" t="str">
        <f t="shared" si="154"/>
        <v>1/2 Spleen_PFA</v>
      </c>
      <c r="AN207" s="152" t="s">
        <v>346</v>
      </c>
      <c r="AO207" s="151" t="s">
        <v>416</v>
      </c>
      <c r="AP207" s="167" t="str">
        <f t="shared" si="155"/>
        <v>1/2 Spleen_LN2</v>
      </c>
      <c r="AQ207" s="152" t="s">
        <v>346</v>
      </c>
      <c r="AR207" s="151" t="s">
        <v>416</v>
      </c>
      <c r="AS207" s="167" t="str">
        <f t="shared" si="164"/>
        <v>1/2 Liver_PFA</v>
      </c>
      <c r="AT207" s="152" t="s">
        <v>346</v>
      </c>
      <c r="AU207" s="151" t="s">
        <v>416</v>
      </c>
      <c r="AV207" s="167" t="str">
        <f t="shared" si="156"/>
        <v>1/2 Liver_LN2</v>
      </c>
      <c r="AW207" s="152" t="s">
        <v>346</v>
      </c>
      <c r="AX207" s="151" t="s">
        <v>416</v>
      </c>
      <c r="AY207" s="167" t="str">
        <f t="shared" si="157"/>
        <v>Pancreas_LN2</v>
      </c>
      <c r="AZ207" s="152" t="s">
        <v>346</v>
      </c>
      <c r="BA207" s="151" t="s">
        <v>416</v>
      </c>
      <c r="BB207" s="167" t="str">
        <f t="shared" si="165"/>
        <v>Adrenals_LN2</v>
      </c>
      <c r="BC207" s="152" t="s">
        <v>346</v>
      </c>
      <c r="BD207" s="151" t="s">
        <v>416</v>
      </c>
      <c r="BE207" s="167" t="str">
        <f t="shared" si="166"/>
        <v>L Kidney_LN2</v>
      </c>
      <c r="BF207" s="152" t="s">
        <v>346</v>
      </c>
      <c r="BG207" s="151" t="s">
        <v>416</v>
      </c>
      <c r="BH207" s="167" t="str">
        <f t="shared" si="149"/>
        <v>R Kidney_PFA</v>
      </c>
      <c r="BI207" s="167" t="s">
        <v>346</v>
      </c>
      <c r="BJ207" s="151" t="s">
        <v>416</v>
      </c>
      <c r="BK207" s="167" t="str">
        <f t="shared" si="134"/>
        <v>Joint_RNALater</v>
      </c>
      <c r="BL207" s="152" t="s">
        <v>346</v>
      </c>
      <c r="BM207" s="151" t="s">
        <v>416</v>
      </c>
      <c r="BN207" s="167" t="str">
        <f t="shared" si="135"/>
        <v>L Brain_LN2</v>
      </c>
      <c r="BO207" s="152" t="s">
        <v>346</v>
      </c>
      <c r="BP207" s="151" t="s">
        <v>416</v>
      </c>
      <c r="BQ207" s="167" t="str">
        <f t="shared" si="136"/>
        <v>R Brain_OCT</v>
      </c>
      <c r="BR207" s="152" t="s">
        <v>346</v>
      </c>
      <c r="BS207" s="151" t="s">
        <v>416</v>
      </c>
      <c r="BT207" s="167" t="str">
        <f t="shared" si="137"/>
        <v>L Eye_PFA</v>
      </c>
      <c r="BU207" s="152" t="s">
        <v>346</v>
      </c>
      <c r="BV207" s="151" t="s">
        <v>416</v>
      </c>
      <c r="BW207" s="167" t="str">
        <f t="shared" si="138"/>
        <v>R Eye_LN2</v>
      </c>
      <c r="BX207" s="152" t="s">
        <v>346</v>
      </c>
      <c r="BY207" s="151" t="s">
        <v>416</v>
      </c>
      <c r="BZ207" s="167" t="str">
        <f t="shared" si="139"/>
        <v>1/2 Heart_PFA</v>
      </c>
      <c r="CA207" s="152" t="s">
        <v>346</v>
      </c>
      <c r="CB207" s="151" t="s">
        <v>416</v>
      </c>
      <c r="CC207" s="167" t="str">
        <f t="shared" si="140"/>
        <v>1/2 Heart_LN2</v>
      </c>
      <c r="CD207" s="152" t="s">
        <v>346</v>
      </c>
      <c r="CE207" s="151" t="s">
        <v>416</v>
      </c>
      <c r="CF207" s="167" t="str">
        <f t="shared" si="141"/>
        <v>Intestines_LN2</v>
      </c>
      <c r="CG207" s="152" t="s">
        <v>346</v>
      </c>
      <c r="CH207" s="151" t="s">
        <v>416</v>
      </c>
      <c r="CI207" s="167" t="str">
        <f t="shared" si="142"/>
        <v>Vertebra_LN2</v>
      </c>
      <c r="CJ207" s="152" t="s">
        <v>346</v>
      </c>
      <c r="CK207" s="167" t="s">
        <v>416</v>
      </c>
      <c r="CL207" s="167" t="str">
        <f t="shared" si="158"/>
        <v>R Pelvis_PFA</v>
      </c>
      <c r="CM207" s="152" t="s">
        <v>346</v>
      </c>
      <c r="CN207" s="151" t="s">
        <v>416</v>
      </c>
      <c r="CO207" s="167" t="str">
        <f t="shared" si="167"/>
        <v>L Ilium_RNALater</v>
      </c>
      <c r="CP207" s="152" t="s">
        <v>346</v>
      </c>
      <c r="CQ207" s="151" t="s">
        <v>416</v>
      </c>
      <c r="CR207" s="167" t="str">
        <f t="shared" si="168"/>
        <v>R Hindquarter_PFA</v>
      </c>
      <c r="CS207" s="152" t="s">
        <v>346</v>
      </c>
      <c r="CT207" s="151" t="s">
        <v>416</v>
      </c>
      <c r="CU207" s="167" t="str">
        <f t="shared" si="159"/>
        <v>BM L Femur_Cryomedia</v>
      </c>
      <c r="CV207" s="152" t="s">
        <v>346</v>
      </c>
      <c r="CW207" s="151" t="s">
        <v>416</v>
      </c>
      <c r="CX207" s="167" t="str">
        <f t="shared" si="160"/>
        <v>L Tibia_PBS</v>
      </c>
      <c r="CY207" s="152" t="s">
        <v>346</v>
      </c>
      <c r="CZ207" s="151" t="s">
        <v>416</v>
      </c>
      <c r="DA207" s="167" t="str">
        <f t="shared" si="161"/>
        <v>R Humerus_PFA</v>
      </c>
      <c r="DB207" s="152" t="s">
        <v>346</v>
      </c>
      <c r="DC207" s="151" t="s">
        <v>416</v>
      </c>
      <c r="DD207" s="167" t="str">
        <f t="shared" si="169"/>
        <v>L Humerus_RNALater</v>
      </c>
      <c r="DE207" s="152" t="s">
        <v>346</v>
      </c>
      <c r="DF207" s="151" t="s">
        <v>416</v>
      </c>
      <c r="DG207" s="167" t="str">
        <f t="shared" si="170"/>
        <v>BM L Humerus_Cryomedia</v>
      </c>
      <c r="DH207" s="152" t="s">
        <v>346</v>
      </c>
    </row>
    <row r="208" spans="2:112" x14ac:dyDescent="0.35">
      <c r="B208" s="151" t="s">
        <v>416</v>
      </c>
      <c r="C208" s="167" t="str">
        <f t="shared" si="145"/>
        <v>L Quad_LN2</v>
      </c>
      <c r="D208" s="152" t="s">
        <v>347</v>
      </c>
      <c r="E208" s="151" t="s">
        <v>416</v>
      </c>
      <c r="F208" s="167" t="str">
        <f t="shared" si="143"/>
        <v>R Quad_PFA</v>
      </c>
      <c r="G208" s="152" t="s">
        <v>347</v>
      </c>
      <c r="H208" s="151" t="s">
        <v>416</v>
      </c>
      <c r="I208" s="167" t="str">
        <f t="shared" si="144"/>
        <v>L Soleus_LN2</v>
      </c>
      <c r="J208" s="152" t="s">
        <v>347</v>
      </c>
      <c r="K208" s="151" t="s">
        <v>416</v>
      </c>
      <c r="L208" s="167" t="str">
        <f t="shared" si="146"/>
        <v>R Soleus_PFA</v>
      </c>
      <c r="M208" s="152" t="s">
        <v>347</v>
      </c>
      <c r="N208" s="151" t="s">
        <v>416</v>
      </c>
      <c r="O208" s="167" t="str">
        <f t="shared" si="148"/>
        <v>L EDL_LN2</v>
      </c>
      <c r="P208" s="152" t="s">
        <v>347</v>
      </c>
      <c r="Q208" s="151" t="s">
        <v>416</v>
      </c>
      <c r="R208" s="167" t="str">
        <f t="shared" si="162"/>
        <v>R EDL_PFA</v>
      </c>
      <c r="S208" s="152" t="s">
        <v>347</v>
      </c>
      <c r="T208" s="151" t="s">
        <v>416</v>
      </c>
      <c r="U208" s="167" t="str">
        <f t="shared" si="147"/>
        <v>L Gast_LN2</v>
      </c>
      <c r="V208" s="152" t="s">
        <v>347</v>
      </c>
      <c r="W208" s="151" t="s">
        <v>416</v>
      </c>
      <c r="X208" s="167" t="str">
        <f t="shared" si="150"/>
        <v>R Gast_PFA</v>
      </c>
      <c r="Y208" s="152" t="s">
        <v>347</v>
      </c>
      <c r="Z208" s="151" t="s">
        <v>416</v>
      </c>
      <c r="AA208" s="167" t="str">
        <f t="shared" si="151"/>
        <v>L Bicep_LN2</v>
      </c>
      <c r="AB208" s="152" t="s">
        <v>347</v>
      </c>
      <c r="AC208" s="151" t="s">
        <v>416</v>
      </c>
      <c r="AD208" s="167" t="str">
        <f t="shared" si="152"/>
        <v>R Bicep_PFA</v>
      </c>
      <c r="AE208" s="152" t="s">
        <v>347</v>
      </c>
      <c r="AF208" s="151" t="s">
        <v>416</v>
      </c>
      <c r="AG208" s="167" t="str">
        <f t="shared" si="163"/>
        <v>L Thymus_LN2</v>
      </c>
      <c r="AH208" s="152" t="s">
        <v>347</v>
      </c>
      <c r="AI208" s="151" t="s">
        <v>416</v>
      </c>
      <c r="AJ208" s="167" t="str">
        <f t="shared" si="153"/>
        <v>R Thymus_PFA</v>
      </c>
      <c r="AK208" s="152" t="s">
        <v>347</v>
      </c>
      <c r="AL208" s="151" t="s">
        <v>416</v>
      </c>
      <c r="AM208" s="167" t="str">
        <f t="shared" si="154"/>
        <v>1/2 Spleen_PFA</v>
      </c>
      <c r="AN208" s="152" t="s">
        <v>347</v>
      </c>
      <c r="AO208" s="151" t="s">
        <v>416</v>
      </c>
      <c r="AP208" s="167" t="str">
        <f t="shared" si="155"/>
        <v>1/2 Spleen_LN2</v>
      </c>
      <c r="AQ208" s="152" t="s">
        <v>347</v>
      </c>
      <c r="AR208" s="151" t="s">
        <v>416</v>
      </c>
      <c r="AS208" s="167" t="str">
        <f t="shared" si="164"/>
        <v>1/2 Liver_PFA</v>
      </c>
      <c r="AT208" s="152" t="s">
        <v>347</v>
      </c>
      <c r="AU208" s="151" t="s">
        <v>416</v>
      </c>
      <c r="AV208" s="167" t="str">
        <f t="shared" si="156"/>
        <v>1/2 Liver_LN2</v>
      </c>
      <c r="AW208" s="152" t="s">
        <v>347</v>
      </c>
      <c r="AX208" s="151" t="s">
        <v>416</v>
      </c>
      <c r="AY208" s="167" t="str">
        <f t="shared" si="157"/>
        <v>Pancreas_LN2</v>
      </c>
      <c r="AZ208" s="152" t="s">
        <v>347</v>
      </c>
      <c r="BA208" s="151" t="s">
        <v>416</v>
      </c>
      <c r="BB208" s="167" t="str">
        <f t="shared" si="165"/>
        <v>Adrenals_LN2</v>
      </c>
      <c r="BC208" s="152" t="s">
        <v>347</v>
      </c>
      <c r="BD208" s="151" t="s">
        <v>416</v>
      </c>
      <c r="BE208" s="167" t="str">
        <f t="shared" si="166"/>
        <v>L Kidney_LN2</v>
      </c>
      <c r="BF208" s="152" t="s">
        <v>347</v>
      </c>
      <c r="BG208" s="151" t="s">
        <v>416</v>
      </c>
      <c r="BH208" s="167" t="str">
        <f t="shared" si="149"/>
        <v>R Kidney_PFA</v>
      </c>
      <c r="BI208" s="167" t="s">
        <v>347</v>
      </c>
      <c r="BJ208" s="151" t="s">
        <v>416</v>
      </c>
      <c r="BK208" s="167" t="str">
        <f t="shared" si="134"/>
        <v>Joint_RNALater</v>
      </c>
      <c r="BL208" s="152" t="s">
        <v>347</v>
      </c>
      <c r="BM208" s="151" t="s">
        <v>416</v>
      </c>
      <c r="BN208" s="167" t="str">
        <f t="shared" si="135"/>
        <v>L Brain_LN2</v>
      </c>
      <c r="BO208" s="152" t="s">
        <v>347</v>
      </c>
      <c r="BP208" s="151" t="s">
        <v>416</v>
      </c>
      <c r="BQ208" s="167" t="str">
        <f t="shared" si="136"/>
        <v>R Brain_OCT</v>
      </c>
      <c r="BR208" s="152" t="s">
        <v>347</v>
      </c>
      <c r="BS208" s="151" t="s">
        <v>416</v>
      </c>
      <c r="BT208" s="167" t="str">
        <f t="shared" si="137"/>
        <v>L Eye_PFA</v>
      </c>
      <c r="BU208" s="152" t="s">
        <v>347</v>
      </c>
      <c r="BV208" s="151" t="s">
        <v>416</v>
      </c>
      <c r="BW208" s="167" t="str">
        <f t="shared" si="138"/>
        <v>R Eye_LN2</v>
      </c>
      <c r="BX208" s="152" t="s">
        <v>347</v>
      </c>
      <c r="BY208" s="151" t="s">
        <v>416</v>
      </c>
      <c r="BZ208" s="167" t="str">
        <f t="shared" si="139"/>
        <v>1/2 Heart_PFA</v>
      </c>
      <c r="CA208" s="152" t="s">
        <v>347</v>
      </c>
      <c r="CB208" s="151" t="s">
        <v>416</v>
      </c>
      <c r="CC208" s="167" t="str">
        <f t="shared" si="140"/>
        <v>1/2 Heart_LN2</v>
      </c>
      <c r="CD208" s="152" t="s">
        <v>347</v>
      </c>
      <c r="CE208" s="151" t="s">
        <v>416</v>
      </c>
      <c r="CF208" s="167" t="str">
        <f t="shared" si="141"/>
        <v>Intestines_LN2</v>
      </c>
      <c r="CG208" s="152" t="s">
        <v>347</v>
      </c>
      <c r="CH208" s="151" t="s">
        <v>416</v>
      </c>
      <c r="CI208" s="167" t="str">
        <f t="shared" si="142"/>
        <v>Vertebra_LN2</v>
      </c>
      <c r="CJ208" s="152" t="s">
        <v>347</v>
      </c>
      <c r="CK208" s="167" t="s">
        <v>416</v>
      </c>
      <c r="CL208" s="167" t="str">
        <f t="shared" si="158"/>
        <v>R Pelvis_PFA</v>
      </c>
      <c r="CM208" s="152" t="s">
        <v>347</v>
      </c>
      <c r="CN208" s="151" t="s">
        <v>416</v>
      </c>
      <c r="CO208" s="167" t="str">
        <f t="shared" si="167"/>
        <v>L Ilium_RNALater</v>
      </c>
      <c r="CP208" s="152" t="s">
        <v>347</v>
      </c>
      <c r="CQ208" s="151" t="s">
        <v>416</v>
      </c>
      <c r="CR208" s="167" t="str">
        <f t="shared" si="168"/>
        <v>R Hindquarter_PFA</v>
      </c>
      <c r="CS208" s="152" t="s">
        <v>347</v>
      </c>
      <c r="CT208" s="151" t="s">
        <v>416</v>
      </c>
      <c r="CU208" s="167" t="str">
        <f t="shared" si="159"/>
        <v>BM L Femur_Cryomedia</v>
      </c>
      <c r="CV208" s="152" t="s">
        <v>347</v>
      </c>
      <c r="CW208" s="151" t="s">
        <v>416</v>
      </c>
      <c r="CX208" s="167" t="str">
        <f t="shared" si="160"/>
        <v>L Tibia_PBS</v>
      </c>
      <c r="CY208" s="152" t="s">
        <v>347</v>
      </c>
      <c r="CZ208" s="151" t="s">
        <v>416</v>
      </c>
      <c r="DA208" s="167" t="str">
        <f t="shared" si="161"/>
        <v>R Humerus_PFA</v>
      </c>
      <c r="DB208" s="152" t="s">
        <v>347</v>
      </c>
      <c r="DC208" s="151" t="s">
        <v>416</v>
      </c>
      <c r="DD208" s="167" t="str">
        <f t="shared" si="169"/>
        <v>L Humerus_RNALater</v>
      </c>
      <c r="DE208" s="152" t="s">
        <v>347</v>
      </c>
      <c r="DF208" s="151" t="s">
        <v>416</v>
      </c>
      <c r="DG208" s="167" t="str">
        <f t="shared" si="170"/>
        <v>BM L Humerus_Cryomedia</v>
      </c>
      <c r="DH208" s="152" t="s">
        <v>347</v>
      </c>
    </row>
    <row r="209" spans="1:113" x14ac:dyDescent="0.35">
      <c r="B209" s="151" t="s">
        <v>416</v>
      </c>
      <c r="C209" s="167" t="str">
        <f t="shared" si="145"/>
        <v>L Quad_LN2</v>
      </c>
      <c r="D209" s="152" t="s">
        <v>348</v>
      </c>
      <c r="E209" s="151" t="s">
        <v>416</v>
      </c>
      <c r="F209" s="167" t="str">
        <f t="shared" si="143"/>
        <v>R Quad_PFA</v>
      </c>
      <c r="G209" s="152" t="s">
        <v>348</v>
      </c>
      <c r="H209" s="151" t="s">
        <v>416</v>
      </c>
      <c r="I209" s="167" t="str">
        <f t="shared" si="144"/>
        <v>L Soleus_LN2</v>
      </c>
      <c r="J209" s="152" t="s">
        <v>348</v>
      </c>
      <c r="K209" s="151" t="s">
        <v>416</v>
      </c>
      <c r="L209" s="167" t="str">
        <f t="shared" si="146"/>
        <v>R Soleus_PFA</v>
      </c>
      <c r="M209" s="152" t="s">
        <v>348</v>
      </c>
      <c r="N209" s="151" t="s">
        <v>416</v>
      </c>
      <c r="O209" s="167" t="str">
        <f t="shared" si="148"/>
        <v>L EDL_LN2</v>
      </c>
      <c r="P209" s="152" t="s">
        <v>348</v>
      </c>
      <c r="Q209" s="151" t="s">
        <v>416</v>
      </c>
      <c r="R209" s="167" t="str">
        <f t="shared" si="162"/>
        <v>R EDL_PFA</v>
      </c>
      <c r="S209" s="152" t="s">
        <v>348</v>
      </c>
      <c r="T209" s="151" t="s">
        <v>416</v>
      </c>
      <c r="U209" s="167" t="str">
        <f t="shared" si="147"/>
        <v>L Gast_LN2</v>
      </c>
      <c r="V209" s="152" t="s">
        <v>348</v>
      </c>
      <c r="W209" s="151" t="s">
        <v>416</v>
      </c>
      <c r="X209" s="167" t="str">
        <f t="shared" si="150"/>
        <v>R Gast_PFA</v>
      </c>
      <c r="Y209" s="152" t="s">
        <v>348</v>
      </c>
      <c r="Z209" s="151" t="s">
        <v>416</v>
      </c>
      <c r="AA209" s="167" t="str">
        <f t="shared" si="151"/>
        <v>L Bicep_LN2</v>
      </c>
      <c r="AB209" s="152" t="s">
        <v>348</v>
      </c>
      <c r="AC209" s="151" t="s">
        <v>416</v>
      </c>
      <c r="AD209" s="167" t="str">
        <f t="shared" si="152"/>
        <v>R Bicep_PFA</v>
      </c>
      <c r="AE209" s="152" t="s">
        <v>348</v>
      </c>
      <c r="AF209" s="151" t="s">
        <v>416</v>
      </c>
      <c r="AG209" s="167" t="str">
        <f t="shared" si="163"/>
        <v>L Thymus_LN2</v>
      </c>
      <c r="AH209" s="152" t="s">
        <v>348</v>
      </c>
      <c r="AI209" s="151" t="s">
        <v>416</v>
      </c>
      <c r="AJ209" s="167" t="str">
        <f t="shared" si="153"/>
        <v>R Thymus_PFA</v>
      </c>
      <c r="AK209" s="152" t="s">
        <v>348</v>
      </c>
      <c r="AL209" s="151" t="s">
        <v>416</v>
      </c>
      <c r="AM209" s="167" t="str">
        <f t="shared" si="154"/>
        <v>1/2 Spleen_PFA</v>
      </c>
      <c r="AN209" s="152" t="s">
        <v>348</v>
      </c>
      <c r="AO209" s="151" t="s">
        <v>416</v>
      </c>
      <c r="AP209" s="167" t="str">
        <f t="shared" si="155"/>
        <v>1/2 Spleen_LN2</v>
      </c>
      <c r="AQ209" s="152" t="s">
        <v>348</v>
      </c>
      <c r="AR209" s="151" t="s">
        <v>416</v>
      </c>
      <c r="AS209" s="167" t="str">
        <f t="shared" si="164"/>
        <v>1/2 Liver_PFA</v>
      </c>
      <c r="AT209" s="152" t="s">
        <v>348</v>
      </c>
      <c r="AU209" s="151" t="s">
        <v>416</v>
      </c>
      <c r="AV209" s="167" t="str">
        <f t="shared" si="156"/>
        <v>1/2 Liver_LN2</v>
      </c>
      <c r="AW209" s="152" t="s">
        <v>348</v>
      </c>
      <c r="AX209" s="151" t="s">
        <v>416</v>
      </c>
      <c r="AY209" s="167" t="str">
        <f t="shared" si="157"/>
        <v>Pancreas_LN2</v>
      </c>
      <c r="AZ209" s="152" t="s">
        <v>348</v>
      </c>
      <c r="BA209" s="151" t="s">
        <v>416</v>
      </c>
      <c r="BB209" s="167" t="str">
        <f t="shared" si="165"/>
        <v>Adrenals_LN2</v>
      </c>
      <c r="BC209" s="152" t="s">
        <v>348</v>
      </c>
      <c r="BD209" s="151" t="s">
        <v>416</v>
      </c>
      <c r="BE209" s="167" t="str">
        <f t="shared" si="166"/>
        <v>L Kidney_LN2</v>
      </c>
      <c r="BF209" s="152" t="s">
        <v>348</v>
      </c>
      <c r="BG209" s="151" t="s">
        <v>416</v>
      </c>
      <c r="BH209" s="167" t="str">
        <f t="shared" si="149"/>
        <v>R Kidney_PFA</v>
      </c>
      <c r="BI209" s="167" t="s">
        <v>348</v>
      </c>
      <c r="BJ209" s="151" t="s">
        <v>416</v>
      </c>
      <c r="BK209" s="167" t="str">
        <f t="shared" si="134"/>
        <v>Joint_RNALater</v>
      </c>
      <c r="BL209" s="152" t="s">
        <v>348</v>
      </c>
      <c r="BM209" s="151" t="s">
        <v>416</v>
      </c>
      <c r="BN209" s="167" t="str">
        <f t="shared" si="135"/>
        <v>L Brain_LN2</v>
      </c>
      <c r="BO209" s="152" t="s">
        <v>348</v>
      </c>
      <c r="BP209" s="151" t="s">
        <v>416</v>
      </c>
      <c r="BQ209" s="167" t="str">
        <f t="shared" si="136"/>
        <v>R Brain_OCT</v>
      </c>
      <c r="BR209" s="152" t="s">
        <v>348</v>
      </c>
      <c r="BS209" s="151" t="s">
        <v>416</v>
      </c>
      <c r="BT209" s="167" t="str">
        <f t="shared" si="137"/>
        <v>L Eye_PFA</v>
      </c>
      <c r="BU209" s="152" t="s">
        <v>348</v>
      </c>
      <c r="BV209" s="151" t="s">
        <v>416</v>
      </c>
      <c r="BW209" s="167" t="str">
        <f t="shared" si="138"/>
        <v>R Eye_LN2</v>
      </c>
      <c r="BX209" s="152" t="s">
        <v>348</v>
      </c>
      <c r="BY209" s="151" t="s">
        <v>416</v>
      </c>
      <c r="BZ209" s="167" t="str">
        <f t="shared" si="139"/>
        <v>1/2 Heart_PFA</v>
      </c>
      <c r="CA209" s="152" t="s">
        <v>348</v>
      </c>
      <c r="CB209" s="151" t="s">
        <v>416</v>
      </c>
      <c r="CC209" s="167" t="str">
        <f t="shared" si="140"/>
        <v>1/2 Heart_LN2</v>
      </c>
      <c r="CD209" s="152" t="s">
        <v>348</v>
      </c>
      <c r="CE209" s="151" t="s">
        <v>416</v>
      </c>
      <c r="CF209" s="167" t="str">
        <f t="shared" si="141"/>
        <v>Intestines_LN2</v>
      </c>
      <c r="CG209" s="152" t="s">
        <v>348</v>
      </c>
      <c r="CH209" s="151" t="s">
        <v>416</v>
      </c>
      <c r="CI209" s="167" t="str">
        <f t="shared" si="142"/>
        <v>Vertebra_LN2</v>
      </c>
      <c r="CJ209" s="152" t="s">
        <v>348</v>
      </c>
      <c r="CK209" s="167" t="s">
        <v>416</v>
      </c>
      <c r="CL209" s="167" t="str">
        <f t="shared" si="158"/>
        <v>R Pelvis_PFA</v>
      </c>
      <c r="CM209" s="152" t="s">
        <v>348</v>
      </c>
      <c r="CN209" s="151" t="s">
        <v>416</v>
      </c>
      <c r="CO209" s="167" t="str">
        <f t="shared" si="167"/>
        <v>L Ilium_RNALater</v>
      </c>
      <c r="CP209" s="152" t="s">
        <v>348</v>
      </c>
      <c r="CQ209" s="151" t="s">
        <v>416</v>
      </c>
      <c r="CR209" s="167" t="str">
        <f t="shared" si="168"/>
        <v>R Hindquarter_PFA</v>
      </c>
      <c r="CS209" s="152" t="s">
        <v>348</v>
      </c>
      <c r="CT209" s="151" t="s">
        <v>416</v>
      </c>
      <c r="CU209" s="167" t="str">
        <f t="shared" si="159"/>
        <v>BM L Femur_Cryomedia</v>
      </c>
      <c r="CV209" s="152" t="s">
        <v>348</v>
      </c>
      <c r="CW209" s="151" t="s">
        <v>416</v>
      </c>
      <c r="CX209" s="167" t="str">
        <f t="shared" si="160"/>
        <v>L Tibia_PBS</v>
      </c>
      <c r="CY209" s="152" t="s">
        <v>348</v>
      </c>
      <c r="CZ209" s="151" t="s">
        <v>416</v>
      </c>
      <c r="DA209" s="167" t="str">
        <f t="shared" si="161"/>
        <v>R Humerus_PFA</v>
      </c>
      <c r="DB209" s="152" t="s">
        <v>348</v>
      </c>
      <c r="DC209" s="151" t="s">
        <v>416</v>
      </c>
      <c r="DD209" s="167" t="str">
        <f t="shared" si="169"/>
        <v>L Humerus_RNALater</v>
      </c>
      <c r="DE209" s="152" t="s">
        <v>348</v>
      </c>
      <c r="DF209" s="151" t="s">
        <v>416</v>
      </c>
      <c r="DG209" s="167" t="str">
        <f t="shared" si="170"/>
        <v>BM L Humerus_Cryomedia</v>
      </c>
      <c r="DH209" s="152" t="s">
        <v>348</v>
      </c>
    </row>
    <row r="210" spans="1:113" x14ac:dyDescent="0.35">
      <c r="B210" s="151" t="s">
        <v>416</v>
      </c>
      <c r="C210" s="167" t="str">
        <f t="shared" si="145"/>
        <v>L Quad_LN2</v>
      </c>
      <c r="D210" s="152" t="s">
        <v>349</v>
      </c>
      <c r="E210" s="151" t="s">
        <v>416</v>
      </c>
      <c r="F210" s="167" t="str">
        <f t="shared" si="143"/>
        <v>R Quad_PFA</v>
      </c>
      <c r="G210" s="152" t="s">
        <v>349</v>
      </c>
      <c r="H210" s="151" t="s">
        <v>416</v>
      </c>
      <c r="I210" s="167" t="str">
        <f t="shared" si="144"/>
        <v>L Soleus_LN2</v>
      </c>
      <c r="J210" s="152" t="s">
        <v>349</v>
      </c>
      <c r="K210" s="151" t="s">
        <v>416</v>
      </c>
      <c r="L210" s="167" t="str">
        <f t="shared" si="146"/>
        <v>R Soleus_PFA</v>
      </c>
      <c r="M210" s="152" t="s">
        <v>349</v>
      </c>
      <c r="N210" s="151" t="s">
        <v>416</v>
      </c>
      <c r="O210" s="167" t="str">
        <f t="shared" si="148"/>
        <v>L EDL_LN2</v>
      </c>
      <c r="P210" s="152" t="s">
        <v>349</v>
      </c>
      <c r="Q210" s="151" t="s">
        <v>416</v>
      </c>
      <c r="R210" s="167" t="str">
        <f t="shared" si="162"/>
        <v>R EDL_PFA</v>
      </c>
      <c r="S210" s="152" t="s">
        <v>349</v>
      </c>
      <c r="T210" s="151" t="s">
        <v>416</v>
      </c>
      <c r="U210" s="167" t="str">
        <f t="shared" si="147"/>
        <v>L Gast_LN2</v>
      </c>
      <c r="V210" s="152" t="s">
        <v>349</v>
      </c>
      <c r="W210" s="151" t="s">
        <v>416</v>
      </c>
      <c r="X210" s="167" t="str">
        <f t="shared" si="150"/>
        <v>R Gast_PFA</v>
      </c>
      <c r="Y210" s="152" t="s">
        <v>349</v>
      </c>
      <c r="Z210" s="151" t="s">
        <v>416</v>
      </c>
      <c r="AA210" s="167" t="str">
        <f t="shared" si="151"/>
        <v>L Bicep_LN2</v>
      </c>
      <c r="AB210" s="152" t="s">
        <v>349</v>
      </c>
      <c r="AC210" s="151" t="s">
        <v>416</v>
      </c>
      <c r="AD210" s="167" t="str">
        <f t="shared" si="152"/>
        <v>R Bicep_PFA</v>
      </c>
      <c r="AE210" s="152" t="s">
        <v>349</v>
      </c>
      <c r="AF210" s="151" t="s">
        <v>416</v>
      </c>
      <c r="AG210" s="167" t="str">
        <f t="shared" si="163"/>
        <v>L Thymus_LN2</v>
      </c>
      <c r="AH210" s="152" t="s">
        <v>349</v>
      </c>
      <c r="AI210" s="151" t="s">
        <v>416</v>
      </c>
      <c r="AJ210" s="167" t="str">
        <f t="shared" si="153"/>
        <v>R Thymus_PFA</v>
      </c>
      <c r="AK210" s="152" t="s">
        <v>349</v>
      </c>
      <c r="AL210" s="151" t="s">
        <v>416</v>
      </c>
      <c r="AM210" s="167" t="str">
        <f t="shared" si="154"/>
        <v>1/2 Spleen_PFA</v>
      </c>
      <c r="AN210" s="152" t="s">
        <v>349</v>
      </c>
      <c r="AO210" s="151" t="s">
        <v>416</v>
      </c>
      <c r="AP210" s="167" t="str">
        <f t="shared" si="155"/>
        <v>1/2 Spleen_LN2</v>
      </c>
      <c r="AQ210" s="152" t="s">
        <v>349</v>
      </c>
      <c r="AR210" s="151" t="s">
        <v>416</v>
      </c>
      <c r="AS210" s="167" t="str">
        <f t="shared" si="164"/>
        <v>1/2 Liver_PFA</v>
      </c>
      <c r="AT210" s="152" t="s">
        <v>349</v>
      </c>
      <c r="AU210" s="151" t="s">
        <v>416</v>
      </c>
      <c r="AV210" s="167" t="str">
        <f t="shared" si="156"/>
        <v>1/2 Liver_LN2</v>
      </c>
      <c r="AW210" s="152" t="s">
        <v>349</v>
      </c>
      <c r="AX210" s="151" t="s">
        <v>416</v>
      </c>
      <c r="AY210" s="167" t="str">
        <f t="shared" si="157"/>
        <v>Pancreas_LN2</v>
      </c>
      <c r="AZ210" s="152" t="s">
        <v>349</v>
      </c>
      <c r="BA210" s="151" t="s">
        <v>416</v>
      </c>
      <c r="BB210" s="167" t="str">
        <f t="shared" si="165"/>
        <v>Adrenals_LN2</v>
      </c>
      <c r="BC210" s="152" t="s">
        <v>349</v>
      </c>
      <c r="BD210" s="151" t="s">
        <v>416</v>
      </c>
      <c r="BE210" s="167" t="str">
        <f t="shared" si="166"/>
        <v>L Kidney_LN2</v>
      </c>
      <c r="BF210" s="152" t="s">
        <v>349</v>
      </c>
      <c r="BG210" s="151" t="s">
        <v>416</v>
      </c>
      <c r="BH210" s="167" t="str">
        <f t="shared" si="149"/>
        <v>R Kidney_PFA</v>
      </c>
      <c r="BI210" s="167" t="s">
        <v>349</v>
      </c>
      <c r="BJ210" s="151" t="s">
        <v>416</v>
      </c>
      <c r="BK210" s="167" t="str">
        <f t="shared" si="134"/>
        <v>Joint_RNALater</v>
      </c>
      <c r="BL210" s="152" t="s">
        <v>349</v>
      </c>
      <c r="BM210" s="151" t="s">
        <v>416</v>
      </c>
      <c r="BN210" s="167" t="str">
        <f t="shared" si="135"/>
        <v>L Brain_LN2</v>
      </c>
      <c r="BO210" s="152" t="s">
        <v>349</v>
      </c>
      <c r="BP210" s="151" t="s">
        <v>416</v>
      </c>
      <c r="BQ210" s="167" t="str">
        <f t="shared" si="136"/>
        <v>R Brain_OCT</v>
      </c>
      <c r="BR210" s="152" t="s">
        <v>349</v>
      </c>
      <c r="BS210" s="151" t="s">
        <v>416</v>
      </c>
      <c r="BT210" s="167" t="str">
        <f t="shared" si="137"/>
        <v>L Eye_PFA</v>
      </c>
      <c r="BU210" s="152" t="s">
        <v>349</v>
      </c>
      <c r="BV210" s="151" t="s">
        <v>416</v>
      </c>
      <c r="BW210" s="167" t="str">
        <f t="shared" si="138"/>
        <v>R Eye_LN2</v>
      </c>
      <c r="BX210" s="152" t="s">
        <v>349</v>
      </c>
      <c r="BY210" s="151" t="s">
        <v>416</v>
      </c>
      <c r="BZ210" s="167" t="str">
        <f t="shared" si="139"/>
        <v>1/2 Heart_PFA</v>
      </c>
      <c r="CA210" s="152" t="s">
        <v>349</v>
      </c>
      <c r="CB210" s="151" t="s">
        <v>416</v>
      </c>
      <c r="CC210" s="167" t="str">
        <f t="shared" si="140"/>
        <v>1/2 Heart_LN2</v>
      </c>
      <c r="CD210" s="152" t="s">
        <v>349</v>
      </c>
      <c r="CE210" s="151" t="s">
        <v>416</v>
      </c>
      <c r="CF210" s="167" t="str">
        <f t="shared" si="141"/>
        <v>Intestines_LN2</v>
      </c>
      <c r="CG210" s="152" t="s">
        <v>349</v>
      </c>
      <c r="CH210" s="151" t="s">
        <v>416</v>
      </c>
      <c r="CI210" s="167" t="str">
        <f t="shared" si="142"/>
        <v>Vertebra_LN2</v>
      </c>
      <c r="CJ210" s="152" t="s">
        <v>349</v>
      </c>
      <c r="CK210" s="167" t="s">
        <v>416</v>
      </c>
      <c r="CL210" s="167" t="str">
        <f t="shared" si="158"/>
        <v>R Pelvis_PFA</v>
      </c>
      <c r="CM210" s="152" t="s">
        <v>349</v>
      </c>
      <c r="CN210" s="151" t="s">
        <v>416</v>
      </c>
      <c r="CO210" s="167" t="str">
        <f t="shared" si="167"/>
        <v>L Ilium_RNALater</v>
      </c>
      <c r="CP210" s="152" t="s">
        <v>349</v>
      </c>
      <c r="CQ210" s="151" t="s">
        <v>416</v>
      </c>
      <c r="CR210" s="167" t="str">
        <f t="shared" si="168"/>
        <v>R Hindquarter_PFA</v>
      </c>
      <c r="CS210" s="152" t="s">
        <v>349</v>
      </c>
      <c r="CT210" s="151" t="s">
        <v>416</v>
      </c>
      <c r="CU210" s="167" t="str">
        <f t="shared" si="159"/>
        <v>BM L Femur_Cryomedia</v>
      </c>
      <c r="CV210" s="152" t="s">
        <v>349</v>
      </c>
      <c r="CW210" s="151" t="s">
        <v>416</v>
      </c>
      <c r="CX210" s="167" t="str">
        <f t="shared" si="160"/>
        <v>L Tibia_PBS</v>
      </c>
      <c r="CY210" s="152" t="s">
        <v>349</v>
      </c>
      <c r="CZ210" s="151" t="s">
        <v>416</v>
      </c>
      <c r="DA210" s="167" t="str">
        <f t="shared" si="161"/>
        <v>R Humerus_PFA</v>
      </c>
      <c r="DB210" s="152" t="s">
        <v>349</v>
      </c>
      <c r="DC210" s="151" t="s">
        <v>416</v>
      </c>
      <c r="DD210" s="167" t="str">
        <f t="shared" si="169"/>
        <v>L Humerus_RNALater</v>
      </c>
      <c r="DE210" s="152" t="s">
        <v>349</v>
      </c>
      <c r="DF210" s="151" t="s">
        <v>416</v>
      </c>
      <c r="DG210" s="167" t="str">
        <f t="shared" si="170"/>
        <v>BM L Humerus_Cryomedia</v>
      </c>
      <c r="DH210" s="152" t="s">
        <v>349</v>
      </c>
    </row>
    <row r="211" spans="1:113" x14ac:dyDescent="0.35">
      <c r="B211" s="151" t="s">
        <v>416</v>
      </c>
      <c r="C211" s="167" t="str">
        <f t="shared" si="145"/>
        <v>L Quad_LN2</v>
      </c>
      <c r="D211" s="152" t="s">
        <v>350</v>
      </c>
      <c r="E211" s="151" t="s">
        <v>416</v>
      </c>
      <c r="F211" s="167" t="str">
        <f t="shared" si="143"/>
        <v>R Quad_PFA</v>
      </c>
      <c r="G211" s="152" t="s">
        <v>350</v>
      </c>
      <c r="H211" s="151" t="s">
        <v>416</v>
      </c>
      <c r="I211" s="167" t="str">
        <f t="shared" si="144"/>
        <v>L Soleus_LN2</v>
      </c>
      <c r="J211" s="152" t="s">
        <v>350</v>
      </c>
      <c r="K211" s="151" t="s">
        <v>416</v>
      </c>
      <c r="L211" s="167" t="str">
        <f t="shared" si="146"/>
        <v>R Soleus_PFA</v>
      </c>
      <c r="M211" s="152" t="s">
        <v>350</v>
      </c>
      <c r="N211" s="151" t="s">
        <v>416</v>
      </c>
      <c r="O211" s="167" t="str">
        <f t="shared" si="148"/>
        <v>L EDL_LN2</v>
      </c>
      <c r="P211" s="152" t="s">
        <v>350</v>
      </c>
      <c r="Q211" s="151" t="s">
        <v>416</v>
      </c>
      <c r="R211" s="167" t="str">
        <f t="shared" si="162"/>
        <v>R EDL_PFA</v>
      </c>
      <c r="S211" s="152" t="s">
        <v>350</v>
      </c>
      <c r="T211" s="151" t="s">
        <v>416</v>
      </c>
      <c r="U211" s="167" t="str">
        <f t="shared" si="147"/>
        <v>L Gast_LN2</v>
      </c>
      <c r="V211" s="152" t="s">
        <v>350</v>
      </c>
      <c r="W211" s="151" t="s">
        <v>416</v>
      </c>
      <c r="X211" s="167" t="str">
        <f t="shared" si="150"/>
        <v>R Gast_PFA</v>
      </c>
      <c r="Y211" s="152" t="s">
        <v>350</v>
      </c>
      <c r="Z211" s="151" t="s">
        <v>416</v>
      </c>
      <c r="AA211" s="167" t="str">
        <f t="shared" si="151"/>
        <v>L Bicep_LN2</v>
      </c>
      <c r="AB211" s="152" t="s">
        <v>350</v>
      </c>
      <c r="AC211" s="151" t="s">
        <v>416</v>
      </c>
      <c r="AD211" s="167" t="str">
        <f t="shared" si="152"/>
        <v>R Bicep_PFA</v>
      </c>
      <c r="AE211" s="152" t="s">
        <v>350</v>
      </c>
      <c r="AF211" s="151" t="s">
        <v>416</v>
      </c>
      <c r="AG211" s="167" t="str">
        <f t="shared" si="163"/>
        <v>L Thymus_LN2</v>
      </c>
      <c r="AH211" s="152" t="s">
        <v>350</v>
      </c>
      <c r="AI211" s="151" t="s">
        <v>416</v>
      </c>
      <c r="AJ211" s="167" t="str">
        <f t="shared" si="153"/>
        <v>R Thymus_PFA</v>
      </c>
      <c r="AK211" s="152" t="s">
        <v>350</v>
      </c>
      <c r="AL211" s="151" t="s">
        <v>416</v>
      </c>
      <c r="AM211" s="167" t="str">
        <f t="shared" si="154"/>
        <v>1/2 Spleen_PFA</v>
      </c>
      <c r="AN211" s="152" t="s">
        <v>350</v>
      </c>
      <c r="AO211" s="151" t="s">
        <v>416</v>
      </c>
      <c r="AP211" s="167" t="str">
        <f t="shared" si="155"/>
        <v>1/2 Spleen_LN2</v>
      </c>
      <c r="AQ211" s="152" t="s">
        <v>350</v>
      </c>
      <c r="AR211" s="151" t="s">
        <v>416</v>
      </c>
      <c r="AS211" s="167" t="str">
        <f t="shared" si="164"/>
        <v>1/2 Liver_PFA</v>
      </c>
      <c r="AT211" s="152" t="s">
        <v>350</v>
      </c>
      <c r="AU211" s="151" t="s">
        <v>416</v>
      </c>
      <c r="AV211" s="167" t="str">
        <f t="shared" si="156"/>
        <v>1/2 Liver_LN2</v>
      </c>
      <c r="AW211" s="152" t="s">
        <v>350</v>
      </c>
      <c r="AX211" s="151" t="s">
        <v>416</v>
      </c>
      <c r="AY211" s="167" t="str">
        <f t="shared" si="157"/>
        <v>Pancreas_LN2</v>
      </c>
      <c r="AZ211" s="152" t="s">
        <v>350</v>
      </c>
      <c r="BA211" s="151" t="s">
        <v>416</v>
      </c>
      <c r="BB211" s="167" t="str">
        <f t="shared" si="165"/>
        <v>Adrenals_LN2</v>
      </c>
      <c r="BC211" s="152" t="s">
        <v>350</v>
      </c>
      <c r="BD211" s="151" t="s">
        <v>416</v>
      </c>
      <c r="BE211" s="167" t="str">
        <f t="shared" si="166"/>
        <v>L Kidney_LN2</v>
      </c>
      <c r="BF211" s="152" t="s">
        <v>350</v>
      </c>
      <c r="BG211" s="151" t="s">
        <v>416</v>
      </c>
      <c r="BH211" s="167" t="str">
        <f t="shared" si="149"/>
        <v>R Kidney_PFA</v>
      </c>
      <c r="BI211" s="167" t="s">
        <v>350</v>
      </c>
      <c r="BJ211" s="151" t="s">
        <v>416</v>
      </c>
      <c r="BK211" s="167" t="str">
        <f t="shared" si="134"/>
        <v>Joint_RNALater</v>
      </c>
      <c r="BL211" s="152" t="s">
        <v>350</v>
      </c>
      <c r="BM211" s="151" t="s">
        <v>416</v>
      </c>
      <c r="BN211" s="167" t="str">
        <f t="shared" si="135"/>
        <v>L Brain_LN2</v>
      </c>
      <c r="BO211" s="152" t="s">
        <v>350</v>
      </c>
      <c r="BP211" s="151" t="s">
        <v>416</v>
      </c>
      <c r="BQ211" s="167" t="str">
        <f t="shared" si="136"/>
        <v>R Brain_OCT</v>
      </c>
      <c r="BR211" s="152" t="s">
        <v>350</v>
      </c>
      <c r="BS211" s="151" t="s">
        <v>416</v>
      </c>
      <c r="BT211" s="167" t="str">
        <f t="shared" si="137"/>
        <v>L Eye_PFA</v>
      </c>
      <c r="BU211" s="152" t="s">
        <v>350</v>
      </c>
      <c r="BV211" s="151" t="s">
        <v>416</v>
      </c>
      <c r="BW211" s="167" t="str">
        <f t="shared" si="138"/>
        <v>R Eye_LN2</v>
      </c>
      <c r="BX211" s="152" t="s">
        <v>350</v>
      </c>
      <c r="BY211" s="151" t="s">
        <v>416</v>
      </c>
      <c r="BZ211" s="167" t="str">
        <f t="shared" si="139"/>
        <v>1/2 Heart_PFA</v>
      </c>
      <c r="CA211" s="152" t="s">
        <v>350</v>
      </c>
      <c r="CB211" s="151" t="s">
        <v>416</v>
      </c>
      <c r="CC211" s="167" t="str">
        <f t="shared" si="140"/>
        <v>1/2 Heart_LN2</v>
      </c>
      <c r="CD211" s="152" t="s">
        <v>350</v>
      </c>
      <c r="CE211" s="151" t="s">
        <v>416</v>
      </c>
      <c r="CF211" s="167" t="str">
        <f t="shared" si="141"/>
        <v>Intestines_LN2</v>
      </c>
      <c r="CG211" s="152" t="s">
        <v>350</v>
      </c>
      <c r="CH211" s="151" t="s">
        <v>416</v>
      </c>
      <c r="CI211" s="167" t="str">
        <f t="shared" si="142"/>
        <v>Vertebra_LN2</v>
      </c>
      <c r="CJ211" s="152" t="s">
        <v>350</v>
      </c>
      <c r="CK211" s="167" t="s">
        <v>416</v>
      </c>
      <c r="CL211" s="167" t="str">
        <f t="shared" si="158"/>
        <v>R Pelvis_PFA</v>
      </c>
      <c r="CM211" s="152" t="s">
        <v>350</v>
      </c>
      <c r="CN211" s="151" t="s">
        <v>416</v>
      </c>
      <c r="CO211" s="167" t="str">
        <f t="shared" si="167"/>
        <v>L Ilium_RNALater</v>
      </c>
      <c r="CP211" s="152" t="s">
        <v>350</v>
      </c>
      <c r="CQ211" s="151" t="s">
        <v>416</v>
      </c>
      <c r="CR211" s="167" t="str">
        <f t="shared" si="168"/>
        <v>R Hindquarter_PFA</v>
      </c>
      <c r="CS211" s="152" t="s">
        <v>350</v>
      </c>
      <c r="CT211" s="151" t="s">
        <v>416</v>
      </c>
      <c r="CU211" s="167" t="str">
        <f t="shared" si="159"/>
        <v>BM L Femur_Cryomedia</v>
      </c>
      <c r="CV211" s="152" t="s">
        <v>350</v>
      </c>
      <c r="CW211" s="151" t="s">
        <v>416</v>
      </c>
      <c r="CX211" s="167" t="str">
        <f t="shared" si="160"/>
        <v>L Tibia_PBS</v>
      </c>
      <c r="CY211" s="152" t="s">
        <v>350</v>
      </c>
      <c r="CZ211" s="151" t="s">
        <v>416</v>
      </c>
      <c r="DA211" s="167" t="str">
        <f t="shared" si="161"/>
        <v>R Humerus_PFA</v>
      </c>
      <c r="DB211" s="152" t="s">
        <v>350</v>
      </c>
      <c r="DC211" s="151" t="s">
        <v>416</v>
      </c>
      <c r="DD211" s="167" t="str">
        <f t="shared" si="169"/>
        <v>L Humerus_RNALater</v>
      </c>
      <c r="DE211" s="152" t="s">
        <v>350</v>
      </c>
      <c r="DF211" s="151" t="s">
        <v>416</v>
      </c>
      <c r="DG211" s="167" t="str">
        <f t="shared" si="170"/>
        <v>BM L Humerus_Cryomedia</v>
      </c>
      <c r="DH211" s="152" t="s">
        <v>350</v>
      </c>
    </row>
    <row r="212" spans="1:113" x14ac:dyDescent="0.35">
      <c r="B212" s="151" t="s">
        <v>416</v>
      </c>
      <c r="C212" s="167" t="str">
        <f>C211</f>
        <v>L Quad_LN2</v>
      </c>
      <c r="D212" s="152" t="s">
        <v>351</v>
      </c>
      <c r="E212" s="151" t="s">
        <v>416</v>
      </c>
      <c r="F212" s="167" t="str">
        <f t="shared" si="143"/>
        <v>R Quad_PFA</v>
      </c>
      <c r="G212" s="152" t="s">
        <v>351</v>
      </c>
      <c r="H212" s="151" t="s">
        <v>416</v>
      </c>
      <c r="I212" s="167" t="str">
        <f t="shared" si="144"/>
        <v>L Soleus_LN2</v>
      </c>
      <c r="J212" s="152" t="s">
        <v>351</v>
      </c>
      <c r="K212" s="151" t="s">
        <v>416</v>
      </c>
      <c r="L212" s="167" t="str">
        <f t="shared" si="146"/>
        <v>R Soleus_PFA</v>
      </c>
      <c r="M212" s="152" t="s">
        <v>351</v>
      </c>
      <c r="N212" s="151" t="s">
        <v>416</v>
      </c>
      <c r="O212" s="167" t="str">
        <f t="shared" si="148"/>
        <v>L EDL_LN2</v>
      </c>
      <c r="P212" s="152" t="s">
        <v>351</v>
      </c>
      <c r="Q212" s="151" t="s">
        <v>416</v>
      </c>
      <c r="R212" s="167" t="str">
        <f t="shared" si="162"/>
        <v>R EDL_PFA</v>
      </c>
      <c r="S212" s="152" t="s">
        <v>351</v>
      </c>
      <c r="T212" s="151" t="s">
        <v>416</v>
      </c>
      <c r="U212" s="167" t="str">
        <f t="shared" si="147"/>
        <v>L Gast_LN2</v>
      </c>
      <c r="V212" s="152" t="s">
        <v>351</v>
      </c>
      <c r="W212" s="151" t="s">
        <v>416</v>
      </c>
      <c r="X212" s="167" t="str">
        <f t="shared" si="150"/>
        <v>R Gast_PFA</v>
      </c>
      <c r="Y212" s="152" t="s">
        <v>351</v>
      </c>
      <c r="Z212" s="151" t="s">
        <v>416</v>
      </c>
      <c r="AA212" s="167" t="str">
        <f t="shared" si="151"/>
        <v>L Bicep_LN2</v>
      </c>
      <c r="AB212" s="152" t="s">
        <v>351</v>
      </c>
      <c r="AC212" s="151" t="s">
        <v>416</v>
      </c>
      <c r="AD212" s="167" t="str">
        <f t="shared" si="152"/>
        <v>R Bicep_PFA</v>
      </c>
      <c r="AE212" s="152" t="s">
        <v>351</v>
      </c>
      <c r="AF212" s="151" t="s">
        <v>416</v>
      </c>
      <c r="AG212" s="167" t="str">
        <f t="shared" si="163"/>
        <v>L Thymus_LN2</v>
      </c>
      <c r="AH212" s="152" t="s">
        <v>351</v>
      </c>
      <c r="AI212" s="151" t="s">
        <v>416</v>
      </c>
      <c r="AJ212" s="167" t="str">
        <f t="shared" si="153"/>
        <v>R Thymus_PFA</v>
      </c>
      <c r="AK212" s="152" t="s">
        <v>351</v>
      </c>
      <c r="AL212" s="151" t="s">
        <v>416</v>
      </c>
      <c r="AM212" s="167" t="str">
        <f t="shared" si="154"/>
        <v>1/2 Spleen_PFA</v>
      </c>
      <c r="AN212" s="152" t="s">
        <v>351</v>
      </c>
      <c r="AO212" s="151" t="s">
        <v>416</v>
      </c>
      <c r="AP212" s="167" t="str">
        <f t="shared" si="155"/>
        <v>1/2 Spleen_LN2</v>
      </c>
      <c r="AQ212" s="152" t="s">
        <v>351</v>
      </c>
      <c r="AR212" s="151" t="s">
        <v>416</v>
      </c>
      <c r="AS212" s="167" t="str">
        <f t="shared" si="164"/>
        <v>1/2 Liver_PFA</v>
      </c>
      <c r="AT212" s="152" t="s">
        <v>351</v>
      </c>
      <c r="AU212" s="151" t="s">
        <v>416</v>
      </c>
      <c r="AV212" s="167" t="str">
        <f t="shared" si="156"/>
        <v>1/2 Liver_LN2</v>
      </c>
      <c r="AW212" s="152" t="s">
        <v>351</v>
      </c>
      <c r="AX212" s="151" t="s">
        <v>416</v>
      </c>
      <c r="AY212" s="167" t="str">
        <f t="shared" si="157"/>
        <v>Pancreas_LN2</v>
      </c>
      <c r="AZ212" s="152" t="s">
        <v>351</v>
      </c>
      <c r="BA212" s="151" t="s">
        <v>416</v>
      </c>
      <c r="BB212" s="167" t="str">
        <f t="shared" si="165"/>
        <v>Adrenals_LN2</v>
      </c>
      <c r="BC212" s="152" t="s">
        <v>351</v>
      </c>
      <c r="BD212" s="151" t="s">
        <v>416</v>
      </c>
      <c r="BE212" s="167" t="str">
        <f t="shared" si="166"/>
        <v>L Kidney_LN2</v>
      </c>
      <c r="BF212" s="152" t="s">
        <v>351</v>
      </c>
      <c r="BG212" s="151" t="s">
        <v>416</v>
      </c>
      <c r="BH212" s="167" t="str">
        <f t="shared" si="149"/>
        <v>R Kidney_PFA</v>
      </c>
      <c r="BI212" s="167" t="s">
        <v>351</v>
      </c>
      <c r="BJ212" s="151" t="s">
        <v>416</v>
      </c>
      <c r="BK212" s="167" t="str">
        <f t="shared" si="134"/>
        <v>Joint_RNALater</v>
      </c>
      <c r="BL212" s="152" t="s">
        <v>351</v>
      </c>
      <c r="BM212" s="151" t="s">
        <v>416</v>
      </c>
      <c r="BN212" s="167" t="str">
        <f t="shared" si="135"/>
        <v>L Brain_LN2</v>
      </c>
      <c r="BO212" s="152" t="s">
        <v>351</v>
      </c>
      <c r="BP212" s="151" t="s">
        <v>416</v>
      </c>
      <c r="BQ212" s="167" t="str">
        <f t="shared" si="136"/>
        <v>R Brain_OCT</v>
      </c>
      <c r="BR212" s="152" t="s">
        <v>351</v>
      </c>
      <c r="BS212" s="151" t="s">
        <v>416</v>
      </c>
      <c r="BT212" s="167" t="str">
        <f t="shared" si="137"/>
        <v>L Eye_PFA</v>
      </c>
      <c r="BU212" s="152" t="s">
        <v>351</v>
      </c>
      <c r="BV212" s="151" t="s">
        <v>416</v>
      </c>
      <c r="BW212" s="167" t="str">
        <f t="shared" si="138"/>
        <v>R Eye_LN2</v>
      </c>
      <c r="BX212" s="152" t="s">
        <v>351</v>
      </c>
      <c r="BY212" s="151" t="s">
        <v>416</v>
      </c>
      <c r="BZ212" s="167" t="str">
        <f t="shared" si="139"/>
        <v>1/2 Heart_PFA</v>
      </c>
      <c r="CA212" s="152" t="s">
        <v>351</v>
      </c>
      <c r="CB212" s="151" t="s">
        <v>416</v>
      </c>
      <c r="CC212" s="167" t="str">
        <f t="shared" si="140"/>
        <v>1/2 Heart_LN2</v>
      </c>
      <c r="CD212" s="152" t="s">
        <v>351</v>
      </c>
      <c r="CE212" s="151" t="s">
        <v>416</v>
      </c>
      <c r="CF212" s="167" t="str">
        <f t="shared" si="141"/>
        <v>Intestines_LN2</v>
      </c>
      <c r="CG212" s="152" t="s">
        <v>351</v>
      </c>
      <c r="CH212" s="151" t="s">
        <v>416</v>
      </c>
      <c r="CI212" s="167" t="str">
        <f t="shared" si="142"/>
        <v>Vertebra_LN2</v>
      </c>
      <c r="CJ212" s="152" t="s">
        <v>351</v>
      </c>
      <c r="CK212" s="167" t="s">
        <v>416</v>
      </c>
      <c r="CL212" s="167" t="str">
        <f t="shared" si="158"/>
        <v>R Pelvis_PFA</v>
      </c>
      <c r="CM212" s="152" t="s">
        <v>351</v>
      </c>
      <c r="CN212" s="151" t="s">
        <v>416</v>
      </c>
      <c r="CO212" s="167" t="str">
        <f t="shared" si="167"/>
        <v>L Ilium_RNALater</v>
      </c>
      <c r="CP212" s="152" t="s">
        <v>351</v>
      </c>
      <c r="CQ212" s="151" t="s">
        <v>416</v>
      </c>
      <c r="CR212" s="167" t="str">
        <f t="shared" si="168"/>
        <v>R Hindquarter_PFA</v>
      </c>
      <c r="CS212" s="152" t="s">
        <v>351</v>
      </c>
      <c r="CT212" s="151" t="s">
        <v>416</v>
      </c>
      <c r="CU212" s="167" t="str">
        <f t="shared" si="159"/>
        <v>BM L Femur_Cryomedia</v>
      </c>
      <c r="CV212" s="152" t="s">
        <v>351</v>
      </c>
      <c r="CW212" s="151" t="s">
        <v>416</v>
      </c>
      <c r="CX212" s="167" t="str">
        <f t="shared" si="160"/>
        <v>L Tibia_PBS</v>
      </c>
      <c r="CY212" s="152" t="s">
        <v>351</v>
      </c>
      <c r="CZ212" s="151" t="s">
        <v>416</v>
      </c>
      <c r="DA212" s="167" t="str">
        <f t="shared" si="161"/>
        <v>R Humerus_PFA</v>
      </c>
      <c r="DB212" s="152" t="s">
        <v>351</v>
      </c>
      <c r="DC212" s="151" t="s">
        <v>416</v>
      </c>
      <c r="DD212" s="167" t="str">
        <f t="shared" si="169"/>
        <v>L Humerus_RNALater</v>
      </c>
      <c r="DE212" s="152" t="s">
        <v>351</v>
      </c>
      <c r="DF212" s="151" t="s">
        <v>416</v>
      </c>
      <c r="DG212" s="167" t="str">
        <f t="shared" si="170"/>
        <v>BM L Humerus_Cryomedia</v>
      </c>
      <c r="DH212" s="152" t="s">
        <v>351</v>
      </c>
    </row>
    <row r="213" spans="1:113" x14ac:dyDescent="0.35">
      <c r="B213" s="151" t="s">
        <v>416</v>
      </c>
      <c r="C213" s="167" t="str">
        <f t="shared" si="145"/>
        <v>L Quad_LN2</v>
      </c>
      <c r="D213" s="152" t="s">
        <v>352</v>
      </c>
      <c r="E213" s="151" t="s">
        <v>416</v>
      </c>
      <c r="F213" s="167" t="str">
        <f t="shared" si="143"/>
        <v>R Quad_PFA</v>
      </c>
      <c r="G213" s="152" t="s">
        <v>352</v>
      </c>
      <c r="H213" s="151" t="s">
        <v>416</v>
      </c>
      <c r="I213" s="167" t="str">
        <f t="shared" si="144"/>
        <v>L Soleus_LN2</v>
      </c>
      <c r="J213" s="152" t="s">
        <v>352</v>
      </c>
      <c r="K213" s="151" t="s">
        <v>416</v>
      </c>
      <c r="L213" s="167" t="str">
        <f t="shared" si="146"/>
        <v>R Soleus_PFA</v>
      </c>
      <c r="M213" s="152" t="s">
        <v>352</v>
      </c>
      <c r="N213" s="151" t="s">
        <v>416</v>
      </c>
      <c r="O213" s="167" t="str">
        <f t="shared" si="148"/>
        <v>L EDL_LN2</v>
      </c>
      <c r="P213" s="152" t="s">
        <v>352</v>
      </c>
      <c r="Q213" s="151" t="s">
        <v>416</v>
      </c>
      <c r="R213" s="167" t="str">
        <f t="shared" si="162"/>
        <v>R EDL_PFA</v>
      </c>
      <c r="S213" s="152" t="s">
        <v>352</v>
      </c>
      <c r="T213" s="151" t="s">
        <v>416</v>
      </c>
      <c r="U213" s="167" t="str">
        <f t="shared" si="147"/>
        <v>L Gast_LN2</v>
      </c>
      <c r="V213" s="152" t="s">
        <v>352</v>
      </c>
      <c r="W213" s="151" t="s">
        <v>416</v>
      </c>
      <c r="X213" s="167" t="str">
        <f t="shared" si="150"/>
        <v>R Gast_PFA</v>
      </c>
      <c r="Y213" s="152" t="s">
        <v>352</v>
      </c>
      <c r="Z213" s="151" t="s">
        <v>416</v>
      </c>
      <c r="AA213" s="167" t="str">
        <f t="shared" si="151"/>
        <v>L Bicep_LN2</v>
      </c>
      <c r="AB213" s="152" t="s">
        <v>352</v>
      </c>
      <c r="AC213" s="151" t="s">
        <v>416</v>
      </c>
      <c r="AD213" s="167" t="str">
        <f t="shared" si="152"/>
        <v>R Bicep_PFA</v>
      </c>
      <c r="AE213" s="152" t="s">
        <v>352</v>
      </c>
      <c r="AF213" s="151" t="s">
        <v>416</v>
      </c>
      <c r="AG213" s="167" t="str">
        <f t="shared" si="163"/>
        <v>L Thymus_LN2</v>
      </c>
      <c r="AH213" s="152" t="s">
        <v>352</v>
      </c>
      <c r="AI213" s="151" t="s">
        <v>416</v>
      </c>
      <c r="AJ213" s="167" t="str">
        <f t="shared" si="153"/>
        <v>R Thymus_PFA</v>
      </c>
      <c r="AK213" s="152" t="s">
        <v>352</v>
      </c>
      <c r="AL213" s="151" t="s">
        <v>416</v>
      </c>
      <c r="AM213" s="167" t="str">
        <f t="shared" si="154"/>
        <v>1/2 Spleen_PFA</v>
      </c>
      <c r="AN213" s="152" t="s">
        <v>352</v>
      </c>
      <c r="AO213" s="151" t="s">
        <v>416</v>
      </c>
      <c r="AP213" s="167" t="str">
        <f t="shared" si="155"/>
        <v>1/2 Spleen_LN2</v>
      </c>
      <c r="AQ213" s="152" t="s">
        <v>352</v>
      </c>
      <c r="AR213" s="151" t="s">
        <v>416</v>
      </c>
      <c r="AS213" s="167" t="str">
        <f t="shared" si="164"/>
        <v>1/2 Liver_PFA</v>
      </c>
      <c r="AT213" s="152" t="s">
        <v>352</v>
      </c>
      <c r="AU213" s="151" t="s">
        <v>416</v>
      </c>
      <c r="AV213" s="167" t="str">
        <f t="shared" si="156"/>
        <v>1/2 Liver_LN2</v>
      </c>
      <c r="AW213" s="152" t="s">
        <v>352</v>
      </c>
      <c r="AX213" s="151" t="s">
        <v>416</v>
      </c>
      <c r="AY213" s="167" t="str">
        <f t="shared" si="157"/>
        <v>Pancreas_LN2</v>
      </c>
      <c r="AZ213" s="152" t="s">
        <v>352</v>
      </c>
      <c r="BA213" s="151" t="s">
        <v>416</v>
      </c>
      <c r="BB213" s="167" t="str">
        <f t="shared" si="165"/>
        <v>Adrenals_LN2</v>
      </c>
      <c r="BC213" s="152" t="s">
        <v>352</v>
      </c>
      <c r="BD213" s="151" t="s">
        <v>416</v>
      </c>
      <c r="BE213" s="167" t="str">
        <f t="shared" si="166"/>
        <v>L Kidney_LN2</v>
      </c>
      <c r="BF213" s="152" t="s">
        <v>352</v>
      </c>
      <c r="BG213" s="151" t="s">
        <v>416</v>
      </c>
      <c r="BH213" s="167" t="str">
        <f t="shared" si="149"/>
        <v>R Kidney_PFA</v>
      </c>
      <c r="BI213" s="167" t="s">
        <v>352</v>
      </c>
      <c r="BJ213" s="151" t="s">
        <v>416</v>
      </c>
      <c r="BK213" s="167" t="str">
        <f t="shared" si="134"/>
        <v>Joint_RNALater</v>
      </c>
      <c r="BL213" s="152" t="s">
        <v>352</v>
      </c>
      <c r="BM213" s="151" t="s">
        <v>416</v>
      </c>
      <c r="BN213" s="167" t="str">
        <f t="shared" si="135"/>
        <v>L Brain_LN2</v>
      </c>
      <c r="BO213" s="152" t="s">
        <v>352</v>
      </c>
      <c r="BP213" s="151" t="s">
        <v>416</v>
      </c>
      <c r="BQ213" s="167" t="str">
        <f t="shared" si="136"/>
        <v>R Brain_OCT</v>
      </c>
      <c r="BR213" s="152" t="s">
        <v>352</v>
      </c>
      <c r="BS213" s="151" t="s">
        <v>416</v>
      </c>
      <c r="BT213" s="167" t="str">
        <f t="shared" si="137"/>
        <v>L Eye_PFA</v>
      </c>
      <c r="BU213" s="152" t="s">
        <v>352</v>
      </c>
      <c r="BV213" s="151" t="s">
        <v>416</v>
      </c>
      <c r="BW213" s="167" t="str">
        <f t="shared" si="138"/>
        <v>R Eye_LN2</v>
      </c>
      <c r="BX213" s="152" t="s">
        <v>352</v>
      </c>
      <c r="BY213" s="151" t="s">
        <v>416</v>
      </c>
      <c r="BZ213" s="167" t="str">
        <f t="shared" si="139"/>
        <v>1/2 Heart_PFA</v>
      </c>
      <c r="CA213" s="152" t="s">
        <v>352</v>
      </c>
      <c r="CB213" s="151" t="s">
        <v>416</v>
      </c>
      <c r="CC213" s="167" t="str">
        <f t="shared" si="140"/>
        <v>1/2 Heart_LN2</v>
      </c>
      <c r="CD213" s="152" t="s">
        <v>352</v>
      </c>
      <c r="CE213" s="151" t="s">
        <v>416</v>
      </c>
      <c r="CF213" s="167" t="str">
        <f t="shared" si="141"/>
        <v>Intestines_LN2</v>
      </c>
      <c r="CG213" s="152" t="s">
        <v>352</v>
      </c>
      <c r="CH213" s="151" t="s">
        <v>416</v>
      </c>
      <c r="CI213" s="167" t="str">
        <f t="shared" si="142"/>
        <v>Vertebra_LN2</v>
      </c>
      <c r="CJ213" s="152" t="s">
        <v>352</v>
      </c>
      <c r="CK213" s="167" t="s">
        <v>416</v>
      </c>
      <c r="CL213" s="167" t="str">
        <f t="shared" si="158"/>
        <v>R Pelvis_PFA</v>
      </c>
      <c r="CM213" s="152" t="s">
        <v>352</v>
      </c>
      <c r="CN213" s="151" t="s">
        <v>416</v>
      </c>
      <c r="CO213" s="167" t="str">
        <f t="shared" si="167"/>
        <v>L Ilium_RNALater</v>
      </c>
      <c r="CP213" s="152" t="s">
        <v>352</v>
      </c>
      <c r="CQ213" s="151" t="s">
        <v>416</v>
      </c>
      <c r="CR213" s="167" t="str">
        <f t="shared" si="168"/>
        <v>R Hindquarter_PFA</v>
      </c>
      <c r="CS213" s="152" t="s">
        <v>352</v>
      </c>
      <c r="CT213" s="151" t="s">
        <v>416</v>
      </c>
      <c r="CU213" s="167" t="str">
        <f t="shared" si="159"/>
        <v>BM L Femur_Cryomedia</v>
      </c>
      <c r="CV213" s="152" t="s">
        <v>352</v>
      </c>
      <c r="CW213" s="151" t="s">
        <v>416</v>
      </c>
      <c r="CX213" s="167" t="str">
        <f t="shared" si="160"/>
        <v>L Tibia_PBS</v>
      </c>
      <c r="CY213" s="152" t="s">
        <v>352</v>
      </c>
      <c r="CZ213" s="151" t="s">
        <v>416</v>
      </c>
      <c r="DA213" s="167" t="str">
        <f t="shared" si="161"/>
        <v>R Humerus_PFA</v>
      </c>
      <c r="DB213" s="152" t="s">
        <v>352</v>
      </c>
      <c r="DC213" s="151" t="s">
        <v>416</v>
      </c>
      <c r="DD213" s="167" t="str">
        <f t="shared" si="169"/>
        <v>L Humerus_RNALater</v>
      </c>
      <c r="DE213" s="152" t="s">
        <v>352</v>
      </c>
      <c r="DF213" s="151" t="s">
        <v>416</v>
      </c>
      <c r="DG213" s="167" t="str">
        <f t="shared" si="170"/>
        <v>BM L Humerus_Cryomedia</v>
      </c>
      <c r="DH213" s="152" t="s">
        <v>352</v>
      </c>
    </row>
    <row r="214" spans="1:113" ht="15" thickBot="1" x14ac:dyDescent="0.4">
      <c r="B214" s="156" t="s">
        <v>416</v>
      </c>
      <c r="C214" s="157" t="str">
        <f t="shared" si="145"/>
        <v>L Quad_LN2</v>
      </c>
      <c r="D214" s="158" t="s">
        <v>353</v>
      </c>
      <c r="E214" s="156" t="s">
        <v>416</v>
      </c>
      <c r="F214" s="157" t="str">
        <f t="shared" si="143"/>
        <v>R Quad_PFA</v>
      </c>
      <c r="G214" s="158" t="s">
        <v>353</v>
      </c>
      <c r="H214" s="156" t="s">
        <v>416</v>
      </c>
      <c r="I214" s="157" t="str">
        <f t="shared" si="144"/>
        <v>L Soleus_LN2</v>
      </c>
      <c r="J214" s="158" t="s">
        <v>353</v>
      </c>
      <c r="K214" s="156" t="s">
        <v>416</v>
      </c>
      <c r="L214" s="157" t="str">
        <f t="shared" si="146"/>
        <v>R Soleus_PFA</v>
      </c>
      <c r="M214" s="158" t="s">
        <v>353</v>
      </c>
      <c r="N214" s="156" t="s">
        <v>416</v>
      </c>
      <c r="O214" s="157" t="str">
        <f t="shared" si="148"/>
        <v>L EDL_LN2</v>
      </c>
      <c r="P214" s="158" t="s">
        <v>353</v>
      </c>
      <c r="Q214" s="156" t="s">
        <v>416</v>
      </c>
      <c r="R214" s="157" t="str">
        <f t="shared" si="162"/>
        <v>R EDL_PFA</v>
      </c>
      <c r="S214" s="158" t="s">
        <v>353</v>
      </c>
      <c r="T214" s="156" t="s">
        <v>416</v>
      </c>
      <c r="U214" s="157" t="str">
        <f t="shared" si="147"/>
        <v>L Gast_LN2</v>
      </c>
      <c r="V214" s="158" t="s">
        <v>353</v>
      </c>
      <c r="W214" s="156" t="s">
        <v>416</v>
      </c>
      <c r="X214" s="157" t="str">
        <f t="shared" si="150"/>
        <v>R Gast_PFA</v>
      </c>
      <c r="Y214" s="158" t="s">
        <v>353</v>
      </c>
      <c r="Z214" s="156" t="s">
        <v>416</v>
      </c>
      <c r="AA214" s="157" t="str">
        <f t="shared" si="151"/>
        <v>L Bicep_LN2</v>
      </c>
      <c r="AB214" s="158" t="s">
        <v>353</v>
      </c>
      <c r="AC214" s="156" t="s">
        <v>416</v>
      </c>
      <c r="AD214" s="157" t="str">
        <f t="shared" si="152"/>
        <v>R Bicep_PFA</v>
      </c>
      <c r="AE214" s="158" t="s">
        <v>353</v>
      </c>
      <c r="AF214" s="156" t="s">
        <v>416</v>
      </c>
      <c r="AG214" s="157" t="str">
        <f t="shared" si="163"/>
        <v>L Thymus_LN2</v>
      </c>
      <c r="AH214" s="158" t="s">
        <v>353</v>
      </c>
      <c r="AI214" s="156" t="s">
        <v>416</v>
      </c>
      <c r="AJ214" s="157" t="str">
        <f t="shared" si="153"/>
        <v>R Thymus_PFA</v>
      </c>
      <c r="AK214" s="158" t="s">
        <v>353</v>
      </c>
      <c r="AL214" s="156" t="s">
        <v>416</v>
      </c>
      <c r="AM214" s="157" t="str">
        <f t="shared" si="154"/>
        <v>1/2 Spleen_PFA</v>
      </c>
      <c r="AN214" s="158" t="s">
        <v>353</v>
      </c>
      <c r="AO214" s="156" t="s">
        <v>416</v>
      </c>
      <c r="AP214" s="157" t="str">
        <f t="shared" si="155"/>
        <v>1/2 Spleen_LN2</v>
      </c>
      <c r="AQ214" s="158" t="s">
        <v>353</v>
      </c>
      <c r="AR214" s="156" t="s">
        <v>416</v>
      </c>
      <c r="AS214" s="157" t="str">
        <f t="shared" si="164"/>
        <v>1/2 Liver_PFA</v>
      </c>
      <c r="AT214" s="158" t="s">
        <v>353</v>
      </c>
      <c r="AU214" s="156" t="s">
        <v>416</v>
      </c>
      <c r="AV214" s="157" t="str">
        <f t="shared" si="156"/>
        <v>1/2 Liver_LN2</v>
      </c>
      <c r="AW214" s="158" t="s">
        <v>353</v>
      </c>
      <c r="AX214" s="156" t="s">
        <v>416</v>
      </c>
      <c r="AY214" s="157" t="str">
        <f t="shared" si="157"/>
        <v>Pancreas_LN2</v>
      </c>
      <c r="AZ214" s="158" t="s">
        <v>353</v>
      </c>
      <c r="BA214" s="156" t="s">
        <v>416</v>
      </c>
      <c r="BB214" s="157" t="str">
        <f t="shared" si="165"/>
        <v>Adrenals_LN2</v>
      </c>
      <c r="BC214" s="158" t="s">
        <v>353</v>
      </c>
      <c r="BD214" s="156" t="s">
        <v>416</v>
      </c>
      <c r="BE214" s="157" t="str">
        <f t="shared" si="166"/>
        <v>L Kidney_LN2</v>
      </c>
      <c r="BF214" s="158" t="s">
        <v>353</v>
      </c>
      <c r="BG214" s="156" t="s">
        <v>416</v>
      </c>
      <c r="BH214" s="157" t="str">
        <f t="shared" si="149"/>
        <v>R Kidney_PFA</v>
      </c>
      <c r="BI214" s="157" t="s">
        <v>353</v>
      </c>
      <c r="BJ214" s="156" t="s">
        <v>416</v>
      </c>
      <c r="BK214" s="157" t="str">
        <f t="shared" si="134"/>
        <v>Joint_RNALater</v>
      </c>
      <c r="BL214" s="158" t="s">
        <v>353</v>
      </c>
      <c r="BM214" s="156" t="s">
        <v>416</v>
      </c>
      <c r="BN214" s="157" t="str">
        <f t="shared" si="135"/>
        <v>L Brain_LN2</v>
      </c>
      <c r="BO214" s="158" t="s">
        <v>353</v>
      </c>
      <c r="BP214" s="156" t="s">
        <v>416</v>
      </c>
      <c r="BQ214" s="157" t="str">
        <f t="shared" si="136"/>
        <v>R Brain_OCT</v>
      </c>
      <c r="BR214" s="158" t="s">
        <v>353</v>
      </c>
      <c r="BS214" s="156" t="s">
        <v>416</v>
      </c>
      <c r="BT214" s="157" t="str">
        <f t="shared" si="137"/>
        <v>L Eye_PFA</v>
      </c>
      <c r="BU214" s="158" t="s">
        <v>353</v>
      </c>
      <c r="BV214" s="156" t="s">
        <v>416</v>
      </c>
      <c r="BW214" s="157" t="str">
        <f t="shared" si="138"/>
        <v>R Eye_LN2</v>
      </c>
      <c r="BX214" s="158" t="s">
        <v>353</v>
      </c>
      <c r="BY214" s="156" t="s">
        <v>416</v>
      </c>
      <c r="BZ214" s="157" t="str">
        <f t="shared" si="139"/>
        <v>1/2 Heart_PFA</v>
      </c>
      <c r="CA214" s="158" t="s">
        <v>353</v>
      </c>
      <c r="CB214" s="156" t="s">
        <v>416</v>
      </c>
      <c r="CC214" s="157" t="str">
        <f t="shared" si="140"/>
        <v>1/2 Heart_LN2</v>
      </c>
      <c r="CD214" s="158" t="s">
        <v>353</v>
      </c>
      <c r="CE214" s="156" t="s">
        <v>416</v>
      </c>
      <c r="CF214" s="157" t="str">
        <f t="shared" si="141"/>
        <v>Intestines_LN2</v>
      </c>
      <c r="CG214" s="158" t="s">
        <v>353</v>
      </c>
      <c r="CH214" s="156" t="s">
        <v>416</v>
      </c>
      <c r="CI214" s="157" t="str">
        <f t="shared" si="142"/>
        <v>Vertebra_LN2</v>
      </c>
      <c r="CJ214" s="158" t="s">
        <v>353</v>
      </c>
      <c r="CK214" s="157" t="s">
        <v>416</v>
      </c>
      <c r="CL214" s="157" t="str">
        <f t="shared" si="158"/>
        <v>R Pelvis_PFA</v>
      </c>
      <c r="CM214" s="158" t="s">
        <v>353</v>
      </c>
      <c r="CN214" s="156" t="s">
        <v>416</v>
      </c>
      <c r="CO214" s="157" t="str">
        <f t="shared" si="167"/>
        <v>L Ilium_RNALater</v>
      </c>
      <c r="CP214" s="158" t="s">
        <v>353</v>
      </c>
      <c r="CQ214" s="156" t="s">
        <v>416</v>
      </c>
      <c r="CR214" s="157" t="str">
        <f t="shared" si="168"/>
        <v>R Hindquarter_PFA</v>
      </c>
      <c r="CS214" s="158" t="s">
        <v>353</v>
      </c>
      <c r="CT214" s="156" t="s">
        <v>416</v>
      </c>
      <c r="CU214" s="157" t="str">
        <f t="shared" si="159"/>
        <v>BM L Femur_Cryomedia</v>
      </c>
      <c r="CV214" s="158" t="s">
        <v>353</v>
      </c>
      <c r="CW214" s="156" t="s">
        <v>416</v>
      </c>
      <c r="CX214" s="157" t="str">
        <f t="shared" si="160"/>
        <v>L Tibia_PBS</v>
      </c>
      <c r="CY214" s="158" t="s">
        <v>353</v>
      </c>
      <c r="CZ214" s="156" t="s">
        <v>416</v>
      </c>
      <c r="DA214" s="157" t="str">
        <f t="shared" si="161"/>
        <v>R Humerus_PFA</v>
      </c>
      <c r="DB214" s="158" t="s">
        <v>353</v>
      </c>
      <c r="DC214" s="156" t="s">
        <v>416</v>
      </c>
      <c r="DD214" s="157" t="str">
        <f t="shared" si="169"/>
        <v>L Humerus_RNALater</v>
      </c>
      <c r="DE214" s="158" t="s">
        <v>353</v>
      </c>
      <c r="DF214" s="156" t="s">
        <v>416</v>
      </c>
      <c r="DG214" s="157" t="str">
        <f t="shared" si="170"/>
        <v>BM L Humerus_Cryomedia</v>
      </c>
      <c r="DH214" s="158" t="s">
        <v>353</v>
      </c>
    </row>
    <row r="216" spans="1:113" ht="15" thickBot="1" x14ac:dyDescent="0.4">
      <c r="A216" s="131" t="s">
        <v>586</v>
      </c>
    </row>
    <row r="217" spans="1:113" x14ac:dyDescent="0.35">
      <c r="B217" s="160"/>
      <c r="E217" s="159" t="s">
        <v>372</v>
      </c>
      <c r="F217" s="155" t="s">
        <v>18</v>
      </c>
      <c r="H217" s="160"/>
      <c r="K217" s="159" t="s">
        <v>373</v>
      </c>
      <c r="L217" s="155" t="s">
        <v>18</v>
      </c>
      <c r="N217" s="160"/>
      <c r="Q217" s="159" t="s">
        <v>587</v>
      </c>
      <c r="R217" s="155" t="s">
        <v>18</v>
      </c>
      <c r="T217" s="160"/>
      <c r="W217" s="159" t="s">
        <v>588</v>
      </c>
      <c r="X217" s="155" t="s">
        <v>18</v>
      </c>
      <c r="Z217" s="160"/>
      <c r="AC217" s="159" t="s">
        <v>374</v>
      </c>
      <c r="AD217" s="155" t="s">
        <v>18</v>
      </c>
      <c r="AF217" s="160"/>
      <c r="AI217" s="159" t="s">
        <v>375</v>
      </c>
      <c r="AJ217" s="155" t="s">
        <v>18</v>
      </c>
      <c r="AL217" s="159" t="s">
        <v>589</v>
      </c>
      <c r="AM217" s="155" t="s">
        <v>18</v>
      </c>
      <c r="AO217" s="160"/>
      <c r="AR217" s="159" t="s">
        <v>590</v>
      </c>
      <c r="AS217" s="155" t="s">
        <v>18</v>
      </c>
      <c r="AU217" s="160"/>
      <c r="AX217" s="160"/>
      <c r="BA217" s="160"/>
      <c r="BD217" s="160"/>
      <c r="BG217" s="159" t="s">
        <v>591</v>
      </c>
      <c r="BH217" s="155" t="s">
        <v>18</v>
      </c>
      <c r="BJ217" s="204" t="s">
        <v>627</v>
      </c>
      <c r="BK217" s="155" t="s">
        <v>18</v>
      </c>
      <c r="BS217" s="288" t="s">
        <v>678</v>
      </c>
      <c r="BT217" s="155" t="s">
        <v>18</v>
      </c>
      <c r="BY217" s="288" t="s">
        <v>677</v>
      </c>
      <c r="BZ217" s="155" t="s">
        <v>18</v>
      </c>
      <c r="CK217" s="159" t="s">
        <v>592</v>
      </c>
      <c r="CL217" s="155" t="s">
        <v>18</v>
      </c>
      <c r="CN217" s="204" t="s">
        <v>593</v>
      </c>
      <c r="CO217" s="155" t="s">
        <v>18</v>
      </c>
      <c r="CQ217" s="160"/>
      <c r="CT217" s="204" t="s">
        <v>630</v>
      </c>
      <c r="CU217" s="155" t="s">
        <v>18</v>
      </c>
      <c r="CW217" s="159" t="s">
        <v>594</v>
      </c>
      <c r="CX217" s="155" t="s">
        <v>18</v>
      </c>
      <c r="CZ217" s="160"/>
      <c r="DC217" s="204" t="s">
        <v>628</v>
      </c>
      <c r="DD217" s="155" t="s">
        <v>18</v>
      </c>
      <c r="DF217" s="204" t="s">
        <v>629</v>
      </c>
      <c r="DG217" s="155" t="s">
        <v>18</v>
      </c>
      <c r="DI217" s="160"/>
    </row>
    <row r="218" spans="1:113" x14ac:dyDescent="0.35">
      <c r="B218" s="160"/>
      <c r="E218" s="161" t="s">
        <v>372</v>
      </c>
      <c r="F218" s="152" t="s">
        <v>19</v>
      </c>
      <c r="H218" s="160"/>
      <c r="K218" s="161" t="s">
        <v>373</v>
      </c>
      <c r="L218" s="152" t="s">
        <v>19</v>
      </c>
      <c r="N218" s="160"/>
      <c r="Q218" s="161" t="s">
        <v>587</v>
      </c>
      <c r="R218" s="152" t="s">
        <v>19</v>
      </c>
      <c r="T218" s="160"/>
      <c r="W218" s="161" t="s">
        <v>588</v>
      </c>
      <c r="X218" s="152" t="s">
        <v>19</v>
      </c>
      <c r="Z218" s="160"/>
      <c r="AC218" s="161" t="s">
        <v>374</v>
      </c>
      <c r="AD218" s="152" t="s">
        <v>19</v>
      </c>
      <c r="AF218" s="160"/>
      <c r="AI218" s="161" t="s">
        <v>375</v>
      </c>
      <c r="AJ218" s="152" t="s">
        <v>19</v>
      </c>
      <c r="AL218" s="161" t="s">
        <v>589</v>
      </c>
      <c r="AM218" s="152" t="s">
        <v>19</v>
      </c>
      <c r="AO218" s="160"/>
      <c r="AR218" s="161" t="s">
        <v>590</v>
      </c>
      <c r="AS218" s="152" t="s">
        <v>19</v>
      </c>
      <c r="AU218" s="160"/>
      <c r="AX218" s="160"/>
      <c r="BA218" s="160"/>
      <c r="BD218" s="160"/>
      <c r="BG218" s="161" t="s">
        <v>591</v>
      </c>
      <c r="BH218" s="152" t="s">
        <v>19</v>
      </c>
      <c r="BJ218" s="205" t="s">
        <v>627</v>
      </c>
      <c r="BK218" s="152" t="s">
        <v>19</v>
      </c>
      <c r="BS218" s="289" t="s">
        <v>678</v>
      </c>
      <c r="BT218" s="152" t="s">
        <v>19</v>
      </c>
      <c r="BY218" s="289" t="s">
        <v>677</v>
      </c>
      <c r="BZ218" s="152" t="s">
        <v>19</v>
      </c>
      <c r="CK218" s="161" t="s">
        <v>592</v>
      </c>
      <c r="CL218" s="152" t="s">
        <v>19</v>
      </c>
      <c r="CN218" s="161" t="s">
        <v>593</v>
      </c>
      <c r="CO218" s="152" t="s">
        <v>19</v>
      </c>
      <c r="CQ218" s="160"/>
      <c r="CT218" s="205" t="s">
        <v>630</v>
      </c>
      <c r="CU218" s="152" t="s">
        <v>19</v>
      </c>
      <c r="CW218" s="161" t="s">
        <v>594</v>
      </c>
      <c r="CX218" s="152" t="s">
        <v>19</v>
      </c>
      <c r="CZ218" s="160"/>
      <c r="DC218" s="205" t="s">
        <v>628</v>
      </c>
      <c r="DD218" s="152" t="s">
        <v>19</v>
      </c>
      <c r="DF218" s="205" t="s">
        <v>629</v>
      </c>
      <c r="DG218" s="152" t="s">
        <v>19</v>
      </c>
      <c r="DI218" s="160"/>
    </row>
    <row r="219" spans="1:113" x14ac:dyDescent="0.35">
      <c r="B219" s="160"/>
      <c r="E219" s="161" t="s">
        <v>372</v>
      </c>
      <c r="F219" s="152" t="s">
        <v>21</v>
      </c>
      <c r="H219" s="160"/>
      <c r="K219" s="161" t="s">
        <v>373</v>
      </c>
      <c r="L219" s="152" t="s">
        <v>21</v>
      </c>
      <c r="N219" s="160"/>
      <c r="Q219" s="161" t="s">
        <v>587</v>
      </c>
      <c r="R219" s="152" t="s">
        <v>21</v>
      </c>
      <c r="T219" s="160"/>
      <c r="W219" s="161" t="s">
        <v>588</v>
      </c>
      <c r="X219" s="152" t="s">
        <v>21</v>
      </c>
      <c r="Z219" s="160"/>
      <c r="AC219" s="161" t="s">
        <v>374</v>
      </c>
      <c r="AD219" s="152" t="s">
        <v>21</v>
      </c>
      <c r="AF219" s="160"/>
      <c r="AI219" s="161" t="s">
        <v>375</v>
      </c>
      <c r="AJ219" s="152" t="s">
        <v>21</v>
      </c>
      <c r="AL219" s="161" t="s">
        <v>589</v>
      </c>
      <c r="AM219" s="152" t="s">
        <v>21</v>
      </c>
      <c r="AO219" s="160"/>
      <c r="AR219" s="161" t="s">
        <v>590</v>
      </c>
      <c r="AS219" s="152" t="s">
        <v>21</v>
      </c>
      <c r="AU219" s="160"/>
      <c r="AX219" s="160"/>
      <c r="BA219" s="160"/>
      <c r="BD219" s="160"/>
      <c r="BG219" s="161" t="s">
        <v>591</v>
      </c>
      <c r="BH219" s="152" t="s">
        <v>21</v>
      </c>
      <c r="BJ219" s="205" t="s">
        <v>627</v>
      </c>
      <c r="BK219" s="152" t="s">
        <v>21</v>
      </c>
      <c r="BS219" s="289" t="s">
        <v>678</v>
      </c>
      <c r="BT219" s="152" t="s">
        <v>21</v>
      </c>
      <c r="BY219" s="289" t="s">
        <v>677</v>
      </c>
      <c r="BZ219" s="152" t="s">
        <v>21</v>
      </c>
      <c r="CK219" s="161" t="s">
        <v>592</v>
      </c>
      <c r="CL219" s="152" t="s">
        <v>21</v>
      </c>
      <c r="CN219" s="161" t="s">
        <v>593</v>
      </c>
      <c r="CO219" s="152" t="s">
        <v>21</v>
      </c>
      <c r="CQ219" s="160"/>
      <c r="CT219" s="205" t="s">
        <v>630</v>
      </c>
      <c r="CU219" s="152" t="s">
        <v>21</v>
      </c>
      <c r="CW219" s="161" t="s">
        <v>594</v>
      </c>
      <c r="CX219" s="152" t="s">
        <v>21</v>
      </c>
      <c r="CZ219" s="160"/>
      <c r="DC219" s="205" t="s">
        <v>628</v>
      </c>
      <c r="DD219" s="152" t="s">
        <v>21</v>
      </c>
      <c r="DF219" s="205" t="s">
        <v>629</v>
      </c>
      <c r="DG219" s="152" t="s">
        <v>21</v>
      </c>
      <c r="DI219" s="160"/>
    </row>
    <row r="220" spans="1:113" x14ac:dyDescent="0.35">
      <c r="B220" s="160"/>
      <c r="E220" s="161" t="s">
        <v>372</v>
      </c>
      <c r="F220" s="152" t="s">
        <v>22</v>
      </c>
      <c r="H220" s="160"/>
      <c r="K220" s="161" t="s">
        <v>373</v>
      </c>
      <c r="L220" s="152" t="s">
        <v>22</v>
      </c>
      <c r="N220" s="160"/>
      <c r="Q220" s="161" t="s">
        <v>587</v>
      </c>
      <c r="R220" s="152" t="s">
        <v>22</v>
      </c>
      <c r="T220" s="160"/>
      <c r="W220" s="161" t="s">
        <v>588</v>
      </c>
      <c r="X220" s="152" t="s">
        <v>22</v>
      </c>
      <c r="Z220" s="160"/>
      <c r="AC220" s="161" t="s">
        <v>374</v>
      </c>
      <c r="AD220" s="152" t="s">
        <v>22</v>
      </c>
      <c r="AF220" s="160"/>
      <c r="AI220" s="161" t="s">
        <v>375</v>
      </c>
      <c r="AJ220" s="152" t="s">
        <v>22</v>
      </c>
      <c r="AL220" s="161" t="s">
        <v>589</v>
      </c>
      <c r="AM220" s="152" t="s">
        <v>22</v>
      </c>
      <c r="AO220" s="160"/>
      <c r="AR220" s="161" t="s">
        <v>590</v>
      </c>
      <c r="AS220" s="152" t="s">
        <v>22</v>
      </c>
      <c r="AU220" s="160"/>
      <c r="AX220" s="160"/>
      <c r="BA220" s="160"/>
      <c r="BD220" s="160"/>
      <c r="BG220" s="161" t="s">
        <v>591</v>
      </c>
      <c r="BH220" s="152" t="s">
        <v>22</v>
      </c>
      <c r="BJ220" s="205" t="s">
        <v>627</v>
      </c>
      <c r="BK220" s="152" t="s">
        <v>22</v>
      </c>
      <c r="BS220" s="289" t="s">
        <v>678</v>
      </c>
      <c r="BT220" s="152" t="s">
        <v>22</v>
      </c>
      <c r="BY220" s="289" t="s">
        <v>677</v>
      </c>
      <c r="BZ220" s="152" t="s">
        <v>22</v>
      </c>
      <c r="CK220" s="161" t="s">
        <v>592</v>
      </c>
      <c r="CL220" s="152" t="s">
        <v>22</v>
      </c>
      <c r="CN220" s="161" t="s">
        <v>593</v>
      </c>
      <c r="CO220" s="152" t="s">
        <v>22</v>
      </c>
      <c r="CQ220" s="160"/>
      <c r="CT220" s="205" t="s">
        <v>630</v>
      </c>
      <c r="CU220" s="152" t="s">
        <v>22</v>
      </c>
      <c r="CW220" s="161" t="s">
        <v>594</v>
      </c>
      <c r="CX220" s="152" t="s">
        <v>22</v>
      </c>
      <c r="CZ220" s="160"/>
      <c r="DC220" s="205" t="s">
        <v>628</v>
      </c>
      <c r="DD220" s="152" t="s">
        <v>22</v>
      </c>
      <c r="DF220" s="205" t="s">
        <v>629</v>
      </c>
      <c r="DG220" s="152" t="s">
        <v>22</v>
      </c>
      <c r="DI220" s="160"/>
    </row>
    <row r="221" spans="1:113" x14ac:dyDescent="0.35">
      <c r="B221" s="160"/>
      <c r="E221" s="161" t="s">
        <v>372</v>
      </c>
      <c r="F221" s="152" t="s">
        <v>24</v>
      </c>
      <c r="H221" s="160"/>
      <c r="K221" s="161" t="s">
        <v>373</v>
      </c>
      <c r="L221" s="152" t="s">
        <v>24</v>
      </c>
      <c r="N221" s="160"/>
      <c r="Q221" s="161" t="s">
        <v>587</v>
      </c>
      <c r="R221" s="152" t="s">
        <v>24</v>
      </c>
      <c r="T221" s="160"/>
      <c r="W221" s="161" t="s">
        <v>588</v>
      </c>
      <c r="X221" s="152" t="s">
        <v>24</v>
      </c>
      <c r="Z221" s="160"/>
      <c r="AC221" s="161" t="s">
        <v>374</v>
      </c>
      <c r="AD221" s="152" t="s">
        <v>24</v>
      </c>
      <c r="AF221" s="160"/>
      <c r="AI221" s="161" t="s">
        <v>375</v>
      </c>
      <c r="AJ221" s="152" t="s">
        <v>24</v>
      </c>
      <c r="AL221" s="161" t="s">
        <v>589</v>
      </c>
      <c r="AM221" s="152" t="s">
        <v>24</v>
      </c>
      <c r="AO221" s="160"/>
      <c r="AR221" s="161" t="s">
        <v>590</v>
      </c>
      <c r="AS221" s="152" t="s">
        <v>24</v>
      </c>
      <c r="AU221" s="160"/>
      <c r="AX221" s="160"/>
      <c r="BA221" s="160"/>
      <c r="BD221" s="160"/>
      <c r="BG221" s="161" t="s">
        <v>591</v>
      </c>
      <c r="BH221" s="152" t="s">
        <v>24</v>
      </c>
      <c r="BJ221" s="205" t="s">
        <v>627</v>
      </c>
      <c r="BK221" s="152" t="s">
        <v>24</v>
      </c>
      <c r="BS221" s="289" t="s">
        <v>678</v>
      </c>
      <c r="BT221" s="152" t="s">
        <v>24</v>
      </c>
      <c r="BY221" s="289" t="s">
        <v>677</v>
      </c>
      <c r="BZ221" s="152" t="s">
        <v>24</v>
      </c>
      <c r="CK221" s="161" t="s">
        <v>592</v>
      </c>
      <c r="CL221" s="152" t="s">
        <v>24</v>
      </c>
      <c r="CN221" s="161" t="s">
        <v>593</v>
      </c>
      <c r="CO221" s="152" t="s">
        <v>24</v>
      </c>
      <c r="CQ221" s="160"/>
      <c r="CT221" s="205" t="s">
        <v>630</v>
      </c>
      <c r="CU221" s="152" t="s">
        <v>24</v>
      </c>
      <c r="CW221" s="161" t="s">
        <v>594</v>
      </c>
      <c r="CX221" s="152" t="s">
        <v>24</v>
      </c>
      <c r="CZ221" s="160"/>
      <c r="DC221" s="205" t="s">
        <v>628</v>
      </c>
      <c r="DD221" s="152" t="s">
        <v>24</v>
      </c>
      <c r="DF221" s="205" t="s">
        <v>629</v>
      </c>
      <c r="DG221" s="152" t="s">
        <v>24</v>
      </c>
      <c r="DI221" s="160"/>
    </row>
    <row r="222" spans="1:113" x14ac:dyDescent="0.35">
      <c r="B222" s="160"/>
      <c r="E222" s="161" t="s">
        <v>372</v>
      </c>
      <c r="F222" s="152" t="s">
        <v>25</v>
      </c>
      <c r="H222" s="160"/>
      <c r="K222" s="161" t="s">
        <v>373</v>
      </c>
      <c r="L222" s="152" t="s">
        <v>25</v>
      </c>
      <c r="N222" s="160"/>
      <c r="Q222" s="161" t="s">
        <v>587</v>
      </c>
      <c r="R222" s="152" t="s">
        <v>25</v>
      </c>
      <c r="T222" s="160"/>
      <c r="W222" s="161" t="s">
        <v>588</v>
      </c>
      <c r="X222" s="152" t="s">
        <v>25</v>
      </c>
      <c r="Z222" s="160"/>
      <c r="AC222" s="161" t="s">
        <v>374</v>
      </c>
      <c r="AD222" s="152" t="s">
        <v>25</v>
      </c>
      <c r="AF222" s="160"/>
      <c r="AI222" s="161" t="s">
        <v>375</v>
      </c>
      <c r="AJ222" s="152" t="s">
        <v>25</v>
      </c>
      <c r="AL222" s="161" t="s">
        <v>589</v>
      </c>
      <c r="AM222" s="152" t="s">
        <v>25</v>
      </c>
      <c r="AO222" s="160"/>
      <c r="AR222" s="161" t="s">
        <v>590</v>
      </c>
      <c r="AS222" s="152" t="s">
        <v>25</v>
      </c>
      <c r="AU222" s="160"/>
      <c r="AX222" s="160"/>
      <c r="BA222" s="160"/>
      <c r="BD222" s="160"/>
      <c r="BG222" s="161" t="s">
        <v>591</v>
      </c>
      <c r="BH222" s="152" t="s">
        <v>25</v>
      </c>
      <c r="BJ222" s="205" t="s">
        <v>627</v>
      </c>
      <c r="BK222" s="152" t="s">
        <v>25</v>
      </c>
      <c r="BS222" s="289" t="s">
        <v>678</v>
      </c>
      <c r="BT222" s="152" t="s">
        <v>25</v>
      </c>
      <c r="BY222" s="289" t="s">
        <v>677</v>
      </c>
      <c r="BZ222" s="152" t="s">
        <v>25</v>
      </c>
      <c r="CK222" s="161" t="s">
        <v>592</v>
      </c>
      <c r="CL222" s="152" t="s">
        <v>25</v>
      </c>
      <c r="CN222" s="161" t="s">
        <v>593</v>
      </c>
      <c r="CO222" s="152" t="s">
        <v>25</v>
      </c>
      <c r="CQ222" s="160"/>
      <c r="CT222" s="205" t="s">
        <v>630</v>
      </c>
      <c r="CU222" s="152" t="s">
        <v>25</v>
      </c>
      <c r="CW222" s="161" t="s">
        <v>594</v>
      </c>
      <c r="CX222" s="152" t="s">
        <v>25</v>
      </c>
      <c r="CZ222" s="160"/>
      <c r="DC222" s="205" t="s">
        <v>628</v>
      </c>
      <c r="DD222" s="152" t="s">
        <v>25</v>
      </c>
      <c r="DF222" s="205" t="s">
        <v>629</v>
      </c>
      <c r="DG222" s="152" t="s">
        <v>25</v>
      </c>
      <c r="DI222" s="160"/>
    </row>
    <row r="223" spans="1:113" x14ac:dyDescent="0.35">
      <c r="B223" s="160"/>
      <c r="E223" s="161" t="s">
        <v>372</v>
      </c>
      <c r="F223" s="152" t="s">
        <v>27</v>
      </c>
      <c r="H223" s="160"/>
      <c r="K223" s="161" t="s">
        <v>373</v>
      </c>
      <c r="L223" s="152" t="s">
        <v>27</v>
      </c>
      <c r="N223" s="160"/>
      <c r="Q223" s="161" t="s">
        <v>587</v>
      </c>
      <c r="R223" s="152" t="s">
        <v>27</v>
      </c>
      <c r="T223" s="160"/>
      <c r="W223" s="161" t="s">
        <v>588</v>
      </c>
      <c r="X223" s="152" t="s">
        <v>27</v>
      </c>
      <c r="Z223" s="160"/>
      <c r="AC223" s="161" t="s">
        <v>374</v>
      </c>
      <c r="AD223" s="152" t="s">
        <v>27</v>
      </c>
      <c r="AF223" s="160"/>
      <c r="AI223" s="161" t="s">
        <v>375</v>
      </c>
      <c r="AJ223" s="152" t="s">
        <v>27</v>
      </c>
      <c r="AL223" s="161" t="s">
        <v>589</v>
      </c>
      <c r="AM223" s="152" t="s">
        <v>27</v>
      </c>
      <c r="AO223" s="160"/>
      <c r="AR223" s="161" t="s">
        <v>590</v>
      </c>
      <c r="AS223" s="152" t="s">
        <v>27</v>
      </c>
      <c r="AU223" s="160"/>
      <c r="AX223" s="160"/>
      <c r="BA223" s="160"/>
      <c r="BD223" s="160"/>
      <c r="BG223" s="161" t="s">
        <v>591</v>
      </c>
      <c r="BH223" s="152" t="s">
        <v>27</v>
      </c>
      <c r="BJ223" s="205" t="s">
        <v>627</v>
      </c>
      <c r="BK223" s="152" t="s">
        <v>27</v>
      </c>
      <c r="BS223" s="289" t="s">
        <v>678</v>
      </c>
      <c r="BT223" s="152" t="s">
        <v>27</v>
      </c>
      <c r="BY223" s="289" t="s">
        <v>677</v>
      </c>
      <c r="BZ223" s="152" t="s">
        <v>27</v>
      </c>
      <c r="CK223" s="161" t="s">
        <v>592</v>
      </c>
      <c r="CL223" s="152" t="s">
        <v>27</v>
      </c>
      <c r="CN223" s="161" t="s">
        <v>593</v>
      </c>
      <c r="CO223" s="152" t="s">
        <v>27</v>
      </c>
      <c r="CQ223" s="160"/>
      <c r="CT223" s="205" t="s">
        <v>630</v>
      </c>
      <c r="CU223" s="152" t="s">
        <v>27</v>
      </c>
      <c r="CW223" s="161" t="s">
        <v>594</v>
      </c>
      <c r="CX223" s="152" t="s">
        <v>27</v>
      </c>
      <c r="CZ223" s="160"/>
      <c r="DC223" s="205" t="s">
        <v>628</v>
      </c>
      <c r="DD223" s="152" t="s">
        <v>27</v>
      </c>
      <c r="DF223" s="205" t="s">
        <v>629</v>
      </c>
      <c r="DG223" s="152" t="s">
        <v>27</v>
      </c>
      <c r="DI223" s="160"/>
    </row>
    <row r="224" spans="1:113" x14ac:dyDescent="0.35">
      <c r="B224" s="160"/>
      <c r="E224" s="161" t="s">
        <v>372</v>
      </c>
      <c r="F224" s="152" t="s">
        <v>28</v>
      </c>
      <c r="H224" s="160"/>
      <c r="K224" s="161" t="s">
        <v>373</v>
      </c>
      <c r="L224" s="152" t="s">
        <v>28</v>
      </c>
      <c r="N224" s="160"/>
      <c r="Q224" s="161" t="s">
        <v>587</v>
      </c>
      <c r="R224" s="152" t="s">
        <v>28</v>
      </c>
      <c r="T224" s="160"/>
      <c r="W224" s="161" t="s">
        <v>588</v>
      </c>
      <c r="X224" s="152" t="s">
        <v>28</v>
      </c>
      <c r="Z224" s="160"/>
      <c r="AC224" s="161" t="s">
        <v>374</v>
      </c>
      <c r="AD224" s="152" t="s">
        <v>28</v>
      </c>
      <c r="AF224" s="160"/>
      <c r="AI224" s="161" t="s">
        <v>375</v>
      </c>
      <c r="AJ224" s="152" t="s">
        <v>28</v>
      </c>
      <c r="AL224" s="161" t="s">
        <v>589</v>
      </c>
      <c r="AM224" s="152" t="s">
        <v>28</v>
      </c>
      <c r="AO224" s="160"/>
      <c r="AR224" s="161" t="s">
        <v>590</v>
      </c>
      <c r="AS224" s="152" t="s">
        <v>28</v>
      </c>
      <c r="AU224" s="160"/>
      <c r="AX224" s="160"/>
      <c r="BA224" s="160"/>
      <c r="BD224" s="160"/>
      <c r="BG224" s="161" t="s">
        <v>591</v>
      </c>
      <c r="BH224" s="152" t="s">
        <v>28</v>
      </c>
      <c r="BJ224" s="205" t="s">
        <v>627</v>
      </c>
      <c r="BK224" s="152" t="s">
        <v>28</v>
      </c>
      <c r="BS224" s="289" t="s">
        <v>678</v>
      </c>
      <c r="BT224" s="152" t="s">
        <v>28</v>
      </c>
      <c r="BY224" s="289" t="s">
        <v>677</v>
      </c>
      <c r="BZ224" s="152" t="s">
        <v>28</v>
      </c>
      <c r="CK224" s="161" t="s">
        <v>592</v>
      </c>
      <c r="CL224" s="152" t="s">
        <v>28</v>
      </c>
      <c r="CN224" s="161" t="s">
        <v>593</v>
      </c>
      <c r="CO224" s="152" t="s">
        <v>28</v>
      </c>
      <c r="CQ224" s="160"/>
      <c r="CT224" s="205" t="s">
        <v>630</v>
      </c>
      <c r="CU224" s="152" t="s">
        <v>28</v>
      </c>
      <c r="CW224" s="161" t="s">
        <v>594</v>
      </c>
      <c r="CX224" s="152" t="s">
        <v>28</v>
      </c>
      <c r="CZ224" s="160"/>
      <c r="DC224" s="205" t="s">
        <v>628</v>
      </c>
      <c r="DD224" s="152" t="s">
        <v>28</v>
      </c>
      <c r="DF224" s="205" t="s">
        <v>629</v>
      </c>
      <c r="DG224" s="152" t="s">
        <v>28</v>
      </c>
      <c r="DI224" s="160"/>
    </row>
    <row r="225" spans="2:113" x14ac:dyDescent="0.35">
      <c r="B225" s="160"/>
      <c r="E225" s="161" t="s">
        <v>372</v>
      </c>
      <c r="F225" s="152" t="s">
        <v>30</v>
      </c>
      <c r="H225" s="160"/>
      <c r="K225" s="161" t="s">
        <v>373</v>
      </c>
      <c r="L225" s="152" t="s">
        <v>30</v>
      </c>
      <c r="N225" s="160"/>
      <c r="Q225" s="161" t="s">
        <v>587</v>
      </c>
      <c r="R225" s="152" t="s">
        <v>30</v>
      </c>
      <c r="T225" s="160"/>
      <c r="W225" s="161" t="s">
        <v>588</v>
      </c>
      <c r="X225" s="152" t="s">
        <v>30</v>
      </c>
      <c r="Z225" s="160"/>
      <c r="AC225" s="161" t="s">
        <v>374</v>
      </c>
      <c r="AD225" s="152" t="s">
        <v>30</v>
      </c>
      <c r="AF225" s="160"/>
      <c r="AI225" s="161" t="s">
        <v>375</v>
      </c>
      <c r="AJ225" s="152" t="s">
        <v>30</v>
      </c>
      <c r="AL225" s="161" t="s">
        <v>589</v>
      </c>
      <c r="AM225" s="152" t="s">
        <v>30</v>
      </c>
      <c r="AO225" s="160"/>
      <c r="AR225" s="161" t="s">
        <v>590</v>
      </c>
      <c r="AS225" s="152" t="s">
        <v>30</v>
      </c>
      <c r="AU225" s="160"/>
      <c r="AX225" s="160"/>
      <c r="BA225" s="160"/>
      <c r="BD225" s="160"/>
      <c r="BG225" s="161" t="s">
        <v>591</v>
      </c>
      <c r="BH225" s="152" t="s">
        <v>30</v>
      </c>
      <c r="BJ225" s="205" t="s">
        <v>627</v>
      </c>
      <c r="BK225" s="152" t="s">
        <v>30</v>
      </c>
      <c r="BS225" s="289" t="s">
        <v>678</v>
      </c>
      <c r="BT225" s="152" t="s">
        <v>30</v>
      </c>
      <c r="BY225" s="289" t="s">
        <v>677</v>
      </c>
      <c r="BZ225" s="152" t="s">
        <v>30</v>
      </c>
      <c r="CK225" s="161" t="s">
        <v>592</v>
      </c>
      <c r="CL225" s="152" t="s">
        <v>30</v>
      </c>
      <c r="CN225" s="161" t="s">
        <v>593</v>
      </c>
      <c r="CO225" s="152" t="s">
        <v>30</v>
      </c>
      <c r="CQ225" s="160"/>
      <c r="CT225" s="205" t="s">
        <v>630</v>
      </c>
      <c r="CU225" s="152" t="s">
        <v>30</v>
      </c>
      <c r="CW225" s="161" t="s">
        <v>594</v>
      </c>
      <c r="CX225" s="152" t="s">
        <v>30</v>
      </c>
      <c r="CZ225" s="160"/>
      <c r="DC225" s="205" t="s">
        <v>628</v>
      </c>
      <c r="DD225" s="152" t="s">
        <v>30</v>
      </c>
      <c r="DF225" s="205" t="s">
        <v>629</v>
      </c>
      <c r="DG225" s="152" t="s">
        <v>30</v>
      </c>
      <c r="DI225" s="160"/>
    </row>
    <row r="226" spans="2:113" x14ac:dyDescent="0.35">
      <c r="B226" s="160"/>
      <c r="E226" s="161" t="s">
        <v>372</v>
      </c>
      <c r="F226" s="152" t="s">
        <v>31</v>
      </c>
      <c r="H226" s="160"/>
      <c r="K226" s="161" t="s">
        <v>373</v>
      </c>
      <c r="L226" s="152" t="s">
        <v>31</v>
      </c>
      <c r="N226" s="160"/>
      <c r="Q226" s="161" t="s">
        <v>587</v>
      </c>
      <c r="R226" s="152" t="s">
        <v>31</v>
      </c>
      <c r="T226" s="160"/>
      <c r="W226" s="161" t="s">
        <v>588</v>
      </c>
      <c r="X226" s="152" t="s">
        <v>31</v>
      </c>
      <c r="Z226" s="160"/>
      <c r="AC226" s="161" t="s">
        <v>374</v>
      </c>
      <c r="AD226" s="152" t="s">
        <v>31</v>
      </c>
      <c r="AF226" s="160"/>
      <c r="AI226" s="161" t="s">
        <v>375</v>
      </c>
      <c r="AJ226" s="152" t="s">
        <v>31</v>
      </c>
      <c r="AL226" s="161" t="s">
        <v>589</v>
      </c>
      <c r="AM226" s="152" t="s">
        <v>31</v>
      </c>
      <c r="AO226" s="160"/>
      <c r="AR226" s="161" t="s">
        <v>590</v>
      </c>
      <c r="AS226" s="152" t="s">
        <v>31</v>
      </c>
      <c r="AU226" s="160"/>
      <c r="AX226" s="160"/>
      <c r="BA226" s="160"/>
      <c r="BD226" s="160"/>
      <c r="BG226" s="161" t="s">
        <v>591</v>
      </c>
      <c r="BH226" s="152" t="s">
        <v>31</v>
      </c>
      <c r="BJ226" s="205" t="s">
        <v>627</v>
      </c>
      <c r="BK226" s="152" t="s">
        <v>31</v>
      </c>
      <c r="BS226" s="289" t="s">
        <v>678</v>
      </c>
      <c r="BT226" s="152" t="s">
        <v>31</v>
      </c>
      <c r="BY226" s="289" t="s">
        <v>677</v>
      </c>
      <c r="BZ226" s="152" t="s">
        <v>31</v>
      </c>
      <c r="CK226" s="161" t="s">
        <v>592</v>
      </c>
      <c r="CL226" s="152" t="s">
        <v>31</v>
      </c>
      <c r="CN226" s="161" t="s">
        <v>593</v>
      </c>
      <c r="CO226" s="152" t="s">
        <v>31</v>
      </c>
      <c r="CQ226" s="160"/>
      <c r="CT226" s="205" t="s">
        <v>630</v>
      </c>
      <c r="CU226" s="152" t="s">
        <v>31</v>
      </c>
      <c r="CW226" s="161" t="s">
        <v>594</v>
      </c>
      <c r="CX226" s="152" t="s">
        <v>31</v>
      </c>
      <c r="CZ226" s="160"/>
      <c r="DC226" s="205" t="s">
        <v>628</v>
      </c>
      <c r="DD226" s="152" t="s">
        <v>31</v>
      </c>
      <c r="DF226" s="205" t="s">
        <v>629</v>
      </c>
      <c r="DG226" s="152" t="s">
        <v>31</v>
      </c>
      <c r="DI226" s="160"/>
    </row>
    <row r="227" spans="2:113" x14ac:dyDescent="0.35">
      <c r="B227" s="160"/>
      <c r="E227" s="161" t="s">
        <v>372</v>
      </c>
      <c r="F227" s="152" t="s">
        <v>33</v>
      </c>
      <c r="H227" s="160"/>
      <c r="K227" s="161" t="s">
        <v>373</v>
      </c>
      <c r="L227" s="152" t="s">
        <v>33</v>
      </c>
      <c r="N227" s="160"/>
      <c r="Q227" s="161" t="s">
        <v>587</v>
      </c>
      <c r="R227" s="152" t="s">
        <v>33</v>
      </c>
      <c r="T227" s="160"/>
      <c r="W227" s="161" t="s">
        <v>588</v>
      </c>
      <c r="X227" s="152" t="s">
        <v>33</v>
      </c>
      <c r="Z227" s="160"/>
      <c r="AC227" s="161" t="s">
        <v>374</v>
      </c>
      <c r="AD227" s="152" t="s">
        <v>33</v>
      </c>
      <c r="AF227" s="160"/>
      <c r="AI227" s="161" t="s">
        <v>375</v>
      </c>
      <c r="AJ227" s="152" t="s">
        <v>33</v>
      </c>
      <c r="AL227" s="161" t="s">
        <v>589</v>
      </c>
      <c r="AM227" s="152" t="s">
        <v>33</v>
      </c>
      <c r="AO227" s="160"/>
      <c r="AR227" s="161" t="s">
        <v>590</v>
      </c>
      <c r="AS227" s="152" t="s">
        <v>33</v>
      </c>
      <c r="AU227" s="160"/>
      <c r="AX227" s="160"/>
      <c r="BA227" s="160"/>
      <c r="BD227" s="160"/>
      <c r="BG227" s="161" t="s">
        <v>591</v>
      </c>
      <c r="BH227" s="152" t="s">
        <v>33</v>
      </c>
      <c r="BJ227" s="205" t="s">
        <v>627</v>
      </c>
      <c r="BK227" s="152" t="s">
        <v>33</v>
      </c>
      <c r="BS227" s="289" t="s">
        <v>678</v>
      </c>
      <c r="BT227" s="152" t="s">
        <v>33</v>
      </c>
      <c r="BY227" s="289" t="s">
        <v>677</v>
      </c>
      <c r="BZ227" s="152" t="s">
        <v>33</v>
      </c>
      <c r="CK227" s="161" t="s">
        <v>592</v>
      </c>
      <c r="CL227" s="152" t="s">
        <v>33</v>
      </c>
      <c r="CN227" s="161" t="s">
        <v>593</v>
      </c>
      <c r="CO227" s="152" t="s">
        <v>33</v>
      </c>
      <c r="CQ227" s="160"/>
      <c r="CT227" s="205" t="s">
        <v>630</v>
      </c>
      <c r="CU227" s="152" t="s">
        <v>33</v>
      </c>
      <c r="CW227" s="161" t="s">
        <v>594</v>
      </c>
      <c r="CX227" s="152" t="s">
        <v>33</v>
      </c>
      <c r="CZ227" s="160"/>
      <c r="DC227" s="205" t="s">
        <v>628</v>
      </c>
      <c r="DD227" s="152" t="s">
        <v>33</v>
      </c>
      <c r="DF227" s="205" t="s">
        <v>629</v>
      </c>
      <c r="DG227" s="152" t="s">
        <v>33</v>
      </c>
      <c r="DI227" s="160"/>
    </row>
    <row r="228" spans="2:113" x14ac:dyDescent="0.35">
      <c r="B228" s="160"/>
      <c r="E228" s="161" t="s">
        <v>372</v>
      </c>
      <c r="F228" s="152" t="s">
        <v>34</v>
      </c>
      <c r="H228" s="160"/>
      <c r="K228" s="161" t="s">
        <v>373</v>
      </c>
      <c r="L228" s="152" t="s">
        <v>34</v>
      </c>
      <c r="N228" s="160"/>
      <c r="Q228" s="161" t="s">
        <v>587</v>
      </c>
      <c r="R228" s="152" t="s">
        <v>34</v>
      </c>
      <c r="T228" s="160"/>
      <c r="W228" s="161" t="s">
        <v>588</v>
      </c>
      <c r="X228" s="152" t="s">
        <v>34</v>
      </c>
      <c r="Z228" s="160"/>
      <c r="AC228" s="161" t="s">
        <v>374</v>
      </c>
      <c r="AD228" s="152" t="s">
        <v>34</v>
      </c>
      <c r="AF228" s="160"/>
      <c r="AI228" s="161" t="s">
        <v>375</v>
      </c>
      <c r="AJ228" s="152" t="s">
        <v>34</v>
      </c>
      <c r="AL228" s="161" t="s">
        <v>589</v>
      </c>
      <c r="AM228" s="152" t="s">
        <v>34</v>
      </c>
      <c r="AO228" s="160"/>
      <c r="AR228" s="161" t="s">
        <v>590</v>
      </c>
      <c r="AS228" s="152" t="s">
        <v>34</v>
      </c>
      <c r="AU228" s="160"/>
      <c r="AX228" s="160"/>
      <c r="BA228" s="160"/>
      <c r="BD228" s="160"/>
      <c r="BG228" s="161" t="s">
        <v>591</v>
      </c>
      <c r="BH228" s="152" t="s">
        <v>34</v>
      </c>
      <c r="BJ228" s="205" t="s">
        <v>627</v>
      </c>
      <c r="BK228" s="152" t="s">
        <v>34</v>
      </c>
      <c r="BS228" s="289" t="s">
        <v>678</v>
      </c>
      <c r="BT228" s="152" t="s">
        <v>34</v>
      </c>
      <c r="BY228" s="289" t="s">
        <v>677</v>
      </c>
      <c r="BZ228" s="152" t="s">
        <v>34</v>
      </c>
      <c r="CK228" s="161" t="s">
        <v>592</v>
      </c>
      <c r="CL228" s="152" t="s">
        <v>34</v>
      </c>
      <c r="CN228" s="161" t="s">
        <v>593</v>
      </c>
      <c r="CO228" s="152" t="s">
        <v>34</v>
      </c>
      <c r="CQ228" s="160"/>
      <c r="CT228" s="205" t="s">
        <v>630</v>
      </c>
      <c r="CU228" s="152" t="s">
        <v>34</v>
      </c>
      <c r="CW228" s="161" t="s">
        <v>594</v>
      </c>
      <c r="CX228" s="152" t="s">
        <v>34</v>
      </c>
      <c r="CZ228" s="160"/>
      <c r="DC228" s="205" t="s">
        <v>628</v>
      </c>
      <c r="DD228" s="152" t="s">
        <v>34</v>
      </c>
      <c r="DF228" s="205" t="s">
        <v>629</v>
      </c>
      <c r="DG228" s="152" t="s">
        <v>34</v>
      </c>
      <c r="DI228" s="160"/>
    </row>
    <row r="229" spans="2:113" x14ac:dyDescent="0.35">
      <c r="B229" s="160"/>
      <c r="E229" s="161" t="s">
        <v>372</v>
      </c>
      <c r="F229" s="152" t="s">
        <v>36</v>
      </c>
      <c r="H229" s="160"/>
      <c r="K229" s="161" t="s">
        <v>373</v>
      </c>
      <c r="L229" s="152" t="s">
        <v>36</v>
      </c>
      <c r="N229" s="160"/>
      <c r="Q229" s="161" t="s">
        <v>587</v>
      </c>
      <c r="R229" s="152" t="s">
        <v>36</v>
      </c>
      <c r="T229" s="160"/>
      <c r="W229" s="161" t="s">
        <v>588</v>
      </c>
      <c r="X229" s="152" t="s">
        <v>36</v>
      </c>
      <c r="Z229" s="160"/>
      <c r="AC229" s="161" t="s">
        <v>374</v>
      </c>
      <c r="AD229" s="152" t="s">
        <v>36</v>
      </c>
      <c r="AF229" s="160"/>
      <c r="AI229" s="161" t="s">
        <v>375</v>
      </c>
      <c r="AJ229" s="152" t="s">
        <v>36</v>
      </c>
      <c r="AL229" s="161" t="s">
        <v>589</v>
      </c>
      <c r="AM229" s="152" t="s">
        <v>36</v>
      </c>
      <c r="AO229" s="160"/>
      <c r="AR229" s="161" t="s">
        <v>590</v>
      </c>
      <c r="AS229" s="152" t="s">
        <v>36</v>
      </c>
      <c r="AU229" s="160"/>
      <c r="AX229" s="160"/>
      <c r="BA229" s="160"/>
      <c r="BD229" s="160"/>
      <c r="BG229" s="161" t="s">
        <v>591</v>
      </c>
      <c r="BH229" s="152" t="s">
        <v>36</v>
      </c>
      <c r="BJ229" s="205" t="s">
        <v>627</v>
      </c>
      <c r="BK229" s="152" t="s">
        <v>36</v>
      </c>
      <c r="BS229" s="289" t="s">
        <v>678</v>
      </c>
      <c r="BT229" s="152" t="s">
        <v>36</v>
      </c>
      <c r="BY229" s="289" t="s">
        <v>677</v>
      </c>
      <c r="BZ229" s="152" t="s">
        <v>36</v>
      </c>
      <c r="CK229" s="161" t="s">
        <v>592</v>
      </c>
      <c r="CL229" s="152" t="s">
        <v>36</v>
      </c>
      <c r="CN229" s="161" t="s">
        <v>593</v>
      </c>
      <c r="CO229" s="152" t="s">
        <v>36</v>
      </c>
      <c r="CT229" s="205" t="s">
        <v>630</v>
      </c>
      <c r="CU229" s="152" t="s">
        <v>36</v>
      </c>
      <c r="CW229" s="161" t="s">
        <v>594</v>
      </c>
      <c r="CX229" s="152" t="s">
        <v>36</v>
      </c>
      <c r="DC229" s="205" t="s">
        <v>628</v>
      </c>
      <c r="DD229" s="152" t="s">
        <v>36</v>
      </c>
      <c r="DF229" s="205" t="s">
        <v>629</v>
      </c>
      <c r="DG229" s="152" t="s">
        <v>36</v>
      </c>
    </row>
    <row r="230" spans="2:113" x14ac:dyDescent="0.35">
      <c r="B230" s="160"/>
      <c r="E230" s="161" t="s">
        <v>372</v>
      </c>
      <c r="F230" s="152" t="s">
        <v>37</v>
      </c>
      <c r="H230" s="160"/>
      <c r="K230" s="161" t="s">
        <v>373</v>
      </c>
      <c r="L230" s="152" t="s">
        <v>37</v>
      </c>
      <c r="N230" s="160"/>
      <c r="Q230" s="161" t="s">
        <v>587</v>
      </c>
      <c r="R230" s="152" t="s">
        <v>37</v>
      </c>
      <c r="T230" s="160"/>
      <c r="W230" s="161" t="s">
        <v>588</v>
      </c>
      <c r="X230" s="152" t="s">
        <v>37</v>
      </c>
      <c r="Z230" s="160"/>
      <c r="AC230" s="161" t="s">
        <v>374</v>
      </c>
      <c r="AD230" s="152" t="s">
        <v>37</v>
      </c>
      <c r="AF230" s="160"/>
      <c r="AI230" s="161" t="s">
        <v>375</v>
      </c>
      <c r="AJ230" s="152" t="s">
        <v>37</v>
      </c>
      <c r="AL230" s="161" t="s">
        <v>589</v>
      </c>
      <c r="AM230" s="152" t="s">
        <v>37</v>
      </c>
      <c r="AO230" s="160"/>
      <c r="AR230" s="161" t="s">
        <v>590</v>
      </c>
      <c r="AS230" s="152" t="s">
        <v>37</v>
      </c>
      <c r="AU230" s="160"/>
      <c r="AX230" s="160"/>
      <c r="BA230" s="160"/>
      <c r="BD230" s="160"/>
      <c r="BG230" s="161" t="s">
        <v>591</v>
      </c>
      <c r="BH230" s="152" t="s">
        <v>37</v>
      </c>
      <c r="BJ230" s="205" t="s">
        <v>627</v>
      </c>
      <c r="BK230" s="152" t="s">
        <v>37</v>
      </c>
      <c r="BS230" s="289" t="s">
        <v>678</v>
      </c>
      <c r="BT230" s="152" t="s">
        <v>37</v>
      </c>
      <c r="BY230" s="289" t="s">
        <v>677</v>
      </c>
      <c r="BZ230" s="152" t="s">
        <v>37</v>
      </c>
      <c r="CK230" s="161" t="s">
        <v>592</v>
      </c>
      <c r="CL230" s="152" t="s">
        <v>37</v>
      </c>
      <c r="CN230" s="161" t="s">
        <v>593</v>
      </c>
      <c r="CO230" s="152" t="s">
        <v>37</v>
      </c>
      <c r="CT230" s="205" t="s">
        <v>630</v>
      </c>
      <c r="CU230" s="152" t="s">
        <v>37</v>
      </c>
      <c r="CW230" s="161" t="s">
        <v>594</v>
      </c>
      <c r="CX230" s="152" t="s">
        <v>37</v>
      </c>
      <c r="DC230" s="205" t="s">
        <v>628</v>
      </c>
      <c r="DD230" s="152" t="s">
        <v>37</v>
      </c>
      <c r="DF230" s="205" t="s">
        <v>629</v>
      </c>
      <c r="DG230" s="152" t="s">
        <v>37</v>
      </c>
    </row>
    <row r="231" spans="2:113" x14ac:dyDescent="0.35">
      <c r="B231" s="160"/>
      <c r="E231" s="161" t="s">
        <v>372</v>
      </c>
      <c r="F231" s="152" t="s">
        <v>39</v>
      </c>
      <c r="H231" s="160"/>
      <c r="K231" s="161" t="s">
        <v>373</v>
      </c>
      <c r="L231" s="152" t="s">
        <v>39</v>
      </c>
      <c r="N231" s="160"/>
      <c r="Q231" s="161" t="s">
        <v>587</v>
      </c>
      <c r="R231" s="152" t="s">
        <v>39</v>
      </c>
      <c r="T231" s="160"/>
      <c r="W231" s="161" t="s">
        <v>588</v>
      </c>
      <c r="X231" s="152" t="s">
        <v>39</v>
      </c>
      <c r="Z231" s="160"/>
      <c r="AC231" s="161" t="s">
        <v>374</v>
      </c>
      <c r="AD231" s="152" t="s">
        <v>39</v>
      </c>
      <c r="AF231" s="160"/>
      <c r="AI231" s="161" t="s">
        <v>375</v>
      </c>
      <c r="AJ231" s="152" t="s">
        <v>39</v>
      </c>
      <c r="AL231" s="161" t="s">
        <v>589</v>
      </c>
      <c r="AM231" s="152" t="s">
        <v>39</v>
      </c>
      <c r="AO231" s="160"/>
      <c r="AR231" s="161" t="s">
        <v>590</v>
      </c>
      <c r="AS231" s="152" t="s">
        <v>39</v>
      </c>
      <c r="AU231" s="160"/>
      <c r="AX231" s="160"/>
      <c r="BA231" s="160"/>
      <c r="BD231" s="160"/>
      <c r="BG231" s="161" t="s">
        <v>591</v>
      </c>
      <c r="BH231" s="152" t="s">
        <v>39</v>
      </c>
      <c r="BJ231" s="205" t="s">
        <v>627</v>
      </c>
      <c r="BK231" s="152" t="s">
        <v>39</v>
      </c>
      <c r="BS231" s="289" t="s">
        <v>678</v>
      </c>
      <c r="BT231" s="152" t="s">
        <v>39</v>
      </c>
      <c r="BY231" s="289" t="s">
        <v>677</v>
      </c>
      <c r="BZ231" s="152" t="s">
        <v>39</v>
      </c>
      <c r="CK231" s="161" t="s">
        <v>592</v>
      </c>
      <c r="CL231" s="152" t="s">
        <v>39</v>
      </c>
      <c r="CN231" s="161" t="s">
        <v>593</v>
      </c>
      <c r="CO231" s="152" t="s">
        <v>39</v>
      </c>
      <c r="CT231" s="205" t="s">
        <v>630</v>
      </c>
      <c r="CU231" s="152" t="s">
        <v>39</v>
      </c>
      <c r="CW231" s="161" t="s">
        <v>594</v>
      </c>
      <c r="CX231" s="152" t="s">
        <v>39</v>
      </c>
      <c r="DC231" s="205" t="s">
        <v>628</v>
      </c>
      <c r="DD231" s="152" t="s">
        <v>39</v>
      </c>
      <c r="DF231" s="205" t="s">
        <v>629</v>
      </c>
      <c r="DG231" s="152" t="s">
        <v>39</v>
      </c>
    </row>
    <row r="232" spans="2:113" x14ac:dyDescent="0.35">
      <c r="B232" s="160"/>
      <c r="E232" s="161" t="s">
        <v>372</v>
      </c>
      <c r="F232" s="152" t="s">
        <v>40</v>
      </c>
      <c r="H232" s="160"/>
      <c r="K232" s="161" t="s">
        <v>373</v>
      </c>
      <c r="L232" s="152" t="s">
        <v>40</v>
      </c>
      <c r="N232" s="160"/>
      <c r="Q232" s="161" t="s">
        <v>587</v>
      </c>
      <c r="R232" s="152" t="s">
        <v>40</v>
      </c>
      <c r="T232" s="160"/>
      <c r="W232" s="161" t="s">
        <v>588</v>
      </c>
      <c r="X232" s="152" t="s">
        <v>40</v>
      </c>
      <c r="Z232" s="160"/>
      <c r="AC232" s="161" t="s">
        <v>374</v>
      </c>
      <c r="AD232" s="152" t="s">
        <v>40</v>
      </c>
      <c r="AF232" s="160"/>
      <c r="AI232" s="161" t="s">
        <v>375</v>
      </c>
      <c r="AJ232" s="152" t="s">
        <v>40</v>
      </c>
      <c r="AL232" s="161" t="s">
        <v>589</v>
      </c>
      <c r="AM232" s="152" t="s">
        <v>40</v>
      </c>
      <c r="AO232" s="160"/>
      <c r="AR232" s="161" t="s">
        <v>590</v>
      </c>
      <c r="AS232" s="152" t="s">
        <v>40</v>
      </c>
      <c r="AU232" s="160"/>
      <c r="AX232" s="160"/>
      <c r="BA232" s="160"/>
      <c r="BD232" s="160"/>
      <c r="BG232" s="161" t="s">
        <v>591</v>
      </c>
      <c r="BH232" s="152" t="s">
        <v>40</v>
      </c>
      <c r="BJ232" s="205" t="s">
        <v>627</v>
      </c>
      <c r="BK232" s="152" t="s">
        <v>40</v>
      </c>
      <c r="BS232" s="289" t="s">
        <v>678</v>
      </c>
      <c r="BT232" s="152" t="s">
        <v>40</v>
      </c>
      <c r="BY232" s="289" t="s">
        <v>677</v>
      </c>
      <c r="BZ232" s="152" t="s">
        <v>40</v>
      </c>
      <c r="CK232" s="161" t="s">
        <v>592</v>
      </c>
      <c r="CL232" s="152" t="s">
        <v>40</v>
      </c>
      <c r="CN232" s="161" t="s">
        <v>593</v>
      </c>
      <c r="CO232" s="152" t="s">
        <v>40</v>
      </c>
      <c r="CT232" s="205" t="s">
        <v>630</v>
      </c>
      <c r="CU232" s="152" t="s">
        <v>40</v>
      </c>
      <c r="CW232" s="161" t="s">
        <v>594</v>
      </c>
      <c r="CX232" s="152" t="s">
        <v>40</v>
      </c>
      <c r="DC232" s="205" t="s">
        <v>628</v>
      </c>
      <c r="DD232" s="152" t="s">
        <v>40</v>
      </c>
      <c r="DF232" s="205" t="s">
        <v>629</v>
      </c>
      <c r="DG232" s="152" t="s">
        <v>40</v>
      </c>
    </row>
    <row r="233" spans="2:113" x14ac:dyDescent="0.35">
      <c r="B233" s="160"/>
      <c r="E233" s="161" t="s">
        <v>372</v>
      </c>
      <c r="F233" s="152" t="s">
        <v>42</v>
      </c>
      <c r="H233" s="160"/>
      <c r="K233" s="161" t="s">
        <v>373</v>
      </c>
      <c r="L233" s="152" t="s">
        <v>42</v>
      </c>
      <c r="N233" s="160"/>
      <c r="Q233" s="161" t="s">
        <v>587</v>
      </c>
      <c r="R233" s="152" t="s">
        <v>42</v>
      </c>
      <c r="T233" s="160"/>
      <c r="W233" s="161" t="s">
        <v>588</v>
      </c>
      <c r="X233" s="152" t="s">
        <v>42</v>
      </c>
      <c r="Z233" s="160"/>
      <c r="AC233" s="161" t="s">
        <v>374</v>
      </c>
      <c r="AD233" s="152" t="s">
        <v>42</v>
      </c>
      <c r="AF233" s="160"/>
      <c r="AI233" s="161" t="s">
        <v>375</v>
      </c>
      <c r="AJ233" s="152" t="s">
        <v>42</v>
      </c>
      <c r="AL233" s="161" t="s">
        <v>589</v>
      </c>
      <c r="AM233" s="152" t="s">
        <v>42</v>
      </c>
      <c r="AO233" s="160"/>
      <c r="AR233" s="161" t="s">
        <v>590</v>
      </c>
      <c r="AS233" s="152" t="s">
        <v>42</v>
      </c>
      <c r="AU233" s="160"/>
      <c r="AX233" s="160"/>
      <c r="BA233" s="160"/>
      <c r="BD233" s="160"/>
      <c r="BG233" s="161" t="s">
        <v>591</v>
      </c>
      <c r="BH233" s="152" t="s">
        <v>42</v>
      </c>
      <c r="BJ233" s="205" t="s">
        <v>627</v>
      </c>
      <c r="BK233" s="152" t="s">
        <v>42</v>
      </c>
      <c r="BS233" s="289" t="s">
        <v>678</v>
      </c>
      <c r="BT233" s="152" t="s">
        <v>42</v>
      </c>
      <c r="BY233" s="289" t="s">
        <v>677</v>
      </c>
      <c r="BZ233" s="152" t="s">
        <v>42</v>
      </c>
      <c r="CK233" s="161" t="s">
        <v>592</v>
      </c>
      <c r="CL233" s="152" t="s">
        <v>42</v>
      </c>
      <c r="CN233" s="161" t="s">
        <v>593</v>
      </c>
      <c r="CO233" s="152" t="s">
        <v>42</v>
      </c>
      <c r="CT233" s="205" t="s">
        <v>630</v>
      </c>
      <c r="CU233" s="152" t="s">
        <v>42</v>
      </c>
      <c r="CW233" s="161" t="s">
        <v>594</v>
      </c>
      <c r="CX233" s="152" t="s">
        <v>42</v>
      </c>
      <c r="DC233" s="205" t="s">
        <v>628</v>
      </c>
      <c r="DD233" s="152" t="s">
        <v>42</v>
      </c>
      <c r="DF233" s="205" t="s">
        <v>629</v>
      </c>
      <c r="DG233" s="152" t="s">
        <v>42</v>
      </c>
    </row>
    <row r="234" spans="2:113" x14ac:dyDescent="0.35">
      <c r="B234" s="160"/>
      <c r="E234" s="161" t="s">
        <v>372</v>
      </c>
      <c r="F234" s="152" t="s">
        <v>43</v>
      </c>
      <c r="H234" s="160"/>
      <c r="K234" s="161" t="s">
        <v>373</v>
      </c>
      <c r="L234" s="152" t="s">
        <v>43</v>
      </c>
      <c r="N234" s="160"/>
      <c r="Q234" s="161" t="s">
        <v>587</v>
      </c>
      <c r="R234" s="152" t="s">
        <v>43</v>
      </c>
      <c r="T234" s="160"/>
      <c r="W234" s="161" t="s">
        <v>588</v>
      </c>
      <c r="X234" s="152" t="s">
        <v>43</v>
      </c>
      <c r="Z234" s="160"/>
      <c r="AC234" s="161" t="s">
        <v>374</v>
      </c>
      <c r="AD234" s="152" t="s">
        <v>43</v>
      </c>
      <c r="AF234" s="160"/>
      <c r="AI234" s="161" t="s">
        <v>375</v>
      </c>
      <c r="AJ234" s="152" t="s">
        <v>43</v>
      </c>
      <c r="AL234" s="161" t="s">
        <v>589</v>
      </c>
      <c r="AM234" s="152" t="s">
        <v>43</v>
      </c>
      <c r="AO234" s="160"/>
      <c r="AR234" s="161" t="s">
        <v>590</v>
      </c>
      <c r="AS234" s="152" t="s">
        <v>43</v>
      </c>
      <c r="AU234" s="160"/>
      <c r="AX234" s="160"/>
      <c r="BA234" s="160"/>
      <c r="BD234" s="160"/>
      <c r="BG234" s="161" t="s">
        <v>591</v>
      </c>
      <c r="BH234" s="152" t="s">
        <v>43</v>
      </c>
      <c r="BJ234" s="205" t="s">
        <v>627</v>
      </c>
      <c r="BK234" s="152" t="s">
        <v>43</v>
      </c>
      <c r="BS234" s="289" t="s">
        <v>678</v>
      </c>
      <c r="BT234" s="152" t="s">
        <v>43</v>
      </c>
      <c r="BY234" s="289" t="s">
        <v>677</v>
      </c>
      <c r="BZ234" s="152" t="s">
        <v>43</v>
      </c>
      <c r="CK234" s="161" t="s">
        <v>592</v>
      </c>
      <c r="CL234" s="152" t="s">
        <v>43</v>
      </c>
      <c r="CN234" s="161" t="s">
        <v>593</v>
      </c>
      <c r="CO234" s="152" t="s">
        <v>43</v>
      </c>
      <c r="CT234" s="205" t="s">
        <v>630</v>
      </c>
      <c r="CU234" s="152" t="s">
        <v>43</v>
      </c>
      <c r="CW234" s="161" t="s">
        <v>594</v>
      </c>
      <c r="CX234" s="152" t="s">
        <v>43</v>
      </c>
      <c r="DC234" s="205" t="s">
        <v>628</v>
      </c>
      <c r="DD234" s="152" t="s">
        <v>43</v>
      </c>
      <c r="DF234" s="205" t="s">
        <v>629</v>
      </c>
      <c r="DG234" s="152" t="s">
        <v>43</v>
      </c>
    </row>
    <row r="235" spans="2:113" x14ac:dyDescent="0.35">
      <c r="B235" s="160"/>
      <c r="E235" s="161" t="s">
        <v>372</v>
      </c>
      <c r="F235" s="152" t="s">
        <v>45</v>
      </c>
      <c r="H235" s="160"/>
      <c r="K235" s="161" t="s">
        <v>373</v>
      </c>
      <c r="L235" s="152" t="s">
        <v>45</v>
      </c>
      <c r="N235" s="160"/>
      <c r="Q235" s="161" t="s">
        <v>587</v>
      </c>
      <c r="R235" s="152" t="s">
        <v>45</v>
      </c>
      <c r="T235" s="160"/>
      <c r="W235" s="161" t="s">
        <v>588</v>
      </c>
      <c r="X235" s="152" t="s">
        <v>45</v>
      </c>
      <c r="Z235" s="160"/>
      <c r="AC235" s="161" t="s">
        <v>374</v>
      </c>
      <c r="AD235" s="152" t="s">
        <v>45</v>
      </c>
      <c r="AF235" s="160"/>
      <c r="AI235" s="161" t="s">
        <v>375</v>
      </c>
      <c r="AJ235" s="152" t="s">
        <v>45</v>
      </c>
      <c r="AL235" s="161" t="s">
        <v>589</v>
      </c>
      <c r="AM235" s="152" t="s">
        <v>45</v>
      </c>
      <c r="AO235" s="160"/>
      <c r="AR235" s="161" t="s">
        <v>590</v>
      </c>
      <c r="AS235" s="152" t="s">
        <v>45</v>
      </c>
      <c r="AU235" s="160"/>
      <c r="AX235" s="160"/>
      <c r="BA235" s="160"/>
      <c r="BD235" s="160"/>
      <c r="BG235" s="161" t="s">
        <v>591</v>
      </c>
      <c r="BH235" s="152" t="s">
        <v>45</v>
      </c>
      <c r="BJ235" s="205" t="s">
        <v>627</v>
      </c>
      <c r="BK235" s="152" t="s">
        <v>45</v>
      </c>
      <c r="BS235" s="289" t="s">
        <v>678</v>
      </c>
      <c r="BT235" s="152" t="s">
        <v>45</v>
      </c>
      <c r="BY235" s="289" t="s">
        <v>677</v>
      </c>
      <c r="BZ235" s="152" t="s">
        <v>45</v>
      </c>
      <c r="CK235" s="161" t="s">
        <v>592</v>
      </c>
      <c r="CL235" s="152" t="s">
        <v>45</v>
      </c>
      <c r="CN235" s="161" t="s">
        <v>593</v>
      </c>
      <c r="CO235" s="152" t="s">
        <v>45</v>
      </c>
      <c r="CT235" s="205" t="s">
        <v>630</v>
      </c>
      <c r="CU235" s="152" t="s">
        <v>45</v>
      </c>
      <c r="CW235" s="161" t="s">
        <v>594</v>
      </c>
      <c r="CX235" s="152" t="s">
        <v>45</v>
      </c>
      <c r="DC235" s="205" t="s">
        <v>628</v>
      </c>
      <c r="DD235" s="152" t="s">
        <v>45</v>
      </c>
      <c r="DF235" s="205" t="s">
        <v>629</v>
      </c>
      <c r="DG235" s="152" t="s">
        <v>45</v>
      </c>
    </row>
    <row r="236" spans="2:113" x14ac:dyDescent="0.35">
      <c r="B236" s="160"/>
      <c r="E236" s="161" t="s">
        <v>372</v>
      </c>
      <c r="F236" s="152" t="s">
        <v>46</v>
      </c>
      <c r="H236" s="160"/>
      <c r="K236" s="161" t="s">
        <v>373</v>
      </c>
      <c r="L236" s="152" t="s">
        <v>46</v>
      </c>
      <c r="N236" s="160"/>
      <c r="Q236" s="161" t="s">
        <v>587</v>
      </c>
      <c r="R236" s="152" t="s">
        <v>46</v>
      </c>
      <c r="T236" s="160"/>
      <c r="W236" s="161" t="s">
        <v>588</v>
      </c>
      <c r="X236" s="152" t="s">
        <v>46</v>
      </c>
      <c r="Z236" s="160"/>
      <c r="AC236" s="161" t="s">
        <v>374</v>
      </c>
      <c r="AD236" s="152" t="s">
        <v>46</v>
      </c>
      <c r="AF236" s="160"/>
      <c r="AI236" s="161" t="s">
        <v>375</v>
      </c>
      <c r="AJ236" s="152" t="s">
        <v>46</v>
      </c>
      <c r="AL236" s="161" t="s">
        <v>589</v>
      </c>
      <c r="AM236" s="152" t="s">
        <v>46</v>
      </c>
      <c r="AO236" s="160"/>
      <c r="AR236" s="161" t="s">
        <v>590</v>
      </c>
      <c r="AS236" s="152" t="s">
        <v>46</v>
      </c>
      <c r="AU236" s="160"/>
      <c r="AX236" s="160"/>
      <c r="BA236" s="160"/>
      <c r="BD236" s="160"/>
      <c r="BG236" s="161" t="s">
        <v>591</v>
      </c>
      <c r="BH236" s="152" t="s">
        <v>46</v>
      </c>
      <c r="BJ236" s="205" t="s">
        <v>627</v>
      </c>
      <c r="BK236" s="152" t="s">
        <v>46</v>
      </c>
      <c r="BS236" s="289" t="s">
        <v>678</v>
      </c>
      <c r="BT236" s="152" t="s">
        <v>46</v>
      </c>
      <c r="BY236" s="289" t="s">
        <v>677</v>
      </c>
      <c r="BZ236" s="152" t="s">
        <v>46</v>
      </c>
      <c r="CK236" s="161" t="s">
        <v>592</v>
      </c>
      <c r="CL236" s="152" t="s">
        <v>46</v>
      </c>
      <c r="CN236" s="161" t="s">
        <v>593</v>
      </c>
      <c r="CO236" s="152" t="s">
        <v>46</v>
      </c>
      <c r="CT236" s="205" t="s">
        <v>630</v>
      </c>
      <c r="CU236" s="152" t="s">
        <v>46</v>
      </c>
      <c r="CW236" s="161" t="s">
        <v>594</v>
      </c>
      <c r="CX236" s="152" t="s">
        <v>46</v>
      </c>
      <c r="DC236" s="205" t="s">
        <v>628</v>
      </c>
      <c r="DD236" s="152" t="s">
        <v>46</v>
      </c>
      <c r="DF236" s="205" t="s">
        <v>629</v>
      </c>
      <c r="DG236" s="152" t="s">
        <v>46</v>
      </c>
    </row>
    <row r="237" spans="2:113" x14ac:dyDescent="0.35">
      <c r="B237" s="160"/>
      <c r="E237" s="161" t="s">
        <v>372</v>
      </c>
      <c r="F237" s="152" t="s">
        <v>48</v>
      </c>
      <c r="H237" s="160"/>
      <c r="K237" s="161" t="s">
        <v>373</v>
      </c>
      <c r="L237" s="152" t="s">
        <v>48</v>
      </c>
      <c r="N237" s="160"/>
      <c r="Q237" s="161" t="s">
        <v>587</v>
      </c>
      <c r="R237" s="152" t="s">
        <v>48</v>
      </c>
      <c r="T237" s="160"/>
      <c r="W237" s="161" t="s">
        <v>588</v>
      </c>
      <c r="X237" s="152" t="s">
        <v>48</v>
      </c>
      <c r="Z237" s="160"/>
      <c r="AC237" s="161" t="s">
        <v>374</v>
      </c>
      <c r="AD237" s="152" t="s">
        <v>48</v>
      </c>
      <c r="AF237" s="160"/>
      <c r="AI237" s="161" t="s">
        <v>375</v>
      </c>
      <c r="AJ237" s="152" t="s">
        <v>48</v>
      </c>
      <c r="AL237" s="161" t="s">
        <v>589</v>
      </c>
      <c r="AM237" s="152" t="s">
        <v>48</v>
      </c>
      <c r="AO237" s="160"/>
      <c r="AR237" s="161" t="s">
        <v>590</v>
      </c>
      <c r="AS237" s="152" t="s">
        <v>48</v>
      </c>
      <c r="AU237" s="160"/>
      <c r="AX237" s="160"/>
      <c r="BA237" s="160"/>
      <c r="BD237" s="160"/>
      <c r="BG237" s="161" t="s">
        <v>591</v>
      </c>
      <c r="BH237" s="152" t="s">
        <v>48</v>
      </c>
      <c r="BJ237" s="205" t="s">
        <v>627</v>
      </c>
      <c r="BK237" s="152" t="s">
        <v>48</v>
      </c>
      <c r="BS237" s="289" t="s">
        <v>678</v>
      </c>
      <c r="BT237" s="152" t="s">
        <v>48</v>
      </c>
      <c r="BY237" s="289" t="s">
        <v>677</v>
      </c>
      <c r="BZ237" s="152" t="s">
        <v>48</v>
      </c>
      <c r="CK237" s="161" t="s">
        <v>592</v>
      </c>
      <c r="CL237" s="152" t="s">
        <v>48</v>
      </c>
      <c r="CN237" s="161" t="s">
        <v>593</v>
      </c>
      <c r="CO237" s="152" t="s">
        <v>48</v>
      </c>
      <c r="CT237" s="205" t="s">
        <v>630</v>
      </c>
      <c r="CU237" s="152" t="s">
        <v>48</v>
      </c>
      <c r="CW237" s="161" t="s">
        <v>594</v>
      </c>
      <c r="CX237" s="152" t="s">
        <v>48</v>
      </c>
      <c r="DC237" s="205" t="s">
        <v>628</v>
      </c>
      <c r="DD237" s="152" t="s">
        <v>48</v>
      </c>
      <c r="DF237" s="205" t="s">
        <v>629</v>
      </c>
      <c r="DG237" s="152" t="s">
        <v>48</v>
      </c>
    </row>
    <row r="238" spans="2:113" x14ac:dyDescent="0.35">
      <c r="B238" s="160"/>
      <c r="E238" s="161" t="s">
        <v>372</v>
      </c>
      <c r="F238" s="152" t="s">
        <v>49</v>
      </c>
      <c r="H238" s="160"/>
      <c r="K238" s="161" t="s">
        <v>373</v>
      </c>
      <c r="L238" s="152" t="s">
        <v>49</v>
      </c>
      <c r="N238" s="160"/>
      <c r="Q238" s="161" t="s">
        <v>587</v>
      </c>
      <c r="R238" s="152" t="s">
        <v>49</v>
      </c>
      <c r="T238" s="160"/>
      <c r="W238" s="161" t="s">
        <v>588</v>
      </c>
      <c r="X238" s="152" t="s">
        <v>49</v>
      </c>
      <c r="Z238" s="160"/>
      <c r="AC238" s="161" t="s">
        <v>374</v>
      </c>
      <c r="AD238" s="152" t="s">
        <v>49</v>
      </c>
      <c r="AF238" s="160"/>
      <c r="AI238" s="161" t="s">
        <v>375</v>
      </c>
      <c r="AJ238" s="152" t="s">
        <v>49</v>
      </c>
      <c r="AL238" s="161" t="s">
        <v>589</v>
      </c>
      <c r="AM238" s="152" t="s">
        <v>49</v>
      </c>
      <c r="AO238" s="160"/>
      <c r="AR238" s="161" t="s">
        <v>590</v>
      </c>
      <c r="AS238" s="152" t="s">
        <v>49</v>
      </c>
      <c r="AU238" s="160"/>
      <c r="AX238" s="160"/>
      <c r="BA238" s="160"/>
      <c r="BD238" s="160"/>
      <c r="BG238" s="161" t="s">
        <v>591</v>
      </c>
      <c r="BH238" s="152" t="s">
        <v>49</v>
      </c>
      <c r="BJ238" s="205" t="s">
        <v>627</v>
      </c>
      <c r="BK238" s="152" t="s">
        <v>49</v>
      </c>
      <c r="BS238" s="289" t="s">
        <v>678</v>
      </c>
      <c r="BT238" s="152" t="s">
        <v>49</v>
      </c>
      <c r="BY238" s="289" t="s">
        <v>677</v>
      </c>
      <c r="BZ238" s="152" t="s">
        <v>49</v>
      </c>
      <c r="CK238" s="161" t="s">
        <v>592</v>
      </c>
      <c r="CL238" s="152" t="s">
        <v>49</v>
      </c>
      <c r="CN238" s="161" t="s">
        <v>593</v>
      </c>
      <c r="CO238" s="152" t="s">
        <v>49</v>
      </c>
      <c r="CT238" s="205" t="s">
        <v>630</v>
      </c>
      <c r="CU238" s="152" t="s">
        <v>49</v>
      </c>
      <c r="CW238" s="161" t="s">
        <v>594</v>
      </c>
      <c r="CX238" s="152" t="s">
        <v>49</v>
      </c>
      <c r="DC238" s="205" t="s">
        <v>628</v>
      </c>
      <c r="DD238" s="152" t="s">
        <v>49</v>
      </c>
      <c r="DF238" s="205" t="s">
        <v>629</v>
      </c>
      <c r="DG238" s="152" t="s">
        <v>49</v>
      </c>
    </row>
    <row r="239" spans="2:113" x14ac:dyDescent="0.35">
      <c r="B239" s="160"/>
      <c r="E239" s="161" t="s">
        <v>372</v>
      </c>
      <c r="F239" s="152" t="s">
        <v>51</v>
      </c>
      <c r="H239" s="160"/>
      <c r="K239" s="161" t="s">
        <v>373</v>
      </c>
      <c r="L239" s="152" t="s">
        <v>51</v>
      </c>
      <c r="N239" s="160"/>
      <c r="Q239" s="161" t="s">
        <v>587</v>
      </c>
      <c r="R239" s="152" t="s">
        <v>51</v>
      </c>
      <c r="T239" s="160"/>
      <c r="W239" s="161" t="s">
        <v>588</v>
      </c>
      <c r="X239" s="152" t="s">
        <v>51</v>
      </c>
      <c r="Z239" s="160"/>
      <c r="AC239" s="161" t="s">
        <v>374</v>
      </c>
      <c r="AD239" s="152" t="s">
        <v>51</v>
      </c>
      <c r="AF239" s="160"/>
      <c r="AI239" s="161" t="s">
        <v>375</v>
      </c>
      <c r="AJ239" s="152" t="s">
        <v>51</v>
      </c>
      <c r="AL239" s="161" t="s">
        <v>589</v>
      </c>
      <c r="AM239" s="152" t="s">
        <v>51</v>
      </c>
      <c r="AO239" s="160"/>
      <c r="AR239" s="161" t="s">
        <v>590</v>
      </c>
      <c r="AS239" s="152" t="s">
        <v>51</v>
      </c>
      <c r="AU239" s="160"/>
      <c r="AX239" s="160"/>
      <c r="BA239" s="160"/>
      <c r="BD239" s="160"/>
      <c r="BG239" s="161" t="s">
        <v>591</v>
      </c>
      <c r="BH239" s="152" t="s">
        <v>51</v>
      </c>
      <c r="BJ239" s="205" t="s">
        <v>627</v>
      </c>
      <c r="BK239" s="152" t="s">
        <v>51</v>
      </c>
      <c r="BS239" s="289" t="s">
        <v>678</v>
      </c>
      <c r="BT239" s="152" t="s">
        <v>51</v>
      </c>
      <c r="BY239" s="289" t="s">
        <v>677</v>
      </c>
      <c r="BZ239" s="152" t="s">
        <v>51</v>
      </c>
      <c r="CK239" s="161" t="s">
        <v>592</v>
      </c>
      <c r="CL239" s="152" t="s">
        <v>51</v>
      </c>
      <c r="CN239" s="161" t="s">
        <v>593</v>
      </c>
      <c r="CO239" s="152" t="s">
        <v>51</v>
      </c>
      <c r="CT239" s="205" t="s">
        <v>630</v>
      </c>
      <c r="CU239" s="152" t="s">
        <v>51</v>
      </c>
      <c r="CW239" s="161" t="s">
        <v>594</v>
      </c>
      <c r="CX239" s="152" t="s">
        <v>51</v>
      </c>
      <c r="DC239" s="205" t="s">
        <v>628</v>
      </c>
      <c r="DD239" s="152" t="s">
        <v>51</v>
      </c>
      <c r="DF239" s="205" t="s">
        <v>629</v>
      </c>
      <c r="DG239" s="152" t="s">
        <v>51</v>
      </c>
    </row>
    <row r="240" spans="2:113" x14ac:dyDescent="0.35">
      <c r="B240" s="160"/>
      <c r="E240" s="161" t="s">
        <v>372</v>
      </c>
      <c r="F240" s="152" t="s">
        <v>52</v>
      </c>
      <c r="H240" s="160"/>
      <c r="K240" s="161" t="s">
        <v>373</v>
      </c>
      <c r="L240" s="152" t="s">
        <v>52</v>
      </c>
      <c r="N240" s="160"/>
      <c r="Q240" s="161" t="s">
        <v>587</v>
      </c>
      <c r="R240" s="152" t="s">
        <v>52</v>
      </c>
      <c r="T240" s="160"/>
      <c r="W240" s="161" t="s">
        <v>588</v>
      </c>
      <c r="X240" s="152" t="s">
        <v>52</v>
      </c>
      <c r="Z240" s="160"/>
      <c r="AC240" s="161" t="s">
        <v>374</v>
      </c>
      <c r="AD240" s="152" t="s">
        <v>52</v>
      </c>
      <c r="AF240" s="160"/>
      <c r="AI240" s="161" t="s">
        <v>375</v>
      </c>
      <c r="AJ240" s="152" t="s">
        <v>52</v>
      </c>
      <c r="AL240" s="161" t="s">
        <v>589</v>
      </c>
      <c r="AM240" s="152" t="s">
        <v>52</v>
      </c>
      <c r="AO240" s="160"/>
      <c r="AR240" s="161" t="s">
        <v>590</v>
      </c>
      <c r="AS240" s="152" t="s">
        <v>52</v>
      </c>
      <c r="AU240" s="160"/>
      <c r="AX240" s="160"/>
      <c r="BA240" s="160"/>
      <c r="BD240" s="160"/>
      <c r="BG240" s="161" t="s">
        <v>591</v>
      </c>
      <c r="BH240" s="152" t="s">
        <v>52</v>
      </c>
      <c r="BJ240" s="205" t="s">
        <v>627</v>
      </c>
      <c r="BK240" s="152" t="s">
        <v>52</v>
      </c>
      <c r="BS240" s="289" t="s">
        <v>678</v>
      </c>
      <c r="BT240" s="152" t="s">
        <v>52</v>
      </c>
      <c r="BY240" s="289" t="s">
        <v>677</v>
      </c>
      <c r="BZ240" s="152" t="s">
        <v>52</v>
      </c>
      <c r="CK240" s="161" t="s">
        <v>592</v>
      </c>
      <c r="CL240" s="152" t="s">
        <v>52</v>
      </c>
      <c r="CN240" s="161" t="s">
        <v>593</v>
      </c>
      <c r="CO240" s="152" t="s">
        <v>52</v>
      </c>
      <c r="CT240" s="205" t="s">
        <v>630</v>
      </c>
      <c r="CU240" s="152" t="s">
        <v>52</v>
      </c>
      <c r="CW240" s="161" t="s">
        <v>594</v>
      </c>
      <c r="CX240" s="152" t="s">
        <v>52</v>
      </c>
      <c r="DC240" s="205" t="s">
        <v>628</v>
      </c>
      <c r="DD240" s="152" t="s">
        <v>52</v>
      </c>
      <c r="DF240" s="205" t="s">
        <v>629</v>
      </c>
      <c r="DG240" s="152" t="s">
        <v>52</v>
      </c>
    </row>
    <row r="241" spans="2:111" x14ac:dyDescent="0.35">
      <c r="B241" s="160"/>
      <c r="E241" s="161" t="s">
        <v>372</v>
      </c>
      <c r="F241" s="152" t="s">
        <v>54</v>
      </c>
      <c r="H241" s="160"/>
      <c r="K241" s="161" t="s">
        <v>373</v>
      </c>
      <c r="L241" s="152" t="s">
        <v>54</v>
      </c>
      <c r="N241" s="160"/>
      <c r="Q241" s="161" t="s">
        <v>587</v>
      </c>
      <c r="R241" s="152" t="s">
        <v>54</v>
      </c>
      <c r="T241" s="160"/>
      <c r="W241" s="161" t="s">
        <v>588</v>
      </c>
      <c r="X241" s="152" t="s">
        <v>54</v>
      </c>
      <c r="Z241" s="160"/>
      <c r="AC241" s="161" t="s">
        <v>374</v>
      </c>
      <c r="AD241" s="152" t="s">
        <v>54</v>
      </c>
      <c r="AF241" s="160"/>
      <c r="AI241" s="161" t="s">
        <v>375</v>
      </c>
      <c r="AJ241" s="152" t="s">
        <v>54</v>
      </c>
      <c r="AL241" s="161" t="s">
        <v>589</v>
      </c>
      <c r="AM241" s="152" t="s">
        <v>54</v>
      </c>
      <c r="AO241" s="160"/>
      <c r="AR241" s="161" t="s">
        <v>590</v>
      </c>
      <c r="AS241" s="152" t="s">
        <v>54</v>
      </c>
      <c r="AU241" s="160"/>
      <c r="AX241" s="160"/>
      <c r="BA241" s="160"/>
      <c r="BD241" s="160"/>
      <c r="BG241" s="161" t="s">
        <v>591</v>
      </c>
      <c r="BH241" s="152" t="s">
        <v>54</v>
      </c>
      <c r="BJ241" s="205" t="s">
        <v>627</v>
      </c>
      <c r="BK241" s="152" t="s">
        <v>54</v>
      </c>
      <c r="BS241" s="289" t="s">
        <v>678</v>
      </c>
      <c r="BT241" s="152" t="s">
        <v>54</v>
      </c>
      <c r="BY241" s="289" t="s">
        <v>677</v>
      </c>
      <c r="BZ241" s="152" t="s">
        <v>54</v>
      </c>
      <c r="CK241" s="161" t="s">
        <v>592</v>
      </c>
      <c r="CL241" s="152" t="s">
        <v>54</v>
      </c>
      <c r="CN241" s="161" t="s">
        <v>593</v>
      </c>
      <c r="CO241" s="152" t="s">
        <v>54</v>
      </c>
      <c r="CT241" s="205" t="s">
        <v>630</v>
      </c>
      <c r="CU241" s="152" t="s">
        <v>54</v>
      </c>
      <c r="CW241" s="161" t="s">
        <v>594</v>
      </c>
      <c r="CX241" s="152" t="s">
        <v>54</v>
      </c>
      <c r="DC241" s="205" t="s">
        <v>628</v>
      </c>
      <c r="DD241" s="152" t="s">
        <v>54</v>
      </c>
      <c r="DF241" s="205" t="s">
        <v>629</v>
      </c>
      <c r="DG241" s="152" t="s">
        <v>54</v>
      </c>
    </row>
    <row r="242" spans="2:111" x14ac:dyDescent="0.35">
      <c r="B242" s="160"/>
      <c r="E242" s="161" t="s">
        <v>372</v>
      </c>
      <c r="F242" s="152" t="s">
        <v>55</v>
      </c>
      <c r="H242" s="160"/>
      <c r="K242" s="161" t="s">
        <v>373</v>
      </c>
      <c r="L242" s="152" t="s">
        <v>55</v>
      </c>
      <c r="N242" s="160"/>
      <c r="Q242" s="161" t="s">
        <v>587</v>
      </c>
      <c r="R242" s="152" t="s">
        <v>55</v>
      </c>
      <c r="T242" s="160"/>
      <c r="W242" s="161" t="s">
        <v>588</v>
      </c>
      <c r="X242" s="152" t="s">
        <v>55</v>
      </c>
      <c r="Z242" s="160"/>
      <c r="AC242" s="161" t="s">
        <v>374</v>
      </c>
      <c r="AD242" s="152" t="s">
        <v>55</v>
      </c>
      <c r="AF242" s="160"/>
      <c r="AI242" s="161" t="s">
        <v>375</v>
      </c>
      <c r="AJ242" s="152" t="s">
        <v>55</v>
      </c>
      <c r="AL242" s="161" t="s">
        <v>589</v>
      </c>
      <c r="AM242" s="152" t="s">
        <v>55</v>
      </c>
      <c r="AO242" s="160"/>
      <c r="AR242" s="161" t="s">
        <v>590</v>
      </c>
      <c r="AS242" s="152" t="s">
        <v>55</v>
      </c>
      <c r="AU242" s="160"/>
      <c r="AX242" s="160"/>
      <c r="BA242" s="160"/>
      <c r="BD242" s="160"/>
      <c r="BG242" s="161" t="s">
        <v>591</v>
      </c>
      <c r="BH242" s="152" t="s">
        <v>55</v>
      </c>
      <c r="BJ242" s="205" t="s">
        <v>627</v>
      </c>
      <c r="BK242" s="152" t="s">
        <v>55</v>
      </c>
      <c r="BS242" s="289" t="s">
        <v>678</v>
      </c>
      <c r="BT242" s="152" t="s">
        <v>55</v>
      </c>
      <c r="BY242" s="289" t="s">
        <v>677</v>
      </c>
      <c r="BZ242" s="152" t="s">
        <v>55</v>
      </c>
      <c r="CK242" s="161" t="s">
        <v>592</v>
      </c>
      <c r="CL242" s="152" t="s">
        <v>55</v>
      </c>
      <c r="CN242" s="161" t="s">
        <v>593</v>
      </c>
      <c r="CO242" s="152" t="s">
        <v>55</v>
      </c>
      <c r="CT242" s="205" t="s">
        <v>630</v>
      </c>
      <c r="CU242" s="152" t="s">
        <v>55</v>
      </c>
      <c r="CW242" s="161" t="s">
        <v>594</v>
      </c>
      <c r="CX242" s="152" t="s">
        <v>55</v>
      </c>
      <c r="DC242" s="205" t="s">
        <v>628</v>
      </c>
      <c r="DD242" s="152" t="s">
        <v>55</v>
      </c>
      <c r="DF242" s="205" t="s">
        <v>629</v>
      </c>
      <c r="DG242" s="152" t="s">
        <v>55</v>
      </c>
    </row>
    <row r="243" spans="2:111" x14ac:dyDescent="0.35">
      <c r="B243" s="160"/>
      <c r="E243" s="161" t="s">
        <v>372</v>
      </c>
      <c r="F243" s="152" t="s">
        <v>57</v>
      </c>
      <c r="H243" s="160"/>
      <c r="K243" s="161" t="s">
        <v>373</v>
      </c>
      <c r="L243" s="152" t="s">
        <v>57</v>
      </c>
      <c r="N243" s="160"/>
      <c r="Q243" s="161" t="s">
        <v>587</v>
      </c>
      <c r="R243" s="152" t="s">
        <v>57</v>
      </c>
      <c r="T243" s="160"/>
      <c r="W243" s="161" t="s">
        <v>588</v>
      </c>
      <c r="X243" s="152" t="s">
        <v>57</v>
      </c>
      <c r="Z243" s="160"/>
      <c r="AC243" s="161" t="s">
        <v>374</v>
      </c>
      <c r="AD243" s="152" t="s">
        <v>57</v>
      </c>
      <c r="AF243" s="160"/>
      <c r="AI243" s="161" t="s">
        <v>375</v>
      </c>
      <c r="AJ243" s="152" t="s">
        <v>57</v>
      </c>
      <c r="AL243" s="161" t="s">
        <v>589</v>
      </c>
      <c r="AM243" s="152" t="s">
        <v>57</v>
      </c>
      <c r="AO243" s="160"/>
      <c r="AR243" s="161" t="s">
        <v>590</v>
      </c>
      <c r="AS243" s="152" t="s">
        <v>57</v>
      </c>
      <c r="AU243" s="160"/>
      <c r="AX243" s="160"/>
      <c r="BA243" s="160"/>
      <c r="BD243" s="160"/>
      <c r="BG243" s="161" t="s">
        <v>591</v>
      </c>
      <c r="BH243" s="152" t="s">
        <v>57</v>
      </c>
      <c r="BJ243" s="205" t="s">
        <v>627</v>
      </c>
      <c r="BK243" s="152" t="s">
        <v>57</v>
      </c>
      <c r="BS243" s="289" t="s">
        <v>678</v>
      </c>
      <c r="BT243" s="152" t="s">
        <v>57</v>
      </c>
      <c r="BY243" s="289" t="s">
        <v>677</v>
      </c>
      <c r="BZ243" s="152" t="s">
        <v>57</v>
      </c>
      <c r="CK243" s="161" t="s">
        <v>592</v>
      </c>
      <c r="CL243" s="152" t="s">
        <v>57</v>
      </c>
      <c r="CN243" s="161" t="s">
        <v>593</v>
      </c>
      <c r="CO243" s="152" t="s">
        <v>57</v>
      </c>
      <c r="CT243" s="205" t="s">
        <v>630</v>
      </c>
      <c r="CU243" s="152" t="s">
        <v>57</v>
      </c>
      <c r="CW243" s="161" t="s">
        <v>594</v>
      </c>
      <c r="CX243" s="152" t="s">
        <v>57</v>
      </c>
      <c r="DC243" s="205" t="s">
        <v>628</v>
      </c>
      <c r="DD243" s="152" t="s">
        <v>57</v>
      </c>
      <c r="DF243" s="205" t="s">
        <v>629</v>
      </c>
      <c r="DG243" s="152" t="s">
        <v>57</v>
      </c>
    </row>
    <row r="244" spans="2:111" x14ac:dyDescent="0.35">
      <c r="B244" s="160"/>
      <c r="E244" s="161" t="s">
        <v>372</v>
      </c>
      <c r="F244" s="152" t="s">
        <v>58</v>
      </c>
      <c r="H244" s="160"/>
      <c r="K244" s="161" t="s">
        <v>373</v>
      </c>
      <c r="L244" s="152" t="s">
        <v>58</v>
      </c>
      <c r="N244" s="160"/>
      <c r="Q244" s="161" t="s">
        <v>587</v>
      </c>
      <c r="R244" s="152" t="s">
        <v>58</v>
      </c>
      <c r="T244" s="160"/>
      <c r="W244" s="161" t="s">
        <v>588</v>
      </c>
      <c r="X244" s="152" t="s">
        <v>58</v>
      </c>
      <c r="Z244" s="160"/>
      <c r="AC244" s="161" t="s">
        <v>374</v>
      </c>
      <c r="AD244" s="152" t="s">
        <v>58</v>
      </c>
      <c r="AF244" s="160"/>
      <c r="AI244" s="161" t="s">
        <v>375</v>
      </c>
      <c r="AJ244" s="152" t="s">
        <v>58</v>
      </c>
      <c r="AL244" s="161" t="s">
        <v>589</v>
      </c>
      <c r="AM244" s="152" t="s">
        <v>58</v>
      </c>
      <c r="AO244" s="160"/>
      <c r="AR244" s="161" t="s">
        <v>590</v>
      </c>
      <c r="AS244" s="152" t="s">
        <v>58</v>
      </c>
      <c r="AU244" s="160"/>
      <c r="AX244" s="160"/>
      <c r="BA244" s="160"/>
      <c r="BD244" s="160"/>
      <c r="BG244" s="161" t="s">
        <v>591</v>
      </c>
      <c r="BH244" s="152" t="s">
        <v>58</v>
      </c>
      <c r="BJ244" s="205" t="s">
        <v>627</v>
      </c>
      <c r="BK244" s="152" t="s">
        <v>58</v>
      </c>
      <c r="BS244" s="289" t="s">
        <v>678</v>
      </c>
      <c r="BT244" s="152" t="s">
        <v>58</v>
      </c>
      <c r="BY244" s="289" t="s">
        <v>677</v>
      </c>
      <c r="BZ244" s="152" t="s">
        <v>58</v>
      </c>
      <c r="CK244" s="161" t="s">
        <v>592</v>
      </c>
      <c r="CL244" s="152" t="s">
        <v>58</v>
      </c>
      <c r="CN244" s="161" t="s">
        <v>593</v>
      </c>
      <c r="CO244" s="152" t="s">
        <v>58</v>
      </c>
      <c r="CT244" s="205" t="s">
        <v>630</v>
      </c>
      <c r="CU244" s="152" t="s">
        <v>58</v>
      </c>
      <c r="CW244" s="161" t="s">
        <v>594</v>
      </c>
      <c r="CX244" s="152" t="s">
        <v>58</v>
      </c>
      <c r="DC244" s="205" t="s">
        <v>628</v>
      </c>
      <c r="DD244" s="152" t="s">
        <v>58</v>
      </c>
      <c r="DF244" s="205" t="s">
        <v>629</v>
      </c>
      <c r="DG244" s="152" t="s">
        <v>58</v>
      </c>
    </row>
    <row r="245" spans="2:111" x14ac:dyDescent="0.35">
      <c r="B245" s="160"/>
      <c r="E245" s="161" t="s">
        <v>372</v>
      </c>
      <c r="F245" s="152" t="s">
        <v>60</v>
      </c>
      <c r="H245" s="160"/>
      <c r="K245" s="161" t="s">
        <v>373</v>
      </c>
      <c r="L245" s="152" t="s">
        <v>60</v>
      </c>
      <c r="N245" s="160"/>
      <c r="Q245" s="161" t="s">
        <v>587</v>
      </c>
      <c r="R245" s="152" t="s">
        <v>60</v>
      </c>
      <c r="T245" s="160"/>
      <c r="W245" s="161" t="s">
        <v>588</v>
      </c>
      <c r="X245" s="152" t="s">
        <v>60</v>
      </c>
      <c r="Z245" s="160"/>
      <c r="AC245" s="161" t="s">
        <v>374</v>
      </c>
      <c r="AD245" s="152" t="s">
        <v>60</v>
      </c>
      <c r="AF245" s="160"/>
      <c r="AI245" s="161" t="s">
        <v>375</v>
      </c>
      <c r="AJ245" s="152" t="s">
        <v>60</v>
      </c>
      <c r="AL245" s="161" t="s">
        <v>589</v>
      </c>
      <c r="AM245" s="152" t="s">
        <v>60</v>
      </c>
      <c r="AO245" s="160"/>
      <c r="AR245" s="161" t="s">
        <v>590</v>
      </c>
      <c r="AS245" s="152" t="s">
        <v>60</v>
      </c>
      <c r="AU245" s="160"/>
      <c r="AX245" s="160"/>
      <c r="BA245" s="160"/>
      <c r="BD245" s="160"/>
      <c r="BG245" s="161" t="s">
        <v>591</v>
      </c>
      <c r="BH245" s="152" t="s">
        <v>60</v>
      </c>
      <c r="BJ245" s="205" t="s">
        <v>627</v>
      </c>
      <c r="BK245" s="152" t="s">
        <v>60</v>
      </c>
      <c r="BS245" s="289" t="s">
        <v>678</v>
      </c>
      <c r="BT245" s="152" t="s">
        <v>60</v>
      </c>
      <c r="BY245" s="289" t="s">
        <v>677</v>
      </c>
      <c r="BZ245" s="152" t="s">
        <v>60</v>
      </c>
      <c r="CK245" s="161" t="s">
        <v>592</v>
      </c>
      <c r="CL245" s="152" t="s">
        <v>60</v>
      </c>
      <c r="CN245" s="161" t="s">
        <v>593</v>
      </c>
      <c r="CO245" s="152" t="s">
        <v>60</v>
      </c>
      <c r="CT245" s="205" t="s">
        <v>630</v>
      </c>
      <c r="CU245" s="152" t="s">
        <v>60</v>
      </c>
      <c r="CW245" s="161" t="s">
        <v>594</v>
      </c>
      <c r="CX245" s="152" t="s">
        <v>60</v>
      </c>
      <c r="DC245" s="205" t="s">
        <v>628</v>
      </c>
      <c r="DD245" s="152" t="s">
        <v>60</v>
      </c>
      <c r="DF245" s="205" t="s">
        <v>629</v>
      </c>
      <c r="DG245" s="152" t="s">
        <v>60</v>
      </c>
    </row>
    <row r="246" spans="2:111" x14ac:dyDescent="0.35">
      <c r="B246" s="160"/>
      <c r="E246" s="161" t="s">
        <v>372</v>
      </c>
      <c r="F246" s="152" t="s">
        <v>61</v>
      </c>
      <c r="H246" s="160"/>
      <c r="K246" s="161" t="s">
        <v>373</v>
      </c>
      <c r="L246" s="152" t="s">
        <v>61</v>
      </c>
      <c r="N246" s="160"/>
      <c r="Q246" s="161" t="s">
        <v>587</v>
      </c>
      <c r="R246" s="152" t="s">
        <v>61</v>
      </c>
      <c r="T246" s="160"/>
      <c r="W246" s="161" t="s">
        <v>588</v>
      </c>
      <c r="X246" s="152" t="s">
        <v>61</v>
      </c>
      <c r="Z246" s="160"/>
      <c r="AC246" s="161" t="s">
        <v>374</v>
      </c>
      <c r="AD246" s="152" t="s">
        <v>61</v>
      </c>
      <c r="AF246" s="160"/>
      <c r="AI246" s="161" t="s">
        <v>375</v>
      </c>
      <c r="AJ246" s="152" t="s">
        <v>61</v>
      </c>
      <c r="AL246" s="161" t="s">
        <v>589</v>
      </c>
      <c r="AM246" s="152" t="s">
        <v>61</v>
      </c>
      <c r="AO246" s="160"/>
      <c r="AR246" s="161" t="s">
        <v>590</v>
      </c>
      <c r="AS246" s="152" t="s">
        <v>61</v>
      </c>
      <c r="AU246" s="160"/>
      <c r="AX246" s="160"/>
      <c r="BA246" s="160"/>
      <c r="BD246" s="160"/>
      <c r="BG246" s="161" t="s">
        <v>591</v>
      </c>
      <c r="BH246" s="152" t="s">
        <v>61</v>
      </c>
      <c r="BJ246" s="205" t="s">
        <v>627</v>
      </c>
      <c r="BK246" s="152" t="s">
        <v>61</v>
      </c>
      <c r="BS246" s="289" t="s">
        <v>678</v>
      </c>
      <c r="BT246" s="152" t="s">
        <v>61</v>
      </c>
      <c r="BY246" s="289" t="s">
        <v>677</v>
      </c>
      <c r="BZ246" s="152" t="s">
        <v>61</v>
      </c>
      <c r="CK246" s="161" t="s">
        <v>592</v>
      </c>
      <c r="CL246" s="152" t="s">
        <v>61</v>
      </c>
      <c r="CN246" s="161" t="s">
        <v>593</v>
      </c>
      <c r="CO246" s="152" t="s">
        <v>61</v>
      </c>
      <c r="CT246" s="205" t="s">
        <v>630</v>
      </c>
      <c r="CU246" s="152" t="s">
        <v>61</v>
      </c>
      <c r="CW246" s="161" t="s">
        <v>594</v>
      </c>
      <c r="CX246" s="152" t="s">
        <v>61</v>
      </c>
      <c r="DC246" s="205" t="s">
        <v>628</v>
      </c>
      <c r="DD246" s="152" t="s">
        <v>61</v>
      </c>
      <c r="DF246" s="205" t="s">
        <v>629</v>
      </c>
      <c r="DG246" s="152" t="s">
        <v>61</v>
      </c>
    </row>
    <row r="247" spans="2:111" x14ac:dyDescent="0.35">
      <c r="B247" s="160"/>
      <c r="E247" s="161" t="s">
        <v>372</v>
      </c>
      <c r="F247" s="152" t="s">
        <v>63</v>
      </c>
      <c r="H247" s="160"/>
      <c r="K247" s="161" t="s">
        <v>373</v>
      </c>
      <c r="L247" s="152" t="s">
        <v>63</v>
      </c>
      <c r="N247" s="160"/>
      <c r="Q247" s="161" t="s">
        <v>587</v>
      </c>
      <c r="R247" s="152" t="s">
        <v>63</v>
      </c>
      <c r="T247" s="160"/>
      <c r="W247" s="161" t="s">
        <v>588</v>
      </c>
      <c r="X247" s="152" t="s">
        <v>63</v>
      </c>
      <c r="Z247" s="160"/>
      <c r="AC247" s="161" t="s">
        <v>374</v>
      </c>
      <c r="AD247" s="152" t="s">
        <v>63</v>
      </c>
      <c r="AF247" s="160"/>
      <c r="AI247" s="161" t="s">
        <v>375</v>
      </c>
      <c r="AJ247" s="152" t="s">
        <v>63</v>
      </c>
      <c r="AL247" s="161" t="s">
        <v>589</v>
      </c>
      <c r="AM247" s="152" t="s">
        <v>63</v>
      </c>
      <c r="AO247" s="160"/>
      <c r="AR247" s="161" t="s">
        <v>590</v>
      </c>
      <c r="AS247" s="152" t="s">
        <v>63</v>
      </c>
      <c r="AU247" s="160"/>
      <c r="AX247" s="160"/>
      <c r="BA247" s="160"/>
      <c r="BD247" s="160"/>
      <c r="BG247" s="161" t="s">
        <v>591</v>
      </c>
      <c r="BH247" s="152" t="s">
        <v>63</v>
      </c>
      <c r="BJ247" s="205" t="s">
        <v>627</v>
      </c>
      <c r="BK247" s="152" t="s">
        <v>63</v>
      </c>
      <c r="BS247" s="289" t="s">
        <v>678</v>
      </c>
      <c r="BT247" s="152" t="s">
        <v>63</v>
      </c>
      <c r="BY247" s="289" t="s">
        <v>677</v>
      </c>
      <c r="BZ247" s="152" t="s">
        <v>63</v>
      </c>
      <c r="CK247" s="161" t="s">
        <v>592</v>
      </c>
      <c r="CL247" s="152" t="s">
        <v>63</v>
      </c>
      <c r="CN247" s="161" t="s">
        <v>593</v>
      </c>
      <c r="CO247" s="152" t="s">
        <v>63</v>
      </c>
      <c r="CT247" s="205" t="s">
        <v>630</v>
      </c>
      <c r="CU247" s="152" t="s">
        <v>63</v>
      </c>
      <c r="CW247" s="161" t="s">
        <v>594</v>
      </c>
      <c r="CX247" s="152" t="s">
        <v>63</v>
      </c>
      <c r="DC247" s="205" t="s">
        <v>628</v>
      </c>
      <c r="DD247" s="152" t="s">
        <v>63</v>
      </c>
      <c r="DF247" s="205" t="s">
        <v>629</v>
      </c>
      <c r="DG247" s="152" t="s">
        <v>63</v>
      </c>
    </row>
    <row r="248" spans="2:111" x14ac:dyDescent="0.35">
      <c r="B248" s="160"/>
      <c r="E248" s="161" t="s">
        <v>372</v>
      </c>
      <c r="F248" s="152" t="s">
        <v>64</v>
      </c>
      <c r="H248" s="160"/>
      <c r="K248" s="161" t="s">
        <v>373</v>
      </c>
      <c r="L248" s="152" t="s">
        <v>64</v>
      </c>
      <c r="N248" s="160"/>
      <c r="Q248" s="161" t="s">
        <v>587</v>
      </c>
      <c r="R248" s="152" t="s">
        <v>64</v>
      </c>
      <c r="T248" s="160"/>
      <c r="W248" s="161" t="s">
        <v>588</v>
      </c>
      <c r="X248" s="152" t="s">
        <v>64</v>
      </c>
      <c r="Z248" s="160"/>
      <c r="AC248" s="161" t="s">
        <v>374</v>
      </c>
      <c r="AD248" s="152" t="s">
        <v>64</v>
      </c>
      <c r="AF248" s="160"/>
      <c r="AI248" s="161" t="s">
        <v>375</v>
      </c>
      <c r="AJ248" s="152" t="s">
        <v>64</v>
      </c>
      <c r="AL248" s="161" t="s">
        <v>589</v>
      </c>
      <c r="AM248" s="152" t="s">
        <v>64</v>
      </c>
      <c r="AO248" s="160"/>
      <c r="AR248" s="161" t="s">
        <v>590</v>
      </c>
      <c r="AS248" s="152" t="s">
        <v>64</v>
      </c>
      <c r="AU248" s="160"/>
      <c r="AX248" s="160"/>
      <c r="BA248" s="160"/>
      <c r="BD248" s="160"/>
      <c r="BG248" s="161" t="s">
        <v>591</v>
      </c>
      <c r="BH248" s="152" t="s">
        <v>64</v>
      </c>
      <c r="BJ248" s="205" t="s">
        <v>627</v>
      </c>
      <c r="BK248" s="152" t="s">
        <v>64</v>
      </c>
      <c r="BS248" s="289" t="s">
        <v>678</v>
      </c>
      <c r="BT248" s="152" t="s">
        <v>64</v>
      </c>
      <c r="BY248" s="289" t="s">
        <v>677</v>
      </c>
      <c r="BZ248" s="152" t="s">
        <v>64</v>
      </c>
      <c r="CK248" s="161" t="s">
        <v>592</v>
      </c>
      <c r="CL248" s="152" t="s">
        <v>64</v>
      </c>
      <c r="CN248" s="161" t="s">
        <v>593</v>
      </c>
      <c r="CO248" s="152" t="s">
        <v>64</v>
      </c>
      <c r="CT248" s="205" t="s">
        <v>630</v>
      </c>
      <c r="CU248" s="152" t="s">
        <v>64</v>
      </c>
      <c r="CW248" s="161" t="s">
        <v>594</v>
      </c>
      <c r="CX248" s="152" t="s">
        <v>64</v>
      </c>
      <c r="DC248" s="205" t="s">
        <v>628</v>
      </c>
      <c r="DD248" s="152" t="s">
        <v>64</v>
      </c>
      <c r="DF248" s="205" t="s">
        <v>629</v>
      </c>
      <c r="DG248" s="152" t="s">
        <v>64</v>
      </c>
    </row>
    <row r="249" spans="2:111" x14ac:dyDescent="0.35">
      <c r="B249" s="160"/>
      <c r="E249" s="161" t="s">
        <v>372</v>
      </c>
      <c r="F249" s="152" t="s">
        <v>66</v>
      </c>
      <c r="H249" s="160"/>
      <c r="K249" s="161" t="s">
        <v>373</v>
      </c>
      <c r="L249" s="152" t="s">
        <v>66</v>
      </c>
      <c r="N249" s="160"/>
      <c r="Q249" s="161" t="s">
        <v>587</v>
      </c>
      <c r="R249" s="152" t="s">
        <v>66</v>
      </c>
      <c r="T249" s="160"/>
      <c r="W249" s="161" t="s">
        <v>588</v>
      </c>
      <c r="X249" s="152" t="s">
        <v>66</v>
      </c>
      <c r="Z249" s="160"/>
      <c r="AC249" s="161" t="s">
        <v>374</v>
      </c>
      <c r="AD249" s="152" t="s">
        <v>66</v>
      </c>
      <c r="AF249" s="160"/>
      <c r="AI249" s="161" t="s">
        <v>375</v>
      </c>
      <c r="AJ249" s="152" t="s">
        <v>66</v>
      </c>
      <c r="AL249" s="161" t="s">
        <v>589</v>
      </c>
      <c r="AM249" s="152" t="s">
        <v>66</v>
      </c>
      <c r="AO249" s="160"/>
      <c r="AR249" s="161" t="s">
        <v>590</v>
      </c>
      <c r="AS249" s="152" t="s">
        <v>66</v>
      </c>
      <c r="AU249" s="160"/>
      <c r="AX249" s="160"/>
      <c r="BA249" s="160"/>
      <c r="BD249" s="160"/>
      <c r="BG249" s="161" t="s">
        <v>591</v>
      </c>
      <c r="BH249" s="152" t="s">
        <v>66</v>
      </c>
      <c r="BJ249" s="205" t="s">
        <v>627</v>
      </c>
      <c r="BK249" s="152" t="s">
        <v>66</v>
      </c>
      <c r="BS249" s="289" t="s">
        <v>678</v>
      </c>
      <c r="BT249" s="152" t="s">
        <v>66</v>
      </c>
      <c r="BY249" s="289" t="s">
        <v>677</v>
      </c>
      <c r="BZ249" s="152" t="s">
        <v>66</v>
      </c>
      <c r="CK249" s="161" t="s">
        <v>592</v>
      </c>
      <c r="CL249" s="152" t="s">
        <v>66</v>
      </c>
      <c r="CN249" s="161" t="s">
        <v>593</v>
      </c>
      <c r="CO249" s="152" t="s">
        <v>66</v>
      </c>
      <c r="CT249" s="205" t="s">
        <v>630</v>
      </c>
      <c r="CU249" s="152" t="s">
        <v>66</v>
      </c>
      <c r="CW249" s="161" t="s">
        <v>594</v>
      </c>
      <c r="CX249" s="152" t="s">
        <v>66</v>
      </c>
      <c r="DC249" s="205" t="s">
        <v>628</v>
      </c>
      <c r="DD249" s="152" t="s">
        <v>66</v>
      </c>
      <c r="DF249" s="205" t="s">
        <v>629</v>
      </c>
      <c r="DG249" s="152" t="s">
        <v>66</v>
      </c>
    </row>
    <row r="250" spans="2:111" x14ac:dyDescent="0.35">
      <c r="B250" s="160"/>
      <c r="E250" s="161" t="s">
        <v>372</v>
      </c>
      <c r="F250" s="152" t="s">
        <v>67</v>
      </c>
      <c r="H250" s="160"/>
      <c r="K250" s="161" t="s">
        <v>373</v>
      </c>
      <c r="L250" s="152" t="s">
        <v>67</v>
      </c>
      <c r="N250" s="160"/>
      <c r="Q250" s="161" t="s">
        <v>587</v>
      </c>
      <c r="R250" s="152" t="s">
        <v>67</v>
      </c>
      <c r="T250" s="160"/>
      <c r="W250" s="161" t="s">
        <v>588</v>
      </c>
      <c r="X250" s="152" t="s">
        <v>67</v>
      </c>
      <c r="Z250" s="160"/>
      <c r="AC250" s="161" t="s">
        <v>374</v>
      </c>
      <c r="AD250" s="152" t="s">
        <v>67</v>
      </c>
      <c r="AF250" s="160"/>
      <c r="AI250" s="161" t="s">
        <v>375</v>
      </c>
      <c r="AJ250" s="152" t="s">
        <v>67</v>
      </c>
      <c r="AL250" s="161" t="s">
        <v>589</v>
      </c>
      <c r="AM250" s="152" t="s">
        <v>67</v>
      </c>
      <c r="AO250" s="160"/>
      <c r="AR250" s="161" t="s">
        <v>590</v>
      </c>
      <c r="AS250" s="152" t="s">
        <v>67</v>
      </c>
      <c r="AU250" s="160"/>
      <c r="AX250" s="160"/>
      <c r="BA250" s="160"/>
      <c r="BD250" s="160"/>
      <c r="BG250" s="161" t="s">
        <v>591</v>
      </c>
      <c r="BH250" s="152" t="s">
        <v>67</v>
      </c>
      <c r="BJ250" s="205" t="s">
        <v>627</v>
      </c>
      <c r="BK250" s="152" t="s">
        <v>67</v>
      </c>
      <c r="BS250" s="289" t="s">
        <v>678</v>
      </c>
      <c r="BT250" s="152" t="s">
        <v>67</v>
      </c>
      <c r="BY250" s="289" t="s">
        <v>677</v>
      </c>
      <c r="BZ250" s="152" t="s">
        <v>67</v>
      </c>
      <c r="CK250" s="161" t="s">
        <v>592</v>
      </c>
      <c r="CL250" s="152" t="s">
        <v>67</v>
      </c>
      <c r="CN250" s="161" t="s">
        <v>593</v>
      </c>
      <c r="CO250" s="152" t="s">
        <v>67</v>
      </c>
      <c r="CT250" s="205" t="s">
        <v>630</v>
      </c>
      <c r="CU250" s="152" t="s">
        <v>67</v>
      </c>
      <c r="CW250" s="161" t="s">
        <v>594</v>
      </c>
      <c r="CX250" s="152" t="s">
        <v>67</v>
      </c>
      <c r="DC250" s="205" t="s">
        <v>628</v>
      </c>
      <c r="DD250" s="152" t="s">
        <v>67</v>
      </c>
      <c r="DF250" s="205" t="s">
        <v>629</v>
      </c>
      <c r="DG250" s="152" t="s">
        <v>67</v>
      </c>
    </row>
    <row r="251" spans="2:111" x14ac:dyDescent="0.35">
      <c r="B251" s="160"/>
      <c r="E251" s="161" t="s">
        <v>372</v>
      </c>
      <c r="F251" s="152" t="s">
        <v>69</v>
      </c>
      <c r="H251" s="160"/>
      <c r="K251" s="161" t="s">
        <v>373</v>
      </c>
      <c r="L251" s="152" t="s">
        <v>69</v>
      </c>
      <c r="N251" s="160"/>
      <c r="Q251" s="161" t="s">
        <v>587</v>
      </c>
      <c r="R251" s="152" t="s">
        <v>69</v>
      </c>
      <c r="T251" s="160"/>
      <c r="W251" s="161" t="s">
        <v>588</v>
      </c>
      <c r="X251" s="152" t="s">
        <v>69</v>
      </c>
      <c r="Z251" s="160"/>
      <c r="AC251" s="161" t="s">
        <v>374</v>
      </c>
      <c r="AD251" s="152" t="s">
        <v>69</v>
      </c>
      <c r="AF251" s="160"/>
      <c r="AI251" s="161" t="s">
        <v>375</v>
      </c>
      <c r="AJ251" s="152" t="s">
        <v>69</v>
      </c>
      <c r="AL251" s="161" t="s">
        <v>589</v>
      </c>
      <c r="AM251" s="152" t="s">
        <v>69</v>
      </c>
      <c r="AO251" s="160"/>
      <c r="AR251" s="161" t="s">
        <v>590</v>
      </c>
      <c r="AS251" s="152" t="s">
        <v>69</v>
      </c>
      <c r="AU251" s="160"/>
      <c r="AX251" s="160"/>
      <c r="BA251" s="160"/>
      <c r="BD251" s="160"/>
      <c r="BG251" s="161" t="s">
        <v>591</v>
      </c>
      <c r="BH251" s="152" t="s">
        <v>69</v>
      </c>
      <c r="BJ251" s="205" t="s">
        <v>627</v>
      </c>
      <c r="BK251" s="152" t="s">
        <v>69</v>
      </c>
      <c r="BS251" s="289" t="s">
        <v>678</v>
      </c>
      <c r="BT251" s="152" t="s">
        <v>69</v>
      </c>
      <c r="BY251" s="289" t="s">
        <v>677</v>
      </c>
      <c r="BZ251" s="152" t="s">
        <v>69</v>
      </c>
      <c r="CK251" s="161" t="s">
        <v>592</v>
      </c>
      <c r="CL251" s="152" t="s">
        <v>69</v>
      </c>
      <c r="CN251" s="161" t="s">
        <v>593</v>
      </c>
      <c r="CO251" s="152" t="s">
        <v>69</v>
      </c>
      <c r="CT251" s="205" t="s">
        <v>630</v>
      </c>
      <c r="CU251" s="152" t="s">
        <v>69</v>
      </c>
      <c r="CW251" s="161" t="s">
        <v>594</v>
      </c>
      <c r="CX251" s="152" t="s">
        <v>69</v>
      </c>
      <c r="DC251" s="205" t="s">
        <v>628</v>
      </c>
      <c r="DD251" s="152" t="s">
        <v>69</v>
      </c>
      <c r="DF251" s="205" t="s">
        <v>629</v>
      </c>
      <c r="DG251" s="152" t="s">
        <v>69</v>
      </c>
    </row>
    <row r="252" spans="2:111" x14ac:dyDescent="0.35">
      <c r="B252" s="160"/>
      <c r="E252" s="161" t="s">
        <v>372</v>
      </c>
      <c r="F252" s="152" t="s">
        <v>70</v>
      </c>
      <c r="H252" s="160"/>
      <c r="K252" s="161" t="s">
        <v>373</v>
      </c>
      <c r="L252" s="152" t="s">
        <v>70</v>
      </c>
      <c r="N252" s="160"/>
      <c r="Q252" s="161" t="s">
        <v>587</v>
      </c>
      <c r="R252" s="152" t="s">
        <v>70</v>
      </c>
      <c r="T252" s="160"/>
      <c r="W252" s="161" t="s">
        <v>588</v>
      </c>
      <c r="X252" s="152" t="s">
        <v>70</v>
      </c>
      <c r="Z252" s="160"/>
      <c r="AC252" s="161" t="s">
        <v>374</v>
      </c>
      <c r="AD252" s="152" t="s">
        <v>70</v>
      </c>
      <c r="AF252" s="160"/>
      <c r="AI252" s="161" t="s">
        <v>375</v>
      </c>
      <c r="AJ252" s="152" t="s">
        <v>70</v>
      </c>
      <c r="AL252" s="161" t="s">
        <v>589</v>
      </c>
      <c r="AM252" s="152" t="s">
        <v>70</v>
      </c>
      <c r="AO252" s="160"/>
      <c r="AR252" s="161" t="s">
        <v>590</v>
      </c>
      <c r="AS252" s="152" t="s">
        <v>70</v>
      </c>
      <c r="AU252" s="160"/>
      <c r="AX252" s="160"/>
      <c r="BA252" s="160"/>
      <c r="BD252" s="160"/>
      <c r="BG252" s="161" t="s">
        <v>591</v>
      </c>
      <c r="BH252" s="152" t="s">
        <v>70</v>
      </c>
      <c r="BJ252" s="205" t="s">
        <v>627</v>
      </c>
      <c r="BK252" s="152" t="s">
        <v>70</v>
      </c>
      <c r="BS252" s="289" t="s">
        <v>678</v>
      </c>
      <c r="BT252" s="152" t="s">
        <v>70</v>
      </c>
      <c r="BY252" s="289" t="s">
        <v>677</v>
      </c>
      <c r="BZ252" s="152" t="s">
        <v>70</v>
      </c>
      <c r="CK252" s="161" t="s">
        <v>592</v>
      </c>
      <c r="CL252" s="152" t="s">
        <v>70</v>
      </c>
      <c r="CN252" s="161" t="s">
        <v>593</v>
      </c>
      <c r="CO252" s="152" t="s">
        <v>70</v>
      </c>
      <c r="CT252" s="205" t="s">
        <v>630</v>
      </c>
      <c r="CU252" s="152" t="s">
        <v>70</v>
      </c>
      <c r="CW252" s="161" t="s">
        <v>594</v>
      </c>
      <c r="CX252" s="152" t="s">
        <v>70</v>
      </c>
      <c r="DC252" s="205" t="s">
        <v>628</v>
      </c>
      <c r="DD252" s="152" t="s">
        <v>70</v>
      </c>
      <c r="DF252" s="205" t="s">
        <v>629</v>
      </c>
      <c r="DG252" s="152" t="s">
        <v>70</v>
      </c>
    </row>
    <row r="253" spans="2:111" x14ac:dyDescent="0.35">
      <c r="B253" s="160"/>
      <c r="E253" s="161" t="s">
        <v>372</v>
      </c>
      <c r="F253" s="152" t="s">
        <v>72</v>
      </c>
      <c r="H253" s="160"/>
      <c r="K253" s="161" t="s">
        <v>373</v>
      </c>
      <c r="L253" s="152" t="s">
        <v>72</v>
      </c>
      <c r="N253" s="160"/>
      <c r="Q253" s="161" t="s">
        <v>587</v>
      </c>
      <c r="R253" s="152" t="s">
        <v>72</v>
      </c>
      <c r="T253" s="160"/>
      <c r="W253" s="161" t="s">
        <v>588</v>
      </c>
      <c r="X253" s="152" t="s">
        <v>72</v>
      </c>
      <c r="Z253" s="160"/>
      <c r="AC253" s="161" t="s">
        <v>374</v>
      </c>
      <c r="AD253" s="152" t="s">
        <v>72</v>
      </c>
      <c r="AF253" s="160"/>
      <c r="AI253" s="161" t="s">
        <v>375</v>
      </c>
      <c r="AJ253" s="152" t="s">
        <v>72</v>
      </c>
      <c r="AL253" s="161" t="s">
        <v>589</v>
      </c>
      <c r="AM253" s="152" t="s">
        <v>72</v>
      </c>
      <c r="AO253" s="160"/>
      <c r="AR253" s="161" t="s">
        <v>590</v>
      </c>
      <c r="AS253" s="152" t="s">
        <v>72</v>
      </c>
      <c r="AU253" s="160"/>
      <c r="AX253" s="160"/>
      <c r="BA253" s="160"/>
      <c r="BD253" s="160"/>
      <c r="BG253" s="161" t="s">
        <v>591</v>
      </c>
      <c r="BH253" s="152" t="s">
        <v>72</v>
      </c>
      <c r="BJ253" s="205" t="s">
        <v>627</v>
      </c>
      <c r="BK253" s="152" t="s">
        <v>72</v>
      </c>
      <c r="BS253" s="289" t="s">
        <v>678</v>
      </c>
      <c r="BT253" s="152" t="s">
        <v>72</v>
      </c>
      <c r="BY253" s="289" t="s">
        <v>677</v>
      </c>
      <c r="BZ253" s="152" t="s">
        <v>72</v>
      </c>
      <c r="CK253" s="161" t="s">
        <v>592</v>
      </c>
      <c r="CL253" s="152" t="s">
        <v>72</v>
      </c>
      <c r="CN253" s="161" t="s">
        <v>593</v>
      </c>
      <c r="CO253" s="152" t="s">
        <v>72</v>
      </c>
      <c r="CT253" s="205" t="s">
        <v>630</v>
      </c>
      <c r="CU253" s="152" t="s">
        <v>72</v>
      </c>
      <c r="CW253" s="161" t="s">
        <v>594</v>
      </c>
      <c r="CX253" s="152" t="s">
        <v>72</v>
      </c>
      <c r="DC253" s="205" t="s">
        <v>628</v>
      </c>
      <c r="DD253" s="152" t="s">
        <v>72</v>
      </c>
      <c r="DF253" s="205" t="s">
        <v>629</v>
      </c>
      <c r="DG253" s="152" t="s">
        <v>72</v>
      </c>
    </row>
    <row r="254" spans="2:111" x14ac:dyDescent="0.35">
      <c r="B254" s="160"/>
      <c r="E254" s="161" t="s">
        <v>372</v>
      </c>
      <c r="F254" s="152" t="s">
        <v>73</v>
      </c>
      <c r="H254" s="160"/>
      <c r="K254" s="161" t="s">
        <v>373</v>
      </c>
      <c r="L254" s="152" t="s">
        <v>73</v>
      </c>
      <c r="N254" s="160"/>
      <c r="Q254" s="161" t="s">
        <v>587</v>
      </c>
      <c r="R254" s="152" t="s">
        <v>73</v>
      </c>
      <c r="T254" s="160"/>
      <c r="W254" s="161" t="s">
        <v>588</v>
      </c>
      <c r="X254" s="152" t="s">
        <v>73</v>
      </c>
      <c r="Z254" s="160"/>
      <c r="AC254" s="161" t="s">
        <v>374</v>
      </c>
      <c r="AD254" s="152" t="s">
        <v>73</v>
      </c>
      <c r="AF254" s="160"/>
      <c r="AI254" s="161" t="s">
        <v>375</v>
      </c>
      <c r="AJ254" s="152" t="s">
        <v>73</v>
      </c>
      <c r="AL254" s="161" t="s">
        <v>589</v>
      </c>
      <c r="AM254" s="152" t="s">
        <v>73</v>
      </c>
      <c r="AO254" s="160"/>
      <c r="AR254" s="161" t="s">
        <v>590</v>
      </c>
      <c r="AS254" s="152" t="s">
        <v>73</v>
      </c>
      <c r="AU254" s="160"/>
      <c r="AX254" s="160"/>
      <c r="BA254" s="160"/>
      <c r="BD254" s="160"/>
      <c r="BG254" s="161" t="s">
        <v>591</v>
      </c>
      <c r="BH254" s="152" t="s">
        <v>73</v>
      </c>
      <c r="BJ254" s="205" t="s">
        <v>627</v>
      </c>
      <c r="BK254" s="152" t="s">
        <v>73</v>
      </c>
      <c r="BS254" s="289" t="s">
        <v>678</v>
      </c>
      <c r="BT254" s="152" t="s">
        <v>73</v>
      </c>
      <c r="BY254" s="289" t="s">
        <v>677</v>
      </c>
      <c r="BZ254" s="152" t="s">
        <v>73</v>
      </c>
      <c r="CK254" s="161" t="s">
        <v>592</v>
      </c>
      <c r="CL254" s="152" t="s">
        <v>73</v>
      </c>
      <c r="CN254" s="161" t="s">
        <v>593</v>
      </c>
      <c r="CO254" s="152" t="s">
        <v>73</v>
      </c>
      <c r="CT254" s="205" t="s">
        <v>630</v>
      </c>
      <c r="CU254" s="152" t="s">
        <v>73</v>
      </c>
      <c r="CW254" s="161" t="s">
        <v>594</v>
      </c>
      <c r="CX254" s="152" t="s">
        <v>73</v>
      </c>
      <c r="DC254" s="205" t="s">
        <v>628</v>
      </c>
      <c r="DD254" s="152" t="s">
        <v>73</v>
      </c>
      <c r="DF254" s="205" t="s">
        <v>629</v>
      </c>
      <c r="DG254" s="152" t="s">
        <v>73</v>
      </c>
    </row>
    <row r="255" spans="2:111" x14ac:dyDescent="0.35">
      <c r="B255" s="160"/>
      <c r="E255" s="161" t="s">
        <v>372</v>
      </c>
      <c r="F255" s="152" t="s">
        <v>75</v>
      </c>
      <c r="H255" s="160"/>
      <c r="K255" s="161" t="s">
        <v>373</v>
      </c>
      <c r="L255" s="152" t="s">
        <v>75</v>
      </c>
      <c r="N255" s="160"/>
      <c r="Q255" s="161" t="s">
        <v>587</v>
      </c>
      <c r="R255" s="152" t="s">
        <v>75</v>
      </c>
      <c r="T255" s="160"/>
      <c r="W255" s="161" t="s">
        <v>588</v>
      </c>
      <c r="X255" s="152" t="s">
        <v>75</v>
      </c>
      <c r="Z255" s="160"/>
      <c r="AC255" s="161" t="s">
        <v>374</v>
      </c>
      <c r="AD255" s="152" t="s">
        <v>75</v>
      </c>
      <c r="AF255" s="160"/>
      <c r="AI255" s="161" t="s">
        <v>375</v>
      </c>
      <c r="AJ255" s="152" t="s">
        <v>75</v>
      </c>
      <c r="AL255" s="161" t="s">
        <v>589</v>
      </c>
      <c r="AM255" s="152" t="s">
        <v>75</v>
      </c>
      <c r="AO255" s="160"/>
      <c r="AR255" s="161" t="s">
        <v>590</v>
      </c>
      <c r="AS255" s="152" t="s">
        <v>75</v>
      </c>
      <c r="AU255" s="160"/>
      <c r="AX255" s="160"/>
      <c r="BA255" s="160"/>
      <c r="BD255" s="160"/>
      <c r="BG255" s="161" t="s">
        <v>591</v>
      </c>
      <c r="BH255" s="152" t="s">
        <v>75</v>
      </c>
      <c r="BJ255" s="205" t="s">
        <v>627</v>
      </c>
      <c r="BK255" s="152" t="s">
        <v>75</v>
      </c>
      <c r="BS255" s="289" t="s">
        <v>678</v>
      </c>
      <c r="BT255" s="152" t="s">
        <v>75</v>
      </c>
      <c r="BY255" s="289" t="s">
        <v>677</v>
      </c>
      <c r="BZ255" s="152" t="s">
        <v>75</v>
      </c>
      <c r="CK255" s="161" t="s">
        <v>592</v>
      </c>
      <c r="CL255" s="152" t="s">
        <v>75</v>
      </c>
      <c r="CN255" s="161" t="s">
        <v>593</v>
      </c>
      <c r="CO255" s="152" t="s">
        <v>75</v>
      </c>
      <c r="CT255" s="205" t="s">
        <v>630</v>
      </c>
      <c r="CU255" s="152" t="s">
        <v>75</v>
      </c>
      <c r="CW255" s="161" t="s">
        <v>594</v>
      </c>
      <c r="CX255" s="152" t="s">
        <v>75</v>
      </c>
      <c r="DC255" s="205" t="s">
        <v>628</v>
      </c>
      <c r="DD255" s="152" t="s">
        <v>75</v>
      </c>
      <c r="DF255" s="205" t="s">
        <v>629</v>
      </c>
      <c r="DG255" s="152" t="s">
        <v>75</v>
      </c>
    </row>
    <row r="256" spans="2:111" x14ac:dyDescent="0.35">
      <c r="B256" s="160"/>
      <c r="E256" s="161" t="s">
        <v>372</v>
      </c>
      <c r="F256" s="152" t="s">
        <v>76</v>
      </c>
      <c r="H256" s="160"/>
      <c r="K256" s="161" t="s">
        <v>373</v>
      </c>
      <c r="L256" s="152" t="s">
        <v>76</v>
      </c>
      <c r="N256" s="160"/>
      <c r="Q256" s="161" t="s">
        <v>587</v>
      </c>
      <c r="R256" s="152" t="s">
        <v>76</v>
      </c>
      <c r="T256" s="160"/>
      <c r="W256" s="161" t="s">
        <v>588</v>
      </c>
      <c r="X256" s="152" t="s">
        <v>76</v>
      </c>
      <c r="Z256" s="160"/>
      <c r="AC256" s="161" t="s">
        <v>374</v>
      </c>
      <c r="AD256" s="152" t="s">
        <v>76</v>
      </c>
      <c r="AF256" s="160"/>
      <c r="AI256" s="161" t="s">
        <v>375</v>
      </c>
      <c r="AJ256" s="152" t="s">
        <v>76</v>
      </c>
      <c r="AL256" s="161" t="s">
        <v>589</v>
      </c>
      <c r="AM256" s="152" t="s">
        <v>76</v>
      </c>
      <c r="AO256" s="160"/>
      <c r="AR256" s="161" t="s">
        <v>590</v>
      </c>
      <c r="AS256" s="152" t="s">
        <v>76</v>
      </c>
      <c r="AU256" s="160"/>
      <c r="AX256" s="160"/>
      <c r="BA256" s="160"/>
      <c r="BD256" s="160"/>
      <c r="BG256" s="161" t="s">
        <v>591</v>
      </c>
      <c r="BH256" s="152" t="s">
        <v>76</v>
      </c>
      <c r="BJ256" s="205" t="s">
        <v>627</v>
      </c>
      <c r="BK256" s="152" t="s">
        <v>76</v>
      </c>
      <c r="BS256" s="289" t="s">
        <v>678</v>
      </c>
      <c r="BT256" s="152" t="s">
        <v>76</v>
      </c>
      <c r="BY256" s="289" t="s">
        <v>677</v>
      </c>
      <c r="BZ256" s="152" t="s">
        <v>76</v>
      </c>
      <c r="CK256" s="161" t="s">
        <v>592</v>
      </c>
      <c r="CL256" s="152" t="s">
        <v>76</v>
      </c>
      <c r="CN256" s="161" t="s">
        <v>593</v>
      </c>
      <c r="CO256" s="152" t="s">
        <v>76</v>
      </c>
      <c r="CT256" s="205" t="s">
        <v>630</v>
      </c>
      <c r="CU256" s="152" t="s">
        <v>76</v>
      </c>
      <c r="CW256" s="161" t="s">
        <v>594</v>
      </c>
      <c r="CX256" s="152" t="s">
        <v>76</v>
      </c>
      <c r="DC256" s="205" t="s">
        <v>628</v>
      </c>
      <c r="DD256" s="152" t="s">
        <v>76</v>
      </c>
      <c r="DF256" s="205" t="s">
        <v>629</v>
      </c>
      <c r="DG256" s="152" t="s">
        <v>76</v>
      </c>
    </row>
    <row r="257" spans="2:111" x14ac:dyDescent="0.35">
      <c r="B257" s="160"/>
      <c r="E257" s="161" t="s">
        <v>372</v>
      </c>
      <c r="F257" s="152" t="s">
        <v>78</v>
      </c>
      <c r="H257" s="160"/>
      <c r="K257" s="161" t="s">
        <v>373</v>
      </c>
      <c r="L257" s="152" t="s">
        <v>78</v>
      </c>
      <c r="N257" s="160"/>
      <c r="Q257" s="161" t="s">
        <v>587</v>
      </c>
      <c r="R257" s="152" t="s">
        <v>78</v>
      </c>
      <c r="T257" s="160"/>
      <c r="W257" s="161" t="s">
        <v>588</v>
      </c>
      <c r="X257" s="152" t="s">
        <v>78</v>
      </c>
      <c r="Z257" s="160"/>
      <c r="AC257" s="161" t="s">
        <v>374</v>
      </c>
      <c r="AD257" s="152" t="s">
        <v>78</v>
      </c>
      <c r="AF257" s="160"/>
      <c r="AI257" s="161" t="s">
        <v>375</v>
      </c>
      <c r="AJ257" s="152" t="s">
        <v>78</v>
      </c>
      <c r="AL257" s="161" t="s">
        <v>589</v>
      </c>
      <c r="AM257" s="152" t="s">
        <v>78</v>
      </c>
      <c r="AO257" s="160"/>
      <c r="AR257" s="161" t="s">
        <v>590</v>
      </c>
      <c r="AS257" s="152" t="s">
        <v>78</v>
      </c>
      <c r="AU257" s="160"/>
      <c r="AX257" s="160"/>
      <c r="BA257" s="160"/>
      <c r="BD257" s="160"/>
      <c r="BG257" s="161" t="s">
        <v>591</v>
      </c>
      <c r="BH257" s="152" t="s">
        <v>78</v>
      </c>
      <c r="BJ257" s="205" t="s">
        <v>627</v>
      </c>
      <c r="BK257" s="152" t="s">
        <v>78</v>
      </c>
      <c r="BS257" s="289" t="s">
        <v>678</v>
      </c>
      <c r="BT257" s="152" t="s">
        <v>78</v>
      </c>
      <c r="BY257" s="289" t="s">
        <v>677</v>
      </c>
      <c r="BZ257" s="152" t="s">
        <v>78</v>
      </c>
      <c r="CK257" s="161" t="s">
        <v>592</v>
      </c>
      <c r="CL257" s="152" t="s">
        <v>78</v>
      </c>
      <c r="CN257" s="161" t="s">
        <v>593</v>
      </c>
      <c r="CO257" s="152" t="s">
        <v>78</v>
      </c>
      <c r="CT257" s="205" t="s">
        <v>630</v>
      </c>
      <c r="CU257" s="152" t="s">
        <v>78</v>
      </c>
      <c r="CW257" s="161" t="s">
        <v>594</v>
      </c>
      <c r="CX257" s="152" t="s">
        <v>78</v>
      </c>
      <c r="DC257" s="205" t="s">
        <v>628</v>
      </c>
      <c r="DD257" s="152" t="s">
        <v>78</v>
      </c>
      <c r="DF257" s="205" t="s">
        <v>629</v>
      </c>
      <c r="DG257" s="152" t="s">
        <v>78</v>
      </c>
    </row>
    <row r="258" spans="2:111" x14ac:dyDescent="0.35">
      <c r="B258" s="160"/>
      <c r="E258" s="161" t="s">
        <v>372</v>
      </c>
      <c r="F258" s="152" t="s">
        <v>79</v>
      </c>
      <c r="H258" s="160"/>
      <c r="K258" s="161" t="s">
        <v>373</v>
      </c>
      <c r="L258" s="152" t="s">
        <v>79</v>
      </c>
      <c r="N258" s="160"/>
      <c r="Q258" s="161" t="s">
        <v>587</v>
      </c>
      <c r="R258" s="152" t="s">
        <v>79</v>
      </c>
      <c r="T258" s="160"/>
      <c r="W258" s="161" t="s">
        <v>588</v>
      </c>
      <c r="X258" s="152" t="s">
        <v>79</v>
      </c>
      <c r="Z258" s="160"/>
      <c r="AC258" s="161" t="s">
        <v>374</v>
      </c>
      <c r="AD258" s="152" t="s">
        <v>79</v>
      </c>
      <c r="AF258" s="160"/>
      <c r="AI258" s="161" t="s">
        <v>375</v>
      </c>
      <c r="AJ258" s="152" t="s">
        <v>79</v>
      </c>
      <c r="AL258" s="161" t="s">
        <v>589</v>
      </c>
      <c r="AM258" s="152" t="s">
        <v>79</v>
      </c>
      <c r="AO258" s="160"/>
      <c r="AR258" s="161" t="s">
        <v>590</v>
      </c>
      <c r="AS258" s="152" t="s">
        <v>79</v>
      </c>
      <c r="AU258" s="160"/>
      <c r="AX258" s="160"/>
      <c r="BA258" s="160"/>
      <c r="BD258" s="160"/>
      <c r="BG258" s="161" t="s">
        <v>591</v>
      </c>
      <c r="BH258" s="152" t="s">
        <v>79</v>
      </c>
      <c r="BJ258" s="205" t="s">
        <v>627</v>
      </c>
      <c r="BK258" s="152" t="s">
        <v>79</v>
      </c>
      <c r="BS258" s="289" t="s">
        <v>678</v>
      </c>
      <c r="BT258" s="152" t="s">
        <v>79</v>
      </c>
      <c r="BY258" s="289" t="s">
        <v>677</v>
      </c>
      <c r="BZ258" s="152" t="s">
        <v>79</v>
      </c>
      <c r="CK258" s="161" t="s">
        <v>592</v>
      </c>
      <c r="CL258" s="152" t="s">
        <v>79</v>
      </c>
      <c r="CN258" s="161" t="s">
        <v>593</v>
      </c>
      <c r="CO258" s="152" t="s">
        <v>79</v>
      </c>
      <c r="CT258" s="205" t="s">
        <v>630</v>
      </c>
      <c r="CU258" s="152" t="s">
        <v>79</v>
      </c>
      <c r="CW258" s="161" t="s">
        <v>594</v>
      </c>
      <c r="CX258" s="152" t="s">
        <v>79</v>
      </c>
      <c r="DC258" s="205" t="s">
        <v>628</v>
      </c>
      <c r="DD258" s="152" t="s">
        <v>79</v>
      </c>
      <c r="DF258" s="205" t="s">
        <v>629</v>
      </c>
      <c r="DG258" s="152" t="s">
        <v>79</v>
      </c>
    </row>
    <row r="259" spans="2:111" x14ac:dyDescent="0.35">
      <c r="B259" s="160"/>
      <c r="E259" s="161" t="s">
        <v>372</v>
      </c>
      <c r="F259" s="152" t="s">
        <v>81</v>
      </c>
      <c r="H259" s="160"/>
      <c r="K259" s="161" t="s">
        <v>373</v>
      </c>
      <c r="L259" s="152" t="s">
        <v>81</v>
      </c>
      <c r="N259" s="160"/>
      <c r="Q259" s="161" t="s">
        <v>587</v>
      </c>
      <c r="R259" s="152" t="s">
        <v>81</v>
      </c>
      <c r="T259" s="160"/>
      <c r="W259" s="161" t="s">
        <v>588</v>
      </c>
      <c r="X259" s="152" t="s">
        <v>81</v>
      </c>
      <c r="Z259" s="160"/>
      <c r="AC259" s="161" t="s">
        <v>374</v>
      </c>
      <c r="AD259" s="152" t="s">
        <v>81</v>
      </c>
      <c r="AF259" s="160"/>
      <c r="AI259" s="161" t="s">
        <v>375</v>
      </c>
      <c r="AJ259" s="152" t="s">
        <v>81</v>
      </c>
      <c r="AL259" s="161" t="s">
        <v>589</v>
      </c>
      <c r="AM259" s="152" t="s">
        <v>81</v>
      </c>
      <c r="AO259" s="160"/>
      <c r="AR259" s="161" t="s">
        <v>590</v>
      </c>
      <c r="AS259" s="152" t="s">
        <v>81</v>
      </c>
      <c r="AU259" s="160"/>
      <c r="AX259" s="160"/>
      <c r="BA259" s="160"/>
      <c r="BD259" s="160"/>
      <c r="BG259" s="161" t="s">
        <v>591</v>
      </c>
      <c r="BH259" s="152" t="s">
        <v>81</v>
      </c>
      <c r="BJ259" s="205" t="s">
        <v>627</v>
      </c>
      <c r="BK259" s="152" t="s">
        <v>81</v>
      </c>
      <c r="BS259" s="289" t="s">
        <v>678</v>
      </c>
      <c r="BT259" s="152" t="s">
        <v>81</v>
      </c>
      <c r="BY259" s="289" t="s">
        <v>677</v>
      </c>
      <c r="BZ259" s="152" t="s">
        <v>81</v>
      </c>
      <c r="CK259" s="161" t="s">
        <v>592</v>
      </c>
      <c r="CL259" s="152" t="s">
        <v>81</v>
      </c>
      <c r="CN259" s="161" t="s">
        <v>593</v>
      </c>
      <c r="CO259" s="152" t="s">
        <v>81</v>
      </c>
      <c r="CT259" s="205" t="s">
        <v>630</v>
      </c>
      <c r="CU259" s="152" t="s">
        <v>81</v>
      </c>
      <c r="CW259" s="161" t="s">
        <v>594</v>
      </c>
      <c r="CX259" s="152" t="s">
        <v>81</v>
      </c>
      <c r="DC259" s="205" t="s">
        <v>628</v>
      </c>
      <c r="DD259" s="152" t="s">
        <v>81</v>
      </c>
      <c r="DF259" s="205" t="s">
        <v>629</v>
      </c>
      <c r="DG259" s="152" t="s">
        <v>81</v>
      </c>
    </row>
    <row r="260" spans="2:111" x14ac:dyDescent="0.35">
      <c r="B260" s="160"/>
      <c r="E260" s="161" t="s">
        <v>372</v>
      </c>
      <c r="F260" s="152" t="s">
        <v>82</v>
      </c>
      <c r="H260" s="160"/>
      <c r="K260" s="161" t="s">
        <v>373</v>
      </c>
      <c r="L260" s="152" t="s">
        <v>82</v>
      </c>
      <c r="N260" s="160"/>
      <c r="Q260" s="161" t="s">
        <v>587</v>
      </c>
      <c r="R260" s="152" t="s">
        <v>82</v>
      </c>
      <c r="T260" s="160"/>
      <c r="W260" s="161" t="s">
        <v>588</v>
      </c>
      <c r="X260" s="152" t="s">
        <v>82</v>
      </c>
      <c r="Z260" s="160"/>
      <c r="AC260" s="161" t="s">
        <v>374</v>
      </c>
      <c r="AD260" s="152" t="s">
        <v>82</v>
      </c>
      <c r="AF260" s="160"/>
      <c r="AI260" s="161" t="s">
        <v>375</v>
      </c>
      <c r="AJ260" s="152" t="s">
        <v>82</v>
      </c>
      <c r="AL260" s="161" t="s">
        <v>589</v>
      </c>
      <c r="AM260" s="152" t="s">
        <v>82</v>
      </c>
      <c r="AO260" s="160"/>
      <c r="AR260" s="161" t="s">
        <v>590</v>
      </c>
      <c r="AS260" s="152" t="s">
        <v>82</v>
      </c>
      <c r="AU260" s="160"/>
      <c r="AX260" s="160"/>
      <c r="BA260" s="160"/>
      <c r="BD260" s="160"/>
      <c r="BG260" s="161" t="s">
        <v>591</v>
      </c>
      <c r="BH260" s="152" t="s">
        <v>82</v>
      </c>
      <c r="BJ260" s="205" t="s">
        <v>627</v>
      </c>
      <c r="BK260" s="152" t="s">
        <v>82</v>
      </c>
      <c r="BS260" s="289" t="s">
        <v>678</v>
      </c>
      <c r="BT260" s="152" t="s">
        <v>82</v>
      </c>
      <c r="BY260" s="289" t="s">
        <v>677</v>
      </c>
      <c r="BZ260" s="152" t="s">
        <v>82</v>
      </c>
      <c r="CK260" s="161" t="s">
        <v>592</v>
      </c>
      <c r="CL260" s="152" t="s">
        <v>82</v>
      </c>
      <c r="CN260" s="161" t="s">
        <v>593</v>
      </c>
      <c r="CO260" s="152" t="s">
        <v>82</v>
      </c>
      <c r="CT260" s="205" t="s">
        <v>630</v>
      </c>
      <c r="CU260" s="152" t="s">
        <v>82</v>
      </c>
      <c r="CW260" s="161" t="s">
        <v>594</v>
      </c>
      <c r="CX260" s="152" t="s">
        <v>82</v>
      </c>
      <c r="DC260" s="205" t="s">
        <v>628</v>
      </c>
      <c r="DD260" s="152" t="s">
        <v>82</v>
      </c>
      <c r="DF260" s="205" t="s">
        <v>629</v>
      </c>
      <c r="DG260" s="152" t="s">
        <v>82</v>
      </c>
    </row>
    <row r="261" spans="2:111" x14ac:dyDescent="0.35">
      <c r="B261" s="160"/>
      <c r="E261" s="161" t="s">
        <v>372</v>
      </c>
      <c r="F261" s="152" t="s">
        <v>84</v>
      </c>
      <c r="H261" s="160"/>
      <c r="K261" s="161" t="s">
        <v>373</v>
      </c>
      <c r="L261" s="152" t="s">
        <v>84</v>
      </c>
      <c r="N261" s="160"/>
      <c r="Q261" s="161" t="s">
        <v>587</v>
      </c>
      <c r="R261" s="152" t="s">
        <v>84</v>
      </c>
      <c r="T261" s="160"/>
      <c r="W261" s="161" t="s">
        <v>588</v>
      </c>
      <c r="X261" s="152" t="s">
        <v>84</v>
      </c>
      <c r="Z261" s="160"/>
      <c r="AC261" s="161" t="s">
        <v>374</v>
      </c>
      <c r="AD261" s="152" t="s">
        <v>84</v>
      </c>
      <c r="AF261" s="160"/>
      <c r="AI261" s="161" t="s">
        <v>375</v>
      </c>
      <c r="AJ261" s="152" t="s">
        <v>84</v>
      </c>
      <c r="AL261" s="161" t="s">
        <v>589</v>
      </c>
      <c r="AM261" s="152" t="s">
        <v>84</v>
      </c>
      <c r="AO261" s="160"/>
      <c r="AR261" s="161" t="s">
        <v>590</v>
      </c>
      <c r="AS261" s="152" t="s">
        <v>84</v>
      </c>
      <c r="AU261" s="160"/>
      <c r="AX261" s="160"/>
      <c r="BA261" s="160"/>
      <c r="BD261" s="160"/>
      <c r="BG261" s="161" t="s">
        <v>591</v>
      </c>
      <c r="BH261" s="152" t="s">
        <v>84</v>
      </c>
      <c r="BJ261" s="205" t="s">
        <v>627</v>
      </c>
      <c r="BK261" s="152" t="s">
        <v>84</v>
      </c>
      <c r="BS261" s="289" t="s">
        <v>678</v>
      </c>
      <c r="BT261" s="152" t="s">
        <v>84</v>
      </c>
      <c r="BY261" s="289" t="s">
        <v>677</v>
      </c>
      <c r="BZ261" s="152" t="s">
        <v>84</v>
      </c>
      <c r="CK261" s="161" t="s">
        <v>592</v>
      </c>
      <c r="CL261" s="152" t="s">
        <v>84</v>
      </c>
      <c r="CN261" s="161" t="s">
        <v>593</v>
      </c>
      <c r="CO261" s="152" t="s">
        <v>84</v>
      </c>
      <c r="CT261" s="205" t="s">
        <v>630</v>
      </c>
      <c r="CU261" s="152" t="s">
        <v>84</v>
      </c>
      <c r="CW261" s="161" t="s">
        <v>594</v>
      </c>
      <c r="CX261" s="152" t="s">
        <v>84</v>
      </c>
      <c r="DC261" s="205" t="s">
        <v>628</v>
      </c>
      <c r="DD261" s="152" t="s">
        <v>84</v>
      </c>
      <c r="DF261" s="205" t="s">
        <v>629</v>
      </c>
      <c r="DG261" s="152" t="s">
        <v>84</v>
      </c>
    </row>
    <row r="262" spans="2:111" x14ac:dyDescent="0.35">
      <c r="B262" s="160"/>
      <c r="E262" s="161" t="s">
        <v>372</v>
      </c>
      <c r="F262" s="152" t="s">
        <v>85</v>
      </c>
      <c r="H262" s="160"/>
      <c r="K262" s="161" t="s">
        <v>373</v>
      </c>
      <c r="L262" s="152" t="s">
        <v>85</v>
      </c>
      <c r="N262" s="160"/>
      <c r="Q262" s="161" t="s">
        <v>587</v>
      </c>
      <c r="R262" s="152" t="s">
        <v>85</v>
      </c>
      <c r="T262" s="160"/>
      <c r="W262" s="161" t="s">
        <v>588</v>
      </c>
      <c r="X262" s="152" t="s">
        <v>85</v>
      </c>
      <c r="Z262" s="160"/>
      <c r="AC262" s="161" t="s">
        <v>374</v>
      </c>
      <c r="AD262" s="152" t="s">
        <v>85</v>
      </c>
      <c r="AF262" s="160"/>
      <c r="AI262" s="161" t="s">
        <v>375</v>
      </c>
      <c r="AJ262" s="152" t="s">
        <v>85</v>
      </c>
      <c r="AL262" s="161" t="s">
        <v>589</v>
      </c>
      <c r="AM262" s="152" t="s">
        <v>85</v>
      </c>
      <c r="AO262" s="160"/>
      <c r="AR262" s="161" t="s">
        <v>590</v>
      </c>
      <c r="AS262" s="152" t="s">
        <v>85</v>
      </c>
      <c r="AU262" s="160"/>
      <c r="AX262" s="160"/>
      <c r="BA262" s="160"/>
      <c r="BD262" s="160"/>
      <c r="BG262" s="161" t="s">
        <v>591</v>
      </c>
      <c r="BH262" s="152" t="s">
        <v>85</v>
      </c>
      <c r="BJ262" s="205" t="s">
        <v>627</v>
      </c>
      <c r="BK262" s="152" t="s">
        <v>85</v>
      </c>
      <c r="BS262" s="289" t="s">
        <v>678</v>
      </c>
      <c r="BT262" s="152" t="s">
        <v>85</v>
      </c>
      <c r="BY262" s="289" t="s">
        <v>677</v>
      </c>
      <c r="BZ262" s="152" t="s">
        <v>85</v>
      </c>
      <c r="CK262" s="161" t="s">
        <v>592</v>
      </c>
      <c r="CL262" s="152" t="s">
        <v>85</v>
      </c>
      <c r="CN262" s="161" t="s">
        <v>593</v>
      </c>
      <c r="CO262" s="152" t="s">
        <v>85</v>
      </c>
      <c r="CT262" s="205" t="s">
        <v>630</v>
      </c>
      <c r="CU262" s="152" t="s">
        <v>85</v>
      </c>
      <c r="CW262" s="161" t="s">
        <v>594</v>
      </c>
      <c r="CX262" s="152" t="s">
        <v>85</v>
      </c>
      <c r="DC262" s="205" t="s">
        <v>628</v>
      </c>
      <c r="DD262" s="152" t="s">
        <v>85</v>
      </c>
      <c r="DF262" s="205" t="s">
        <v>629</v>
      </c>
      <c r="DG262" s="152" t="s">
        <v>85</v>
      </c>
    </row>
    <row r="263" spans="2:111" x14ac:dyDescent="0.35">
      <c r="B263" s="160"/>
      <c r="E263" s="161" t="s">
        <v>372</v>
      </c>
      <c r="F263" s="152" t="s">
        <v>87</v>
      </c>
      <c r="H263" s="160"/>
      <c r="K263" s="161" t="s">
        <v>373</v>
      </c>
      <c r="L263" s="152" t="s">
        <v>87</v>
      </c>
      <c r="N263" s="160"/>
      <c r="Q263" s="161" t="s">
        <v>587</v>
      </c>
      <c r="R263" s="152" t="s">
        <v>87</v>
      </c>
      <c r="T263" s="160"/>
      <c r="W263" s="161" t="s">
        <v>588</v>
      </c>
      <c r="X263" s="152" t="s">
        <v>87</v>
      </c>
      <c r="Z263" s="160"/>
      <c r="AC263" s="161" t="s">
        <v>374</v>
      </c>
      <c r="AD263" s="152" t="s">
        <v>87</v>
      </c>
      <c r="AF263" s="160"/>
      <c r="AI263" s="161" t="s">
        <v>375</v>
      </c>
      <c r="AJ263" s="152" t="s">
        <v>87</v>
      </c>
      <c r="AL263" s="161" t="s">
        <v>589</v>
      </c>
      <c r="AM263" s="152" t="s">
        <v>87</v>
      </c>
      <c r="AO263" s="160"/>
      <c r="AR263" s="161" t="s">
        <v>590</v>
      </c>
      <c r="AS263" s="152" t="s">
        <v>87</v>
      </c>
      <c r="AU263" s="160"/>
      <c r="AX263" s="160"/>
      <c r="BA263" s="160"/>
      <c r="BD263" s="160"/>
      <c r="BG263" s="161" t="s">
        <v>591</v>
      </c>
      <c r="BH263" s="152" t="s">
        <v>87</v>
      </c>
      <c r="BJ263" s="205" t="s">
        <v>627</v>
      </c>
      <c r="BK263" s="152" t="s">
        <v>87</v>
      </c>
      <c r="BS263" s="289" t="s">
        <v>678</v>
      </c>
      <c r="BT263" s="152" t="s">
        <v>87</v>
      </c>
      <c r="BY263" s="289" t="s">
        <v>677</v>
      </c>
      <c r="BZ263" s="152" t="s">
        <v>87</v>
      </c>
      <c r="CK263" s="161" t="s">
        <v>592</v>
      </c>
      <c r="CL263" s="152" t="s">
        <v>87</v>
      </c>
      <c r="CN263" s="161" t="s">
        <v>593</v>
      </c>
      <c r="CO263" s="152" t="s">
        <v>87</v>
      </c>
      <c r="CT263" s="205" t="s">
        <v>630</v>
      </c>
      <c r="CU263" s="152" t="s">
        <v>87</v>
      </c>
      <c r="CW263" s="161" t="s">
        <v>594</v>
      </c>
      <c r="CX263" s="152" t="s">
        <v>87</v>
      </c>
      <c r="DC263" s="205" t="s">
        <v>628</v>
      </c>
      <c r="DD263" s="152" t="s">
        <v>87</v>
      </c>
      <c r="DF263" s="205" t="s">
        <v>629</v>
      </c>
      <c r="DG263" s="152" t="s">
        <v>87</v>
      </c>
    </row>
    <row r="264" spans="2:111" x14ac:dyDescent="0.35">
      <c r="B264" s="160"/>
      <c r="E264" s="161" t="s">
        <v>372</v>
      </c>
      <c r="F264" s="152" t="s">
        <v>88</v>
      </c>
      <c r="H264" s="160"/>
      <c r="K264" s="161" t="s">
        <v>373</v>
      </c>
      <c r="L264" s="152" t="s">
        <v>88</v>
      </c>
      <c r="N264" s="160"/>
      <c r="Q264" s="161" t="s">
        <v>587</v>
      </c>
      <c r="R264" s="152" t="s">
        <v>88</v>
      </c>
      <c r="T264" s="160"/>
      <c r="W264" s="161" t="s">
        <v>588</v>
      </c>
      <c r="X264" s="152" t="s">
        <v>88</v>
      </c>
      <c r="Z264" s="160"/>
      <c r="AC264" s="161" t="s">
        <v>374</v>
      </c>
      <c r="AD264" s="152" t="s">
        <v>88</v>
      </c>
      <c r="AF264" s="160"/>
      <c r="AI264" s="161" t="s">
        <v>375</v>
      </c>
      <c r="AJ264" s="152" t="s">
        <v>88</v>
      </c>
      <c r="AL264" s="161" t="s">
        <v>589</v>
      </c>
      <c r="AM264" s="152" t="s">
        <v>88</v>
      </c>
      <c r="AO264" s="160"/>
      <c r="AR264" s="161" t="s">
        <v>590</v>
      </c>
      <c r="AS264" s="152" t="s">
        <v>88</v>
      </c>
      <c r="AU264" s="160"/>
      <c r="AX264" s="160"/>
      <c r="BA264" s="160"/>
      <c r="BD264" s="160"/>
      <c r="BG264" s="161" t="s">
        <v>591</v>
      </c>
      <c r="BH264" s="152" t="s">
        <v>88</v>
      </c>
      <c r="BJ264" s="205" t="s">
        <v>627</v>
      </c>
      <c r="BK264" s="152" t="s">
        <v>88</v>
      </c>
      <c r="BS264" s="289" t="s">
        <v>678</v>
      </c>
      <c r="BT264" s="152" t="s">
        <v>88</v>
      </c>
      <c r="BY264" s="289" t="s">
        <v>677</v>
      </c>
      <c r="BZ264" s="152" t="s">
        <v>88</v>
      </c>
      <c r="CK264" s="161" t="s">
        <v>592</v>
      </c>
      <c r="CL264" s="152" t="s">
        <v>88</v>
      </c>
      <c r="CN264" s="161" t="s">
        <v>593</v>
      </c>
      <c r="CO264" s="152" t="s">
        <v>88</v>
      </c>
      <c r="CT264" s="205" t="s">
        <v>630</v>
      </c>
      <c r="CU264" s="152" t="s">
        <v>88</v>
      </c>
      <c r="CW264" s="161" t="s">
        <v>594</v>
      </c>
      <c r="CX264" s="152" t="s">
        <v>88</v>
      </c>
      <c r="DC264" s="205" t="s">
        <v>628</v>
      </c>
      <c r="DD264" s="152" t="s">
        <v>88</v>
      </c>
      <c r="DF264" s="205" t="s">
        <v>629</v>
      </c>
      <c r="DG264" s="152" t="s">
        <v>88</v>
      </c>
    </row>
    <row r="265" spans="2:111" x14ac:dyDescent="0.35">
      <c r="B265" s="160"/>
      <c r="E265" s="161" t="s">
        <v>372</v>
      </c>
      <c r="F265" s="152" t="s">
        <v>90</v>
      </c>
      <c r="H265" s="160"/>
      <c r="K265" s="161" t="s">
        <v>373</v>
      </c>
      <c r="L265" s="152" t="s">
        <v>90</v>
      </c>
      <c r="N265" s="160"/>
      <c r="Q265" s="161" t="s">
        <v>587</v>
      </c>
      <c r="R265" s="152" t="s">
        <v>90</v>
      </c>
      <c r="T265" s="160"/>
      <c r="W265" s="161" t="s">
        <v>588</v>
      </c>
      <c r="X265" s="152" t="s">
        <v>90</v>
      </c>
      <c r="Z265" s="160"/>
      <c r="AC265" s="161" t="s">
        <v>374</v>
      </c>
      <c r="AD265" s="152" t="s">
        <v>90</v>
      </c>
      <c r="AF265" s="160"/>
      <c r="AI265" s="161" t="s">
        <v>375</v>
      </c>
      <c r="AJ265" s="152" t="s">
        <v>90</v>
      </c>
      <c r="AL265" s="161" t="s">
        <v>589</v>
      </c>
      <c r="AM265" s="152" t="s">
        <v>90</v>
      </c>
      <c r="AO265" s="160"/>
      <c r="AR265" s="161" t="s">
        <v>590</v>
      </c>
      <c r="AS265" s="152" t="s">
        <v>90</v>
      </c>
      <c r="AU265" s="160"/>
      <c r="AX265" s="160"/>
      <c r="BA265" s="160"/>
      <c r="BD265" s="160"/>
      <c r="BG265" s="161" t="s">
        <v>591</v>
      </c>
      <c r="BH265" s="152" t="s">
        <v>90</v>
      </c>
      <c r="BJ265" s="205" t="s">
        <v>627</v>
      </c>
      <c r="BK265" s="152" t="s">
        <v>90</v>
      </c>
      <c r="BS265" s="289" t="s">
        <v>678</v>
      </c>
      <c r="BT265" s="152" t="s">
        <v>90</v>
      </c>
      <c r="BY265" s="289" t="s">
        <v>677</v>
      </c>
      <c r="BZ265" s="152" t="s">
        <v>90</v>
      </c>
      <c r="CK265" s="161" t="s">
        <v>592</v>
      </c>
      <c r="CL265" s="152" t="s">
        <v>90</v>
      </c>
      <c r="CN265" s="161" t="s">
        <v>593</v>
      </c>
      <c r="CO265" s="152" t="s">
        <v>90</v>
      </c>
      <c r="CT265" s="205" t="s">
        <v>630</v>
      </c>
      <c r="CU265" s="152" t="s">
        <v>90</v>
      </c>
      <c r="CW265" s="161" t="s">
        <v>594</v>
      </c>
      <c r="CX265" s="152" t="s">
        <v>90</v>
      </c>
      <c r="DC265" s="205" t="s">
        <v>628</v>
      </c>
      <c r="DD265" s="152" t="s">
        <v>90</v>
      </c>
      <c r="DF265" s="205" t="s">
        <v>629</v>
      </c>
      <c r="DG265" s="152" t="s">
        <v>90</v>
      </c>
    </row>
    <row r="266" spans="2:111" x14ac:dyDescent="0.35">
      <c r="B266" s="160"/>
      <c r="E266" s="161" t="s">
        <v>372</v>
      </c>
      <c r="F266" s="152" t="s">
        <v>91</v>
      </c>
      <c r="H266" s="160"/>
      <c r="K266" s="161" t="s">
        <v>373</v>
      </c>
      <c r="L266" s="152" t="s">
        <v>91</v>
      </c>
      <c r="N266" s="160"/>
      <c r="Q266" s="161" t="s">
        <v>587</v>
      </c>
      <c r="R266" s="152" t="s">
        <v>91</v>
      </c>
      <c r="T266" s="160"/>
      <c r="W266" s="161" t="s">
        <v>588</v>
      </c>
      <c r="X266" s="152" t="s">
        <v>91</v>
      </c>
      <c r="Z266" s="160"/>
      <c r="AC266" s="161" t="s">
        <v>374</v>
      </c>
      <c r="AD266" s="152" t="s">
        <v>91</v>
      </c>
      <c r="AF266" s="160"/>
      <c r="AI266" s="161" t="s">
        <v>375</v>
      </c>
      <c r="AJ266" s="152" t="s">
        <v>91</v>
      </c>
      <c r="AL266" s="161" t="s">
        <v>589</v>
      </c>
      <c r="AM266" s="152" t="s">
        <v>91</v>
      </c>
      <c r="AO266" s="160"/>
      <c r="AR266" s="161" t="s">
        <v>590</v>
      </c>
      <c r="AS266" s="152" t="s">
        <v>91</v>
      </c>
      <c r="AU266" s="160"/>
      <c r="AX266" s="160"/>
      <c r="BA266" s="160"/>
      <c r="BD266" s="160"/>
      <c r="BG266" s="161" t="s">
        <v>591</v>
      </c>
      <c r="BH266" s="152" t="s">
        <v>91</v>
      </c>
      <c r="BJ266" s="205" t="s">
        <v>627</v>
      </c>
      <c r="BK266" s="152" t="s">
        <v>91</v>
      </c>
      <c r="BS266" s="289" t="s">
        <v>678</v>
      </c>
      <c r="BT266" s="152" t="s">
        <v>91</v>
      </c>
      <c r="BY266" s="289" t="s">
        <v>677</v>
      </c>
      <c r="BZ266" s="152" t="s">
        <v>91</v>
      </c>
      <c r="CK266" s="161" t="s">
        <v>592</v>
      </c>
      <c r="CL266" s="152" t="s">
        <v>91</v>
      </c>
      <c r="CN266" s="161" t="s">
        <v>593</v>
      </c>
      <c r="CO266" s="152" t="s">
        <v>91</v>
      </c>
      <c r="CT266" s="205" t="s">
        <v>630</v>
      </c>
      <c r="CU266" s="152" t="s">
        <v>91</v>
      </c>
      <c r="CW266" s="161" t="s">
        <v>594</v>
      </c>
      <c r="CX266" s="152" t="s">
        <v>91</v>
      </c>
      <c r="DC266" s="205" t="s">
        <v>628</v>
      </c>
      <c r="DD266" s="152" t="s">
        <v>91</v>
      </c>
      <c r="DF266" s="205" t="s">
        <v>629</v>
      </c>
      <c r="DG266" s="152" t="s">
        <v>91</v>
      </c>
    </row>
    <row r="267" spans="2:111" x14ac:dyDescent="0.35">
      <c r="B267" s="160"/>
      <c r="E267" s="161" t="s">
        <v>372</v>
      </c>
      <c r="F267" s="152" t="s">
        <v>93</v>
      </c>
      <c r="H267" s="160"/>
      <c r="K267" s="161" t="s">
        <v>373</v>
      </c>
      <c r="L267" s="152" t="s">
        <v>93</v>
      </c>
      <c r="N267" s="160"/>
      <c r="Q267" s="161" t="s">
        <v>587</v>
      </c>
      <c r="R267" s="152" t="s">
        <v>93</v>
      </c>
      <c r="T267" s="160"/>
      <c r="W267" s="161" t="s">
        <v>588</v>
      </c>
      <c r="X267" s="152" t="s">
        <v>93</v>
      </c>
      <c r="Z267" s="160"/>
      <c r="AC267" s="161" t="s">
        <v>374</v>
      </c>
      <c r="AD267" s="152" t="s">
        <v>93</v>
      </c>
      <c r="AF267" s="160"/>
      <c r="AI267" s="161" t="s">
        <v>375</v>
      </c>
      <c r="AJ267" s="152" t="s">
        <v>93</v>
      </c>
      <c r="AL267" s="161" t="s">
        <v>589</v>
      </c>
      <c r="AM267" s="152" t="s">
        <v>93</v>
      </c>
      <c r="AO267" s="160"/>
      <c r="AR267" s="161" t="s">
        <v>590</v>
      </c>
      <c r="AS267" s="152" t="s">
        <v>93</v>
      </c>
      <c r="AU267" s="160"/>
      <c r="AX267" s="160"/>
      <c r="BA267" s="160"/>
      <c r="BD267" s="160"/>
      <c r="BG267" s="161" t="s">
        <v>591</v>
      </c>
      <c r="BH267" s="152" t="s">
        <v>93</v>
      </c>
      <c r="BJ267" s="205" t="s">
        <v>627</v>
      </c>
      <c r="BK267" s="152" t="s">
        <v>93</v>
      </c>
      <c r="BS267" s="289" t="s">
        <v>678</v>
      </c>
      <c r="BT267" s="152" t="s">
        <v>93</v>
      </c>
      <c r="BY267" s="289" t="s">
        <v>677</v>
      </c>
      <c r="BZ267" s="152" t="s">
        <v>93</v>
      </c>
      <c r="CK267" s="161" t="s">
        <v>592</v>
      </c>
      <c r="CL267" s="152" t="s">
        <v>93</v>
      </c>
      <c r="CN267" s="161" t="s">
        <v>593</v>
      </c>
      <c r="CO267" s="152" t="s">
        <v>93</v>
      </c>
      <c r="CT267" s="205" t="s">
        <v>630</v>
      </c>
      <c r="CU267" s="152" t="s">
        <v>93</v>
      </c>
      <c r="CW267" s="161" t="s">
        <v>594</v>
      </c>
      <c r="CX267" s="152" t="s">
        <v>93</v>
      </c>
      <c r="DC267" s="205" t="s">
        <v>628</v>
      </c>
      <c r="DD267" s="152" t="s">
        <v>93</v>
      </c>
      <c r="DF267" s="205" t="s">
        <v>629</v>
      </c>
      <c r="DG267" s="152" t="s">
        <v>93</v>
      </c>
    </row>
    <row r="268" spans="2:111" x14ac:dyDescent="0.35">
      <c r="B268" s="160"/>
      <c r="E268" s="161" t="s">
        <v>372</v>
      </c>
      <c r="F268" s="152" t="s">
        <v>94</v>
      </c>
      <c r="H268" s="160"/>
      <c r="K268" s="161" t="s">
        <v>373</v>
      </c>
      <c r="L268" s="152" t="s">
        <v>94</v>
      </c>
      <c r="N268" s="160"/>
      <c r="Q268" s="161" t="s">
        <v>587</v>
      </c>
      <c r="R268" s="152" t="s">
        <v>94</v>
      </c>
      <c r="T268" s="160"/>
      <c r="W268" s="161" t="s">
        <v>588</v>
      </c>
      <c r="X268" s="152" t="s">
        <v>94</v>
      </c>
      <c r="Z268" s="160"/>
      <c r="AC268" s="161" t="s">
        <v>374</v>
      </c>
      <c r="AD268" s="152" t="s">
        <v>94</v>
      </c>
      <c r="AF268" s="160"/>
      <c r="AI268" s="161" t="s">
        <v>375</v>
      </c>
      <c r="AJ268" s="152" t="s">
        <v>94</v>
      </c>
      <c r="AL268" s="161" t="s">
        <v>589</v>
      </c>
      <c r="AM268" s="152" t="s">
        <v>94</v>
      </c>
      <c r="AO268" s="160"/>
      <c r="AR268" s="161" t="s">
        <v>590</v>
      </c>
      <c r="AS268" s="152" t="s">
        <v>94</v>
      </c>
      <c r="AU268" s="160"/>
      <c r="AX268" s="160"/>
      <c r="BA268" s="160"/>
      <c r="BD268" s="160"/>
      <c r="BG268" s="161" t="s">
        <v>591</v>
      </c>
      <c r="BH268" s="152" t="s">
        <v>94</v>
      </c>
      <c r="BJ268" s="205" t="s">
        <v>627</v>
      </c>
      <c r="BK268" s="152" t="s">
        <v>94</v>
      </c>
      <c r="BS268" s="289" t="s">
        <v>678</v>
      </c>
      <c r="BT268" s="152" t="s">
        <v>94</v>
      </c>
      <c r="BY268" s="289" t="s">
        <v>677</v>
      </c>
      <c r="BZ268" s="152" t="s">
        <v>94</v>
      </c>
      <c r="CK268" s="161" t="s">
        <v>592</v>
      </c>
      <c r="CL268" s="152" t="s">
        <v>94</v>
      </c>
      <c r="CN268" s="161" t="s">
        <v>593</v>
      </c>
      <c r="CO268" s="152" t="s">
        <v>94</v>
      </c>
      <c r="CT268" s="205" t="s">
        <v>630</v>
      </c>
      <c r="CU268" s="152" t="s">
        <v>94</v>
      </c>
      <c r="CW268" s="161" t="s">
        <v>594</v>
      </c>
      <c r="CX268" s="152" t="s">
        <v>94</v>
      </c>
      <c r="DC268" s="205" t="s">
        <v>628</v>
      </c>
      <c r="DD268" s="152" t="s">
        <v>94</v>
      </c>
      <c r="DF268" s="205" t="s">
        <v>629</v>
      </c>
      <c r="DG268" s="152" t="s">
        <v>94</v>
      </c>
    </row>
    <row r="269" spans="2:111" x14ac:dyDescent="0.35">
      <c r="B269" s="160"/>
      <c r="E269" s="161" t="s">
        <v>372</v>
      </c>
      <c r="F269" s="152" t="s">
        <v>96</v>
      </c>
      <c r="H269" s="160"/>
      <c r="K269" s="161" t="s">
        <v>373</v>
      </c>
      <c r="L269" s="152" t="s">
        <v>96</v>
      </c>
      <c r="N269" s="160"/>
      <c r="Q269" s="161" t="s">
        <v>587</v>
      </c>
      <c r="R269" s="152" t="s">
        <v>96</v>
      </c>
      <c r="T269" s="160"/>
      <c r="W269" s="161" t="s">
        <v>588</v>
      </c>
      <c r="X269" s="152" t="s">
        <v>96</v>
      </c>
      <c r="Z269" s="160"/>
      <c r="AC269" s="161" t="s">
        <v>374</v>
      </c>
      <c r="AD269" s="152" t="s">
        <v>96</v>
      </c>
      <c r="AF269" s="160"/>
      <c r="AI269" s="161" t="s">
        <v>375</v>
      </c>
      <c r="AJ269" s="152" t="s">
        <v>96</v>
      </c>
      <c r="AL269" s="161" t="s">
        <v>589</v>
      </c>
      <c r="AM269" s="152" t="s">
        <v>96</v>
      </c>
      <c r="AO269" s="160"/>
      <c r="AR269" s="161" t="s">
        <v>590</v>
      </c>
      <c r="AS269" s="152" t="s">
        <v>96</v>
      </c>
      <c r="AU269" s="160"/>
      <c r="AX269" s="160"/>
      <c r="BA269" s="160"/>
      <c r="BD269" s="160"/>
      <c r="BG269" s="161" t="s">
        <v>591</v>
      </c>
      <c r="BH269" s="152" t="s">
        <v>96</v>
      </c>
      <c r="BJ269" s="205" t="s">
        <v>627</v>
      </c>
      <c r="BK269" s="152" t="s">
        <v>96</v>
      </c>
      <c r="BS269" s="289" t="s">
        <v>678</v>
      </c>
      <c r="BT269" s="152" t="s">
        <v>96</v>
      </c>
      <c r="BY269" s="289" t="s">
        <v>677</v>
      </c>
      <c r="BZ269" s="152" t="s">
        <v>96</v>
      </c>
      <c r="CK269" s="161" t="s">
        <v>592</v>
      </c>
      <c r="CL269" s="152" t="s">
        <v>96</v>
      </c>
      <c r="CN269" s="161" t="s">
        <v>593</v>
      </c>
      <c r="CO269" s="152" t="s">
        <v>96</v>
      </c>
      <c r="CT269" s="205" t="s">
        <v>630</v>
      </c>
      <c r="CU269" s="152" t="s">
        <v>96</v>
      </c>
      <c r="CW269" s="161" t="s">
        <v>594</v>
      </c>
      <c r="CX269" s="152" t="s">
        <v>96</v>
      </c>
      <c r="DC269" s="205" t="s">
        <v>628</v>
      </c>
      <c r="DD269" s="152" t="s">
        <v>96</v>
      </c>
      <c r="DF269" s="205" t="s">
        <v>629</v>
      </c>
      <c r="DG269" s="152" t="s">
        <v>96</v>
      </c>
    </row>
    <row r="270" spans="2:111" x14ac:dyDescent="0.35">
      <c r="B270" s="160"/>
      <c r="E270" s="161" t="s">
        <v>372</v>
      </c>
      <c r="F270" s="152" t="s">
        <v>97</v>
      </c>
      <c r="H270" s="160"/>
      <c r="K270" s="161" t="s">
        <v>373</v>
      </c>
      <c r="L270" s="152" t="s">
        <v>97</v>
      </c>
      <c r="N270" s="160"/>
      <c r="Q270" s="161" t="s">
        <v>587</v>
      </c>
      <c r="R270" s="152" t="s">
        <v>97</v>
      </c>
      <c r="T270" s="160"/>
      <c r="W270" s="161" t="s">
        <v>588</v>
      </c>
      <c r="X270" s="152" t="s">
        <v>97</v>
      </c>
      <c r="Z270" s="160"/>
      <c r="AC270" s="161" t="s">
        <v>374</v>
      </c>
      <c r="AD270" s="152" t="s">
        <v>97</v>
      </c>
      <c r="AF270" s="160"/>
      <c r="AI270" s="161" t="s">
        <v>375</v>
      </c>
      <c r="AJ270" s="152" t="s">
        <v>97</v>
      </c>
      <c r="AL270" s="161" t="s">
        <v>589</v>
      </c>
      <c r="AM270" s="152" t="s">
        <v>97</v>
      </c>
      <c r="AO270" s="160"/>
      <c r="AR270" s="161" t="s">
        <v>590</v>
      </c>
      <c r="AS270" s="152" t="s">
        <v>97</v>
      </c>
      <c r="AU270" s="160"/>
      <c r="AX270" s="160"/>
      <c r="BA270" s="160"/>
      <c r="BD270" s="160"/>
      <c r="BG270" s="161" t="s">
        <v>591</v>
      </c>
      <c r="BH270" s="152" t="s">
        <v>97</v>
      </c>
      <c r="BJ270" s="205" t="s">
        <v>627</v>
      </c>
      <c r="BK270" s="152" t="s">
        <v>97</v>
      </c>
      <c r="BS270" s="289" t="s">
        <v>678</v>
      </c>
      <c r="BT270" s="152" t="s">
        <v>97</v>
      </c>
      <c r="BY270" s="289" t="s">
        <v>677</v>
      </c>
      <c r="BZ270" s="152" t="s">
        <v>97</v>
      </c>
      <c r="CK270" s="161" t="s">
        <v>592</v>
      </c>
      <c r="CL270" s="152" t="s">
        <v>97</v>
      </c>
      <c r="CN270" s="161" t="s">
        <v>593</v>
      </c>
      <c r="CO270" s="152" t="s">
        <v>97</v>
      </c>
      <c r="CT270" s="205" t="s">
        <v>630</v>
      </c>
      <c r="CU270" s="152" t="s">
        <v>97</v>
      </c>
      <c r="CW270" s="161" t="s">
        <v>594</v>
      </c>
      <c r="CX270" s="152" t="s">
        <v>97</v>
      </c>
      <c r="DC270" s="205" t="s">
        <v>628</v>
      </c>
      <c r="DD270" s="152" t="s">
        <v>97</v>
      </c>
      <c r="DF270" s="205" t="s">
        <v>629</v>
      </c>
      <c r="DG270" s="152" t="s">
        <v>97</v>
      </c>
    </row>
    <row r="271" spans="2:111" x14ac:dyDescent="0.35">
      <c r="B271" s="160"/>
      <c r="E271" s="161" t="s">
        <v>372</v>
      </c>
      <c r="F271" s="152" t="s">
        <v>99</v>
      </c>
      <c r="H271" s="160"/>
      <c r="K271" s="161" t="s">
        <v>373</v>
      </c>
      <c r="L271" s="152" t="s">
        <v>99</v>
      </c>
      <c r="N271" s="160"/>
      <c r="Q271" s="161" t="s">
        <v>587</v>
      </c>
      <c r="R271" s="152" t="s">
        <v>99</v>
      </c>
      <c r="T271" s="160"/>
      <c r="W271" s="161" t="s">
        <v>588</v>
      </c>
      <c r="X271" s="152" t="s">
        <v>99</v>
      </c>
      <c r="Z271" s="160"/>
      <c r="AC271" s="161" t="s">
        <v>374</v>
      </c>
      <c r="AD271" s="152" t="s">
        <v>99</v>
      </c>
      <c r="AF271" s="160"/>
      <c r="AI271" s="161" t="s">
        <v>375</v>
      </c>
      <c r="AJ271" s="152" t="s">
        <v>99</v>
      </c>
      <c r="AL271" s="161" t="s">
        <v>589</v>
      </c>
      <c r="AM271" s="152" t="s">
        <v>99</v>
      </c>
      <c r="AO271" s="160"/>
      <c r="AR271" s="161" t="s">
        <v>590</v>
      </c>
      <c r="AS271" s="152" t="s">
        <v>99</v>
      </c>
      <c r="AU271" s="160"/>
      <c r="AX271" s="160"/>
      <c r="BA271" s="160"/>
      <c r="BD271" s="160"/>
      <c r="BG271" s="161" t="s">
        <v>591</v>
      </c>
      <c r="BH271" s="152" t="s">
        <v>99</v>
      </c>
      <c r="BJ271" s="205" t="s">
        <v>627</v>
      </c>
      <c r="BK271" s="152" t="s">
        <v>99</v>
      </c>
      <c r="BS271" s="289" t="s">
        <v>678</v>
      </c>
      <c r="BT271" s="152" t="s">
        <v>99</v>
      </c>
      <c r="BY271" s="289" t="s">
        <v>677</v>
      </c>
      <c r="BZ271" s="152" t="s">
        <v>99</v>
      </c>
      <c r="CK271" s="161" t="s">
        <v>592</v>
      </c>
      <c r="CL271" s="152" t="s">
        <v>99</v>
      </c>
      <c r="CN271" s="161" t="s">
        <v>593</v>
      </c>
      <c r="CO271" s="152" t="s">
        <v>99</v>
      </c>
      <c r="CT271" s="205" t="s">
        <v>630</v>
      </c>
      <c r="CU271" s="152" t="s">
        <v>99</v>
      </c>
      <c r="CW271" s="161" t="s">
        <v>594</v>
      </c>
      <c r="CX271" s="152" t="s">
        <v>99</v>
      </c>
      <c r="DC271" s="205" t="s">
        <v>628</v>
      </c>
      <c r="DD271" s="152" t="s">
        <v>99</v>
      </c>
      <c r="DF271" s="205" t="s">
        <v>629</v>
      </c>
      <c r="DG271" s="152" t="s">
        <v>99</v>
      </c>
    </row>
    <row r="272" spans="2:111" x14ac:dyDescent="0.35">
      <c r="B272" s="160"/>
      <c r="E272" s="161" t="s">
        <v>372</v>
      </c>
      <c r="F272" s="152" t="s">
        <v>100</v>
      </c>
      <c r="H272" s="160"/>
      <c r="K272" s="161" t="s">
        <v>373</v>
      </c>
      <c r="L272" s="152" t="s">
        <v>100</v>
      </c>
      <c r="N272" s="160"/>
      <c r="Q272" s="161" t="s">
        <v>587</v>
      </c>
      <c r="R272" s="152" t="s">
        <v>100</v>
      </c>
      <c r="T272" s="160"/>
      <c r="W272" s="161" t="s">
        <v>588</v>
      </c>
      <c r="X272" s="152" t="s">
        <v>100</v>
      </c>
      <c r="Z272" s="160"/>
      <c r="AC272" s="161" t="s">
        <v>374</v>
      </c>
      <c r="AD272" s="152" t="s">
        <v>100</v>
      </c>
      <c r="AF272" s="160"/>
      <c r="AI272" s="161" t="s">
        <v>375</v>
      </c>
      <c r="AJ272" s="152" t="s">
        <v>100</v>
      </c>
      <c r="AL272" s="161" t="s">
        <v>589</v>
      </c>
      <c r="AM272" s="152" t="s">
        <v>100</v>
      </c>
      <c r="AO272" s="160"/>
      <c r="AR272" s="161" t="s">
        <v>590</v>
      </c>
      <c r="AS272" s="152" t="s">
        <v>100</v>
      </c>
      <c r="AU272" s="160"/>
      <c r="AX272" s="160"/>
      <c r="BA272" s="160"/>
      <c r="BD272" s="160"/>
      <c r="BG272" s="161" t="s">
        <v>591</v>
      </c>
      <c r="BH272" s="152" t="s">
        <v>100</v>
      </c>
      <c r="BJ272" s="205" t="s">
        <v>627</v>
      </c>
      <c r="BK272" s="152" t="s">
        <v>100</v>
      </c>
      <c r="BS272" s="289" t="s">
        <v>678</v>
      </c>
      <c r="BT272" s="152" t="s">
        <v>100</v>
      </c>
      <c r="BY272" s="289" t="s">
        <v>677</v>
      </c>
      <c r="BZ272" s="152" t="s">
        <v>100</v>
      </c>
      <c r="CK272" s="161" t="s">
        <v>592</v>
      </c>
      <c r="CL272" s="152" t="s">
        <v>100</v>
      </c>
      <c r="CN272" s="161" t="s">
        <v>593</v>
      </c>
      <c r="CO272" s="152" t="s">
        <v>100</v>
      </c>
      <c r="CT272" s="205" t="s">
        <v>630</v>
      </c>
      <c r="CU272" s="152" t="s">
        <v>100</v>
      </c>
      <c r="CW272" s="161" t="s">
        <v>594</v>
      </c>
      <c r="CX272" s="152" t="s">
        <v>100</v>
      </c>
      <c r="DC272" s="205" t="s">
        <v>628</v>
      </c>
      <c r="DD272" s="152" t="s">
        <v>100</v>
      </c>
      <c r="DF272" s="205" t="s">
        <v>629</v>
      </c>
      <c r="DG272" s="152" t="s">
        <v>100</v>
      </c>
    </row>
    <row r="273" spans="2:111" x14ac:dyDescent="0.35">
      <c r="B273" s="160"/>
      <c r="E273" s="161" t="s">
        <v>372</v>
      </c>
      <c r="F273" s="152" t="s">
        <v>102</v>
      </c>
      <c r="H273" s="160"/>
      <c r="K273" s="161" t="s">
        <v>373</v>
      </c>
      <c r="L273" s="152" t="s">
        <v>102</v>
      </c>
      <c r="N273" s="160"/>
      <c r="Q273" s="161" t="s">
        <v>587</v>
      </c>
      <c r="R273" s="152" t="s">
        <v>102</v>
      </c>
      <c r="T273" s="160"/>
      <c r="W273" s="161" t="s">
        <v>588</v>
      </c>
      <c r="X273" s="152" t="s">
        <v>102</v>
      </c>
      <c r="Z273" s="160"/>
      <c r="AC273" s="161" t="s">
        <v>374</v>
      </c>
      <c r="AD273" s="152" t="s">
        <v>102</v>
      </c>
      <c r="AF273" s="160"/>
      <c r="AI273" s="161" t="s">
        <v>375</v>
      </c>
      <c r="AJ273" s="152" t="s">
        <v>102</v>
      </c>
      <c r="AL273" s="161" t="s">
        <v>589</v>
      </c>
      <c r="AM273" s="152" t="s">
        <v>102</v>
      </c>
      <c r="AO273" s="160"/>
      <c r="AR273" s="161" t="s">
        <v>590</v>
      </c>
      <c r="AS273" s="152" t="s">
        <v>102</v>
      </c>
      <c r="AU273" s="160"/>
      <c r="AX273" s="160"/>
      <c r="BA273" s="160"/>
      <c r="BD273" s="160"/>
      <c r="BG273" s="161" t="s">
        <v>591</v>
      </c>
      <c r="BH273" s="152" t="s">
        <v>102</v>
      </c>
      <c r="BJ273" s="205" t="s">
        <v>627</v>
      </c>
      <c r="BK273" s="152" t="s">
        <v>102</v>
      </c>
      <c r="BS273" s="289" t="s">
        <v>678</v>
      </c>
      <c r="BT273" s="152" t="s">
        <v>102</v>
      </c>
      <c r="BY273" s="289" t="s">
        <v>677</v>
      </c>
      <c r="BZ273" s="152" t="s">
        <v>102</v>
      </c>
      <c r="CK273" s="161" t="s">
        <v>592</v>
      </c>
      <c r="CL273" s="152" t="s">
        <v>102</v>
      </c>
      <c r="CN273" s="161" t="s">
        <v>593</v>
      </c>
      <c r="CO273" s="152" t="s">
        <v>102</v>
      </c>
      <c r="CT273" s="205" t="s">
        <v>630</v>
      </c>
      <c r="CU273" s="152" t="s">
        <v>102</v>
      </c>
      <c r="CW273" s="161" t="s">
        <v>594</v>
      </c>
      <c r="CX273" s="152" t="s">
        <v>102</v>
      </c>
      <c r="DC273" s="205" t="s">
        <v>628</v>
      </c>
      <c r="DD273" s="152" t="s">
        <v>102</v>
      </c>
      <c r="DF273" s="205" t="s">
        <v>629</v>
      </c>
      <c r="DG273" s="152" t="s">
        <v>102</v>
      </c>
    </row>
    <row r="274" spans="2:111" x14ac:dyDescent="0.35">
      <c r="B274" s="160"/>
      <c r="E274" s="161" t="s">
        <v>372</v>
      </c>
      <c r="F274" s="152" t="s">
        <v>103</v>
      </c>
      <c r="H274" s="160"/>
      <c r="K274" s="161" t="s">
        <v>373</v>
      </c>
      <c r="L274" s="152" t="s">
        <v>103</v>
      </c>
      <c r="N274" s="160"/>
      <c r="Q274" s="161" t="s">
        <v>587</v>
      </c>
      <c r="R274" s="152" t="s">
        <v>103</v>
      </c>
      <c r="T274" s="160"/>
      <c r="W274" s="161" t="s">
        <v>588</v>
      </c>
      <c r="X274" s="152" t="s">
        <v>103</v>
      </c>
      <c r="Z274" s="160"/>
      <c r="AC274" s="161" t="s">
        <v>374</v>
      </c>
      <c r="AD274" s="152" t="s">
        <v>103</v>
      </c>
      <c r="AF274" s="160"/>
      <c r="AI274" s="161" t="s">
        <v>375</v>
      </c>
      <c r="AJ274" s="152" t="s">
        <v>103</v>
      </c>
      <c r="AL274" s="161" t="s">
        <v>589</v>
      </c>
      <c r="AM274" s="152" t="s">
        <v>103</v>
      </c>
      <c r="AO274" s="160"/>
      <c r="AR274" s="161" t="s">
        <v>590</v>
      </c>
      <c r="AS274" s="152" t="s">
        <v>103</v>
      </c>
      <c r="AU274" s="160"/>
      <c r="AX274" s="160"/>
      <c r="BA274" s="160"/>
      <c r="BD274" s="160"/>
      <c r="BG274" s="161" t="s">
        <v>591</v>
      </c>
      <c r="BH274" s="152" t="s">
        <v>103</v>
      </c>
      <c r="BJ274" s="205" t="s">
        <v>627</v>
      </c>
      <c r="BK274" s="152" t="s">
        <v>103</v>
      </c>
      <c r="BS274" s="289" t="s">
        <v>678</v>
      </c>
      <c r="BT274" s="152" t="s">
        <v>103</v>
      </c>
      <c r="BY274" s="289" t="s">
        <v>677</v>
      </c>
      <c r="BZ274" s="152" t="s">
        <v>103</v>
      </c>
      <c r="CK274" s="161" t="s">
        <v>592</v>
      </c>
      <c r="CL274" s="152" t="s">
        <v>103</v>
      </c>
      <c r="CN274" s="161" t="s">
        <v>593</v>
      </c>
      <c r="CO274" s="152" t="s">
        <v>103</v>
      </c>
      <c r="CT274" s="205" t="s">
        <v>630</v>
      </c>
      <c r="CU274" s="152" t="s">
        <v>103</v>
      </c>
      <c r="CW274" s="161" t="s">
        <v>594</v>
      </c>
      <c r="CX274" s="152" t="s">
        <v>103</v>
      </c>
      <c r="DC274" s="205" t="s">
        <v>628</v>
      </c>
      <c r="DD274" s="152" t="s">
        <v>103</v>
      </c>
      <c r="DF274" s="205" t="s">
        <v>629</v>
      </c>
      <c r="DG274" s="152" t="s">
        <v>103</v>
      </c>
    </row>
    <row r="275" spans="2:111" x14ac:dyDescent="0.35">
      <c r="B275" s="160"/>
      <c r="E275" s="161" t="s">
        <v>372</v>
      </c>
      <c r="F275" s="152" t="s">
        <v>105</v>
      </c>
      <c r="H275" s="160"/>
      <c r="K275" s="161" t="s">
        <v>373</v>
      </c>
      <c r="L275" s="152" t="s">
        <v>105</v>
      </c>
      <c r="N275" s="160"/>
      <c r="Q275" s="161" t="s">
        <v>587</v>
      </c>
      <c r="R275" s="152" t="s">
        <v>105</v>
      </c>
      <c r="T275" s="160"/>
      <c r="W275" s="161" t="s">
        <v>588</v>
      </c>
      <c r="X275" s="152" t="s">
        <v>105</v>
      </c>
      <c r="Z275" s="160"/>
      <c r="AC275" s="161" t="s">
        <v>374</v>
      </c>
      <c r="AD275" s="152" t="s">
        <v>105</v>
      </c>
      <c r="AF275" s="160"/>
      <c r="AI275" s="161" t="s">
        <v>375</v>
      </c>
      <c r="AJ275" s="152" t="s">
        <v>105</v>
      </c>
      <c r="AL275" s="161" t="s">
        <v>589</v>
      </c>
      <c r="AM275" s="152" t="s">
        <v>105</v>
      </c>
      <c r="AO275" s="160"/>
      <c r="AR275" s="161" t="s">
        <v>590</v>
      </c>
      <c r="AS275" s="152" t="s">
        <v>105</v>
      </c>
      <c r="AU275" s="160"/>
      <c r="AX275" s="160"/>
      <c r="BA275" s="160"/>
      <c r="BD275" s="160"/>
      <c r="BG275" s="161" t="s">
        <v>591</v>
      </c>
      <c r="BH275" s="152" t="s">
        <v>105</v>
      </c>
      <c r="BJ275" s="205" t="s">
        <v>627</v>
      </c>
      <c r="BK275" s="152" t="s">
        <v>105</v>
      </c>
      <c r="BS275" s="289" t="s">
        <v>678</v>
      </c>
      <c r="BT275" s="152" t="s">
        <v>105</v>
      </c>
      <c r="BY275" s="289" t="s">
        <v>677</v>
      </c>
      <c r="BZ275" s="152" t="s">
        <v>105</v>
      </c>
      <c r="CK275" s="161" t="s">
        <v>592</v>
      </c>
      <c r="CL275" s="152" t="s">
        <v>105</v>
      </c>
      <c r="CN275" s="161" t="s">
        <v>593</v>
      </c>
      <c r="CO275" s="152" t="s">
        <v>105</v>
      </c>
      <c r="CT275" s="205" t="s">
        <v>630</v>
      </c>
      <c r="CU275" s="152" t="s">
        <v>105</v>
      </c>
      <c r="CW275" s="161" t="s">
        <v>594</v>
      </c>
      <c r="CX275" s="152" t="s">
        <v>105</v>
      </c>
      <c r="DC275" s="205" t="s">
        <v>628</v>
      </c>
      <c r="DD275" s="152" t="s">
        <v>105</v>
      </c>
      <c r="DF275" s="205" t="s">
        <v>629</v>
      </c>
      <c r="DG275" s="152" t="s">
        <v>105</v>
      </c>
    </row>
    <row r="276" spans="2:111" x14ac:dyDescent="0.35">
      <c r="B276" s="160"/>
      <c r="E276" s="161" t="s">
        <v>372</v>
      </c>
      <c r="F276" s="152" t="s">
        <v>106</v>
      </c>
      <c r="H276" s="160"/>
      <c r="K276" s="161" t="s">
        <v>373</v>
      </c>
      <c r="L276" s="152" t="s">
        <v>106</v>
      </c>
      <c r="N276" s="160"/>
      <c r="Q276" s="161" t="s">
        <v>587</v>
      </c>
      <c r="R276" s="152" t="s">
        <v>106</v>
      </c>
      <c r="T276" s="160"/>
      <c r="W276" s="161" t="s">
        <v>588</v>
      </c>
      <c r="X276" s="152" t="s">
        <v>106</v>
      </c>
      <c r="Z276" s="160"/>
      <c r="AC276" s="161" t="s">
        <v>374</v>
      </c>
      <c r="AD276" s="152" t="s">
        <v>106</v>
      </c>
      <c r="AF276" s="160"/>
      <c r="AI276" s="161" t="s">
        <v>375</v>
      </c>
      <c r="AJ276" s="152" t="s">
        <v>106</v>
      </c>
      <c r="AL276" s="161" t="s">
        <v>589</v>
      </c>
      <c r="AM276" s="152" t="s">
        <v>106</v>
      </c>
      <c r="AO276" s="160"/>
      <c r="AR276" s="161" t="s">
        <v>590</v>
      </c>
      <c r="AS276" s="152" t="s">
        <v>106</v>
      </c>
      <c r="AU276" s="160"/>
      <c r="AX276" s="160"/>
      <c r="BA276" s="160"/>
      <c r="BD276" s="160"/>
      <c r="BG276" s="161" t="s">
        <v>591</v>
      </c>
      <c r="BH276" s="152" t="s">
        <v>106</v>
      </c>
      <c r="BJ276" s="205" t="s">
        <v>627</v>
      </c>
      <c r="BK276" s="152" t="s">
        <v>106</v>
      </c>
      <c r="BS276" s="289" t="s">
        <v>678</v>
      </c>
      <c r="BT276" s="152" t="s">
        <v>106</v>
      </c>
      <c r="BY276" s="289" t="s">
        <v>677</v>
      </c>
      <c r="BZ276" s="152" t="s">
        <v>106</v>
      </c>
      <c r="CK276" s="161" t="s">
        <v>592</v>
      </c>
      <c r="CL276" s="152" t="s">
        <v>106</v>
      </c>
      <c r="CN276" s="161" t="s">
        <v>593</v>
      </c>
      <c r="CO276" s="152" t="s">
        <v>106</v>
      </c>
      <c r="CT276" s="205" t="s">
        <v>630</v>
      </c>
      <c r="CU276" s="152" t="s">
        <v>106</v>
      </c>
      <c r="CW276" s="161" t="s">
        <v>594</v>
      </c>
      <c r="CX276" s="152" t="s">
        <v>106</v>
      </c>
      <c r="DC276" s="205" t="s">
        <v>628</v>
      </c>
      <c r="DD276" s="152" t="s">
        <v>106</v>
      </c>
      <c r="DF276" s="205" t="s">
        <v>629</v>
      </c>
      <c r="DG276" s="152" t="s">
        <v>106</v>
      </c>
    </row>
    <row r="277" spans="2:111" x14ac:dyDescent="0.35">
      <c r="B277" s="160"/>
      <c r="E277" s="161" t="s">
        <v>372</v>
      </c>
      <c r="F277" s="152" t="s">
        <v>108</v>
      </c>
      <c r="H277" s="160"/>
      <c r="K277" s="161" t="s">
        <v>373</v>
      </c>
      <c r="L277" s="152" t="s">
        <v>108</v>
      </c>
      <c r="N277" s="160"/>
      <c r="Q277" s="161" t="s">
        <v>587</v>
      </c>
      <c r="R277" s="152" t="s">
        <v>108</v>
      </c>
      <c r="T277" s="160"/>
      <c r="W277" s="161" t="s">
        <v>588</v>
      </c>
      <c r="X277" s="152" t="s">
        <v>108</v>
      </c>
      <c r="Z277" s="160"/>
      <c r="AC277" s="161" t="s">
        <v>374</v>
      </c>
      <c r="AD277" s="152" t="s">
        <v>108</v>
      </c>
      <c r="AF277" s="160"/>
      <c r="AI277" s="161" t="s">
        <v>375</v>
      </c>
      <c r="AJ277" s="152" t="s">
        <v>108</v>
      </c>
      <c r="AL277" s="161" t="s">
        <v>589</v>
      </c>
      <c r="AM277" s="152" t="s">
        <v>108</v>
      </c>
      <c r="AO277" s="160"/>
      <c r="AR277" s="161" t="s">
        <v>590</v>
      </c>
      <c r="AS277" s="152" t="s">
        <v>108</v>
      </c>
      <c r="AU277" s="160"/>
      <c r="AX277" s="160"/>
      <c r="BA277" s="160"/>
      <c r="BD277" s="160"/>
      <c r="BG277" s="161" t="s">
        <v>591</v>
      </c>
      <c r="BH277" s="152" t="s">
        <v>108</v>
      </c>
      <c r="BJ277" s="205" t="s">
        <v>627</v>
      </c>
      <c r="BK277" s="152" t="s">
        <v>108</v>
      </c>
      <c r="BS277" s="289" t="s">
        <v>678</v>
      </c>
      <c r="BT277" s="152" t="s">
        <v>108</v>
      </c>
      <c r="BY277" s="289" t="s">
        <v>677</v>
      </c>
      <c r="BZ277" s="152" t="s">
        <v>108</v>
      </c>
      <c r="CK277" s="161" t="s">
        <v>592</v>
      </c>
      <c r="CL277" s="152" t="s">
        <v>108</v>
      </c>
      <c r="CN277" s="161" t="s">
        <v>593</v>
      </c>
      <c r="CO277" s="152" t="s">
        <v>108</v>
      </c>
      <c r="CT277" s="205" t="s">
        <v>630</v>
      </c>
      <c r="CU277" s="152" t="s">
        <v>108</v>
      </c>
      <c r="CW277" s="161" t="s">
        <v>594</v>
      </c>
      <c r="CX277" s="152" t="s">
        <v>108</v>
      </c>
      <c r="DC277" s="205" t="s">
        <v>628</v>
      </c>
      <c r="DD277" s="152" t="s">
        <v>108</v>
      </c>
      <c r="DF277" s="205" t="s">
        <v>629</v>
      </c>
      <c r="DG277" s="152" t="s">
        <v>108</v>
      </c>
    </row>
    <row r="278" spans="2:111" x14ac:dyDescent="0.35">
      <c r="B278" s="160"/>
      <c r="E278" s="161" t="s">
        <v>372</v>
      </c>
      <c r="F278" s="152" t="s">
        <v>109</v>
      </c>
      <c r="H278" s="160"/>
      <c r="K278" s="161" t="s">
        <v>373</v>
      </c>
      <c r="L278" s="152" t="s">
        <v>109</v>
      </c>
      <c r="N278" s="160"/>
      <c r="Q278" s="161" t="s">
        <v>587</v>
      </c>
      <c r="R278" s="152" t="s">
        <v>109</v>
      </c>
      <c r="T278" s="160"/>
      <c r="W278" s="161" t="s">
        <v>588</v>
      </c>
      <c r="X278" s="152" t="s">
        <v>109</v>
      </c>
      <c r="Z278" s="160"/>
      <c r="AC278" s="161" t="s">
        <v>374</v>
      </c>
      <c r="AD278" s="152" t="s">
        <v>109</v>
      </c>
      <c r="AF278" s="160"/>
      <c r="AI278" s="161" t="s">
        <v>375</v>
      </c>
      <c r="AJ278" s="152" t="s">
        <v>109</v>
      </c>
      <c r="AL278" s="161" t="s">
        <v>589</v>
      </c>
      <c r="AM278" s="152" t="s">
        <v>109</v>
      </c>
      <c r="AO278" s="160"/>
      <c r="AR278" s="161" t="s">
        <v>590</v>
      </c>
      <c r="AS278" s="152" t="s">
        <v>109</v>
      </c>
      <c r="AU278" s="160"/>
      <c r="AX278" s="160"/>
      <c r="BA278" s="160"/>
      <c r="BD278" s="160"/>
      <c r="BG278" s="161" t="s">
        <v>591</v>
      </c>
      <c r="BH278" s="152" t="s">
        <v>109</v>
      </c>
      <c r="BJ278" s="205" t="s">
        <v>627</v>
      </c>
      <c r="BK278" s="152" t="s">
        <v>109</v>
      </c>
      <c r="BS278" s="289" t="s">
        <v>678</v>
      </c>
      <c r="BT278" s="152" t="s">
        <v>109</v>
      </c>
      <c r="BY278" s="289" t="s">
        <v>677</v>
      </c>
      <c r="BZ278" s="152" t="s">
        <v>109</v>
      </c>
      <c r="CK278" s="161" t="s">
        <v>592</v>
      </c>
      <c r="CL278" s="152" t="s">
        <v>109</v>
      </c>
      <c r="CN278" s="161" t="s">
        <v>593</v>
      </c>
      <c r="CO278" s="152" t="s">
        <v>109</v>
      </c>
      <c r="CT278" s="205" t="s">
        <v>630</v>
      </c>
      <c r="CU278" s="152" t="s">
        <v>109</v>
      </c>
      <c r="CW278" s="161" t="s">
        <v>594</v>
      </c>
      <c r="CX278" s="152" t="s">
        <v>109</v>
      </c>
      <c r="DC278" s="205" t="s">
        <v>628</v>
      </c>
      <c r="DD278" s="152" t="s">
        <v>109</v>
      </c>
      <c r="DF278" s="205" t="s">
        <v>629</v>
      </c>
      <c r="DG278" s="152" t="s">
        <v>109</v>
      </c>
    </row>
    <row r="279" spans="2:111" x14ac:dyDescent="0.35">
      <c r="B279" s="160"/>
      <c r="E279" s="161" t="s">
        <v>372</v>
      </c>
      <c r="F279" s="152" t="s">
        <v>111</v>
      </c>
      <c r="H279" s="160"/>
      <c r="K279" s="161" t="s">
        <v>373</v>
      </c>
      <c r="L279" s="152" t="s">
        <v>111</v>
      </c>
      <c r="N279" s="160"/>
      <c r="Q279" s="161" t="s">
        <v>587</v>
      </c>
      <c r="R279" s="152" t="s">
        <v>111</v>
      </c>
      <c r="T279" s="160"/>
      <c r="W279" s="161" t="s">
        <v>588</v>
      </c>
      <c r="X279" s="152" t="s">
        <v>111</v>
      </c>
      <c r="Z279" s="160"/>
      <c r="AC279" s="161" t="s">
        <v>374</v>
      </c>
      <c r="AD279" s="152" t="s">
        <v>111</v>
      </c>
      <c r="AF279" s="160"/>
      <c r="AI279" s="161" t="s">
        <v>375</v>
      </c>
      <c r="AJ279" s="152" t="s">
        <v>111</v>
      </c>
      <c r="AL279" s="161" t="s">
        <v>589</v>
      </c>
      <c r="AM279" s="152" t="s">
        <v>111</v>
      </c>
      <c r="AO279" s="160"/>
      <c r="AR279" s="161" t="s">
        <v>590</v>
      </c>
      <c r="AS279" s="152" t="s">
        <v>111</v>
      </c>
      <c r="AU279" s="160"/>
      <c r="AX279" s="160"/>
      <c r="BA279" s="160"/>
      <c r="BD279" s="160"/>
      <c r="BG279" s="161" t="s">
        <v>591</v>
      </c>
      <c r="BH279" s="152" t="s">
        <v>111</v>
      </c>
      <c r="BJ279" s="205" t="s">
        <v>627</v>
      </c>
      <c r="BK279" s="152" t="s">
        <v>111</v>
      </c>
      <c r="BS279" s="289" t="s">
        <v>678</v>
      </c>
      <c r="BT279" s="152" t="s">
        <v>111</v>
      </c>
      <c r="BY279" s="289" t="s">
        <v>677</v>
      </c>
      <c r="BZ279" s="152" t="s">
        <v>111</v>
      </c>
      <c r="CK279" s="161" t="s">
        <v>592</v>
      </c>
      <c r="CL279" s="152" t="s">
        <v>111</v>
      </c>
      <c r="CN279" s="161" t="s">
        <v>593</v>
      </c>
      <c r="CO279" s="152" t="s">
        <v>111</v>
      </c>
      <c r="CT279" s="205" t="s">
        <v>630</v>
      </c>
      <c r="CU279" s="152" t="s">
        <v>111</v>
      </c>
      <c r="CW279" s="161" t="s">
        <v>594</v>
      </c>
      <c r="CX279" s="152" t="s">
        <v>111</v>
      </c>
      <c r="DC279" s="205" t="s">
        <v>628</v>
      </c>
      <c r="DD279" s="152" t="s">
        <v>111</v>
      </c>
      <c r="DF279" s="205" t="s">
        <v>629</v>
      </c>
      <c r="DG279" s="152" t="s">
        <v>111</v>
      </c>
    </row>
    <row r="280" spans="2:111" x14ac:dyDescent="0.35">
      <c r="B280" s="160"/>
      <c r="E280" s="161" t="s">
        <v>372</v>
      </c>
      <c r="F280" s="152" t="s">
        <v>112</v>
      </c>
      <c r="H280" s="160"/>
      <c r="K280" s="161" t="s">
        <v>373</v>
      </c>
      <c r="L280" s="152" t="s">
        <v>112</v>
      </c>
      <c r="N280" s="160"/>
      <c r="Q280" s="161" t="s">
        <v>587</v>
      </c>
      <c r="R280" s="152" t="s">
        <v>112</v>
      </c>
      <c r="T280" s="160"/>
      <c r="W280" s="161" t="s">
        <v>588</v>
      </c>
      <c r="X280" s="152" t="s">
        <v>112</v>
      </c>
      <c r="Z280" s="160"/>
      <c r="AC280" s="161" t="s">
        <v>374</v>
      </c>
      <c r="AD280" s="152" t="s">
        <v>112</v>
      </c>
      <c r="AF280" s="160"/>
      <c r="AI280" s="161" t="s">
        <v>375</v>
      </c>
      <c r="AJ280" s="152" t="s">
        <v>112</v>
      </c>
      <c r="AL280" s="161" t="s">
        <v>589</v>
      </c>
      <c r="AM280" s="152" t="s">
        <v>112</v>
      </c>
      <c r="AO280" s="160"/>
      <c r="AR280" s="161" t="s">
        <v>590</v>
      </c>
      <c r="AS280" s="152" t="s">
        <v>112</v>
      </c>
      <c r="AU280" s="160"/>
      <c r="AX280" s="160"/>
      <c r="BA280" s="160"/>
      <c r="BD280" s="160"/>
      <c r="BG280" s="161" t="s">
        <v>591</v>
      </c>
      <c r="BH280" s="152" t="s">
        <v>112</v>
      </c>
      <c r="BJ280" s="205" t="s">
        <v>627</v>
      </c>
      <c r="BK280" s="152" t="s">
        <v>112</v>
      </c>
      <c r="BS280" s="289" t="s">
        <v>678</v>
      </c>
      <c r="BT280" s="152" t="s">
        <v>112</v>
      </c>
      <c r="BY280" s="289" t="s">
        <v>677</v>
      </c>
      <c r="BZ280" s="152" t="s">
        <v>112</v>
      </c>
      <c r="CK280" s="161" t="s">
        <v>592</v>
      </c>
      <c r="CL280" s="152" t="s">
        <v>112</v>
      </c>
      <c r="CN280" s="161" t="s">
        <v>593</v>
      </c>
      <c r="CO280" s="152" t="s">
        <v>112</v>
      </c>
      <c r="CT280" s="205" t="s">
        <v>630</v>
      </c>
      <c r="CU280" s="152" t="s">
        <v>112</v>
      </c>
      <c r="CW280" s="161" t="s">
        <v>594</v>
      </c>
      <c r="CX280" s="152" t="s">
        <v>112</v>
      </c>
      <c r="DC280" s="205" t="s">
        <v>628</v>
      </c>
      <c r="DD280" s="152" t="s">
        <v>112</v>
      </c>
      <c r="DF280" s="205" t="s">
        <v>629</v>
      </c>
      <c r="DG280" s="152" t="s">
        <v>112</v>
      </c>
    </row>
    <row r="281" spans="2:111" x14ac:dyDescent="0.35">
      <c r="B281" s="160"/>
      <c r="E281" s="161" t="s">
        <v>372</v>
      </c>
      <c r="F281" s="152" t="s">
        <v>114</v>
      </c>
      <c r="H281" s="160"/>
      <c r="K281" s="161" t="s">
        <v>373</v>
      </c>
      <c r="L281" s="152" t="s">
        <v>114</v>
      </c>
      <c r="N281" s="160"/>
      <c r="Q281" s="161" t="s">
        <v>587</v>
      </c>
      <c r="R281" s="152" t="s">
        <v>114</v>
      </c>
      <c r="T281" s="160"/>
      <c r="W281" s="161" t="s">
        <v>588</v>
      </c>
      <c r="X281" s="152" t="s">
        <v>114</v>
      </c>
      <c r="Z281" s="160"/>
      <c r="AC281" s="161" t="s">
        <v>374</v>
      </c>
      <c r="AD281" s="152" t="s">
        <v>114</v>
      </c>
      <c r="AF281" s="160"/>
      <c r="AI281" s="161" t="s">
        <v>375</v>
      </c>
      <c r="AJ281" s="152" t="s">
        <v>114</v>
      </c>
      <c r="AL281" s="161" t="s">
        <v>589</v>
      </c>
      <c r="AM281" s="152" t="s">
        <v>114</v>
      </c>
      <c r="AO281" s="160"/>
      <c r="AR281" s="161" t="s">
        <v>590</v>
      </c>
      <c r="AS281" s="152" t="s">
        <v>114</v>
      </c>
      <c r="AU281" s="160"/>
      <c r="AX281" s="160"/>
      <c r="BA281" s="160"/>
      <c r="BD281" s="160"/>
      <c r="BG281" s="161" t="s">
        <v>591</v>
      </c>
      <c r="BH281" s="152" t="s">
        <v>114</v>
      </c>
      <c r="BJ281" s="205" t="s">
        <v>627</v>
      </c>
      <c r="BK281" s="152" t="s">
        <v>114</v>
      </c>
      <c r="BS281" s="289" t="s">
        <v>678</v>
      </c>
      <c r="BT281" s="152" t="s">
        <v>114</v>
      </c>
      <c r="BY281" s="289" t="s">
        <v>677</v>
      </c>
      <c r="BZ281" s="152" t="s">
        <v>114</v>
      </c>
      <c r="CK281" s="161" t="s">
        <v>592</v>
      </c>
      <c r="CL281" s="152" t="s">
        <v>114</v>
      </c>
      <c r="CN281" s="161" t="s">
        <v>593</v>
      </c>
      <c r="CO281" s="152" t="s">
        <v>114</v>
      </c>
      <c r="CT281" s="205" t="s">
        <v>630</v>
      </c>
      <c r="CU281" s="152" t="s">
        <v>114</v>
      </c>
      <c r="CW281" s="161" t="s">
        <v>594</v>
      </c>
      <c r="CX281" s="152" t="s">
        <v>114</v>
      </c>
      <c r="DC281" s="205" t="s">
        <v>628</v>
      </c>
      <c r="DD281" s="152" t="s">
        <v>114</v>
      </c>
      <c r="DF281" s="205" t="s">
        <v>629</v>
      </c>
      <c r="DG281" s="152" t="s">
        <v>114</v>
      </c>
    </row>
    <row r="282" spans="2:111" x14ac:dyDescent="0.35">
      <c r="B282" s="160"/>
      <c r="E282" s="161" t="s">
        <v>372</v>
      </c>
      <c r="F282" s="152" t="s">
        <v>115</v>
      </c>
      <c r="H282" s="160"/>
      <c r="K282" s="161" t="s">
        <v>373</v>
      </c>
      <c r="L282" s="152" t="s">
        <v>115</v>
      </c>
      <c r="N282" s="160"/>
      <c r="Q282" s="161" t="s">
        <v>587</v>
      </c>
      <c r="R282" s="152" t="s">
        <v>115</v>
      </c>
      <c r="T282" s="160"/>
      <c r="W282" s="161" t="s">
        <v>588</v>
      </c>
      <c r="X282" s="152" t="s">
        <v>115</v>
      </c>
      <c r="Z282" s="160"/>
      <c r="AC282" s="161" t="s">
        <v>374</v>
      </c>
      <c r="AD282" s="152" t="s">
        <v>115</v>
      </c>
      <c r="AF282" s="160"/>
      <c r="AI282" s="161" t="s">
        <v>375</v>
      </c>
      <c r="AJ282" s="152" t="s">
        <v>115</v>
      </c>
      <c r="AL282" s="161" t="s">
        <v>589</v>
      </c>
      <c r="AM282" s="152" t="s">
        <v>115</v>
      </c>
      <c r="AO282" s="160"/>
      <c r="AR282" s="161" t="s">
        <v>590</v>
      </c>
      <c r="AS282" s="152" t="s">
        <v>115</v>
      </c>
      <c r="AU282" s="160"/>
      <c r="AX282" s="160"/>
      <c r="BA282" s="160"/>
      <c r="BD282" s="160"/>
      <c r="BG282" s="161" t="s">
        <v>591</v>
      </c>
      <c r="BH282" s="152" t="s">
        <v>115</v>
      </c>
      <c r="BJ282" s="205" t="s">
        <v>627</v>
      </c>
      <c r="BK282" s="152" t="s">
        <v>115</v>
      </c>
      <c r="BS282" s="289" t="s">
        <v>678</v>
      </c>
      <c r="BT282" s="152" t="s">
        <v>115</v>
      </c>
      <c r="BY282" s="289" t="s">
        <v>677</v>
      </c>
      <c r="BZ282" s="152" t="s">
        <v>115</v>
      </c>
      <c r="CK282" s="161" t="s">
        <v>592</v>
      </c>
      <c r="CL282" s="152" t="s">
        <v>115</v>
      </c>
      <c r="CN282" s="161" t="s">
        <v>593</v>
      </c>
      <c r="CO282" s="152" t="s">
        <v>115</v>
      </c>
      <c r="CT282" s="205" t="s">
        <v>630</v>
      </c>
      <c r="CU282" s="152" t="s">
        <v>115</v>
      </c>
      <c r="CW282" s="161" t="s">
        <v>594</v>
      </c>
      <c r="CX282" s="152" t="s">
        <v>115</v>
      </c>
      <c r="DC282" s="205" t="s">
        <v>628</v>
      </c>
      <c r="DD282" s="152" t="s">
        <v>115</v>
      </c>
      <c r="DF282" s="205" t="s">
        <v>629</v>
      </c>
      <c r="DG282" s="152" t="s">
        <v>115</v>
      </c>
    </row>
    <row r="283" spans="2:111" x14ac:dyDescent="0.35">
      <c r="B283" s="160"/>
      <c r="E283" s="161" t="s">
        <v>372</v>
      </c>
      <c r="F283" s="152" t="s">
        <v>117</v>
      </c>
      <c r="H283" s="160"/>
      <c r="K283" s="161" t="s">
        <v>373</v>
      </c>
      <c r="L283" s="152" t="s">
        <v>117</v>
      </c>
      <c r="N283" s="160"/>
      <c r="Q283" s="161" t="s">
        <v>587</v>
      </c>
      <c r="R283" s="152" t="s">
        <v>117</v>
      </c>
      <c r="T283" s="160"/>
      <c r="W283" s="161" t="s">
        <v>588</v>
      </c>
      <c r="X283" s="152" t="s">
        <v>117</v>
      </c>
      <c r="Z283" s="160"/>
      <c r="AC283" s="161" t="s">
        <v>374</v>
      </c>
      <c r="AD283" s="152" t="s">
        <v>117</v>
      </c>
      <c r="AF283" s="160"/>
      <c r="AI283" s="161" t="s">
        <v>375</v>
      </c>
      <c r="AJ283" s="152" t="s">
        <v>117</v>
      </c>
      <c r="AL283" s="161" t="s">
        <v>589</v>
      </c>
      <c r="AM283" s="152" t="s">
        <v>117</v>
      </c>
      <c r="AO283" s="160"/>
      <c r="AR283" s="161" t="s">
        <v>590</v>
      </c>
      <c r="AS283" s="152" t="s">
        <v>117</v>
      </c>
      <c r="AU283" s="160"/>
      <c r="AX283" s="160"/>
      <c r="BA283" s="160"/>
      <c r="BD283" s="160"/>
      <c r="BG283" s="161" t="s">
        <v>591</v>
      </c>
      <c r="BH283" s="152" t="s">
        <v>117</v>
      </c>
      <c r="BJ283" s="205" t="s">
        <v>627</v>
      </c>
      <c r="BK283" s="152" t="s">
        <v>117</v>
      </c>
      <c r="BS283" s="289" t="s">
        <v>678</v>
      </c>
      <c r="BT283" s="152" t="s">
        <v>117</v>
      </c>
      <c r="BY283" s="289" t="s">
        <v>677</v>
      </c>
      <c r="BZ283" s="152" t="s">
        <v>117</v>
      </c>
      <c r="CK283" s="161" t="s">
        <v>592</v>
      </c>
      <c r="CL283" s="152" t="s">
        <v>117</v>
      </c>
      <c r="CN283" s="161" t="s">
        <v>593</v>
      </c>
      <c r="CO283" s="152" t="s">
        <v>117</v>
      </c>
      <c r="CT283" s="205" t="s">
        <v>630</v>
      </c>
      <c r="CU283" s="152" t="s">
        <v>117</v>
      </c>
      <c r="CW283" s="161" t="s">
        <v>594</v>
      </c>
      <c r="CX283" s="152" t="s">
        <v>117</v>
      </c>
      <c r="DC283" s="205" t="s">
        <v>628</v>
      </c>
      <c r="DD283" s="152" t="s">
        <v>117</v>
      </c>
      <c r="DF283" s="205" t="s">
        <v>629</v>
      </c>
      <c r="DG283" s="152" t="s">
        <v>117</v>
      </c>
    </row>
    <row r="284" spans="2:111" x14ac:dyDescent="0.35">
      <c r="B284" s="160"/>
      <c r="E284" s="161" t="s">
        <v>372</v>
      </c>
      <c r="F284" s="152" t="s">
        <v>118</v>
      </c>
      <c r="H284" s="160"/>
      <c r="K284" s="161" t="s">
        <v>373</v>
      </c>
      <c r="L284" s="152" t="s">
        <v>118</v>
      </c>
      <c r="N284" s="160"/>
      <c r="Q284" s="161" t="s">
        <v>587</v>
      </c>
      <c r="R284" s="152" t="s">
        <v>118</v>
      </c>
      <c r="T284" s="160"/>
      <c r="W284" s="161" t="s">
        <v>588</v>
      </c>
      <c r="X284" s="152" t="s">
        <v>118</v>
      </c>
      <c r="Z284" s="160"/>
      <c r="AC284" s="161" t="s">
        <v>374</v>
      </c>
      <c r="AD284" s="152" t="s">
        <v>118</v>
      </c>
      <c r="AF284" s="160"/>
      <c r="AI284" s="161" t="s">
        <v>375</v>
      </c>
      <c r="AJ284" s="152" t="s">
        <v>118</v>
      </c>
      <c r="AL284" s="161" t="s">
        <v>589</v>
      </c>
      <c r="AM284" s="152" t="s">
        <v>118</v>
      </c>
      <c r="AO284" s="160"/>
      <c r="AR284" s="161" t="s">
        <v>590</v>
      </c>
      <c r="AS284" s="152" t="s">
        <v>118</v>
      </c>
      <c r="AU284" s="160"/>
      <c r="AX284" s="160"/>
      <c r="BA284" s="160"/>
      <c r="BD284" s="160"/>
      <c r="BG284" s="161" t="s">
        <v>591</v>
      </c>
      <c r="BH284" s="152" t="s">
        <v>118</v>
      </c>
      <c r="BJ284" s="205" t="s">
        <v>627</v>
      </c>
      <c r="BK284" s="152" t="s">
        <v>118</v>
      </c>
      <c r="BS284" s="289" t="s">
        <v>678</v>
      </c>
      <c r="BT284" s="152" t="s">
        <v>118</v>
      </c>
      <c r="BY284" s="289" t="s">
        <v>677</v>
      </c>
      <c r="BZ284" s="152" t="s">
        <v>118</v>
      </c>
      <c r="CK284" s="161" t="s">
        <v>592</v>
      </c>
      <c r="CL284" s="152" t="s">
        <v>118</v>
      </c>
      <c r="CN284" s="161" t="s">
        <v>593</v>
      </c>
      <c r="CO284" s="152" t="s">
        <v>118</v>
      </c>
      <c r="CT284" s="205" t="s">
        <v>630</v>
      </c>
      <c r="CU284" s="152" t="s">
        <v>118</v>
      </c>
      <c r="CW284" s="161" t="s">
        <v>594</v>
      </c>
      <c r="CX284" s="152" t="s">
        <v>118</v>
      </c>
      <c r="DC284" s="205" t="s">
        <v>628</v>
      </c>
      <c r="DD284" s="152" t="s">
        <v>118</v>
      </c>
      <c r="DF284" s="205" t="s">
        <v>629</v>
      </c>
      <c r="DG284" s="152" t="s">
        <v>118</v>
      </c>
    </row>
    <row r="285" spans="2:111" x14ac:dyDescent="0.35">
      <c r="B285" s="160"/>
      <c r="E285" s="161" t="s">
        <v>372</v>
      </c>
      <c r="F285" s="152" t="s">
        <v>120</v>
      </c>
      <c r="H285" s="160"/>
      <c r="K285" s="161" t="s">
        <v>373</v>
      </c>
      <c r="L285" s="152" t="s">
        <v>120</v>
      </c>
      <c r="N285" s="160"/>
      <c r="Q285" s="161" t="s">
        <v>587</v>
      </c>
      <c r="R285" s="152" t="s">
        <v>120</v>
      </c>
      <c r="T285" s="160"/>
      <c r="W285" s="161" t="s">
        <v>588</v>
      </c>
      <c r="X285" s="152" t="s">
        <v>120</v>
      </c>
      <c r="Z285" s="160"/>
      <c r="AC285" s="161" t="s">
        <v>374</v>
      </c>
      <c r="AD285" s="152" t="s">
        <v>120</v>
      </c>
      <c r="AF285" s="160"/>
      <c r="AI285" s="161" t="s">
        <v>375</v>
      </c>
      <c r="AJ285" s="152" t="s">
        <v>120</v>
      </c>
      <c r="AL285" s="161" t="s">
        <v>589</v>
      </c>
      <c r="AM285" s="152" t="s">
        <v>120</v>
      </c>
      <c r="AO285" s="160"/>
      <c r="AR285" s="161" t="s">
        <v>590</v>
      </c>
      <c r="AS285" s="152" t="s">
        <v>120</v>
      </c>
      <c r="AU285" s="160"/>
      <c r="AX285" s="160"/>
      <c r="BA285" s="160"/>
      <c r="BD285" s="160"/>
      <c r="BG285" s="161" t="s">
        <v>591</v>
      </c>
      <c r="BH285" s="152" t="s">
        <v>120</v>
      </c>
      <c r="BJ285" s="205" t="s">
        <v>627</v>
      </c>
      <c r="BK285" s="152" t="s">
        <v>120</v>
      </c>
      <c r="BS285" s="289" t="s">
        <v>678</v>
      </c>
      <c r="BT285" s="152" t="s">
        <v>120</v>
      </c>
      <c r="BY285" s="289" t="s">
        <v>677</v>
      </c>
      <c r="BZ285" s="152" t="s">
        <v>120</v>
      </c>
      <c r="CK285" s="161" t="s">
        <v>592</v>
      </c>
      <c r="CL285" s="152" t="s">
        <v>120</v>
      </c>
      <c r="CN285" s="161" t="s">
        <v>593</v>
      </c>
      <c r="CO285" s="152" t="s">
        <v>120</v>
      </c>
      <c r="CT285" s="205" t="s">
        <v>630</v>
      </c>
      <c r="CU285" s="152" t="s">
        <v>120</v>
      </c>
      <c r="CW285" s="161" t="s">
        <v>594</v>
      </c>
      <c r="CX285" s="152" t="s">
        <v>120</v>
      </c>
      <c r="DC285" s="205" t="s">
        <v>628</v>
      </c>
      <c r="DD285" s="152" t="s">
        <v>120</v>
      </c>
      <c r="DF285" s="205" t="s">
        <v>629</v>
      </c>
      <c r="DG285" s="152" t="s">
        <v>120</v>
      </c>
    </row>
    <row r="286" spans="2:111" x14ac:dyDescent="0.35">
      <c r="B286" s="160"/>
      <c r="E286" s="161" t="s">
        <v>372</v>
      </c>
      <c r="F286" s="152" t="s">
        <v>121</v>
      </c>
      <c r="H286" s="160"/>
      <c r="K286" s="161" t="s">
        <v>373</v>
      </c>
      <c r="L286" s="152" t="s">
        <v>121</v>
      </c>
      <c r="N286" s="160"/>
      <c r="Q286" s="161" t="s">
        <v>587</v>
      </c>
      <c r="R286" s="152" t="s">
        <v>121</v>
      </c>
      <c r="T286" s="160"/>
      <c r="W286" s="161" t="s">
        <v>588</v>
      </c>
      <c r="X286" s="152" t="s">
        <v>121</v>
      </c>
      <c r="Z286" s="160"/>
      <c r="AC286" s="161" t="s">
        <v>374</v>
      </c>
      <c r="AD286" s="152" t="s">
        <v>121</v>
      </c>
      <c r="AF286" s="160"/>
      <c r="AI286" s="161" t="s">
        <v>375</v>
      </c>
      <c r="AJ286" s="152" t="s">
        <v>121</v>
      </c>
      <c r="AL286" s="161" t="s">
        <v>589</v>
      </c>
      <c r="AM286" s="152" t="s">
        <v>121</v>
      </c>
      <c r="AO286" s="160"/>
      <c r="AR286" s="161" t="s">
        <v>590</v>
      </c>
      <c r="AS286" s="152" t="s">
        <v>121</v>
      </c>
      <c r="AU286" s="160"/>
      <c r="AX286" s="160"/>
      <c r="BA286" s="160"/>
      <c r="BD286" s="160"/>
      <c r="BG286" s="161" t="s">
        <v>591</v>
      </c>
      <c r="BH286" s="152" t="s">
        <v>121</v>
      </c>
      <c r="BJ286" s="205" t="s">
        <v>627</v>
      </c>
      <c r="BK286" s="152" t="s">
        <v>121</v>
      </c>
      <c r="BS286" s="289" t="s">
        <v>678</v>
      </c>
      <c r="BT286" s="152" t="s">
        <v>121</v>
      </c>
      <c r="BY286" s="289" t="s">
        <v>677</v>
      </c>
      <c r="BZ286" s="152" t="s">
        <v>121</v>
      </c>
      <c r="CK286" s="161" t="s">
        <v>592</v>
      </c>
      <c r="CL286" s="152" t="s">
        <v>121</v>
      </c>
      <c r="CN286" s="161" t="s">
        <v>593</v>
      </c>
      <c r="CO286" s="152" t="s">
        <v>121</v>
      </c>
      <c r="CT286" s="205" t="s">
        <v>630</v>
      </c>
      <c r="CU286" s="152" t="s">
        <v>121</v>
      </c>
      <c r="CW286" s="161" t="s">
        <v>594</v>
      </c>
      <c r="CX286" s="152" t="s">
        <v>121</v>
      </c>
      <c r="DC286" s="205" t="s">
        <v>628</v>
      </c>
      <c r="DD286" s="152" t="s">
        <v>121</v>
      </c>
      <c r="DF286" s="205" t="s">
        <v>629</v>
      </c>
      <c r="DG286" s="152" t="s">
        <v>121</v>
      </c>
    </row>
    <row r="287" spans="2:111" x14ac:dyDescent="0.35">
      <c r="B287" s="160"/>
      <c r="E287" s="161" t="s">
        <v>372</v>
      </c>
      <c r="F287" s="152" t="s">
        <v>123</v>
      </c>
      <c r="H287" s="160"/>
      <c r="K287" s="161" t="s">
        <v>373</v>
      </c>
      <c r="L287" s="152" t="s">
        <v>123</v>
      </c>
      <c r="N287" s="160"/>
      <c r="Q287" s="161" t="s">
        <v>587</v>
      </c>
      <c r="R287" s="152" t="s">
        <v>123</v>
      </c>
      <c r="T287" s="160"/>
      <c r="W287" s="161" t="s">
        <v>588</v>
      </c>
      <c r="X287" s="152" t="s">
        <v>123</v>
      </c>
      <c r="Z287" s="160"/>
      <c r="AC287" s="161" t="s">
        <v>374</v>
      </c>
      <c r="AD287" s="152" t="s">
        <v>123</v>
      </c>
      <c r="AF287" s="160"/>
      <c r="AI287" s="161" t="s">
        <v>375</v>
      </c>
      <c r="AJ287" s="152" t="s">
        <v>123</v>
      </c>
      <c r="AL287" s="161" t="s">
        <v>589</v>
      </c>
      <c r="AM287" s="152" t="s">
        <v>123</v>
      </c>
      <c r="AO287" s="160"/>
      <c r="AR287" s="161" t="s">
        <v>590</v>
      </c>
      <c r="AS287" s="152" t="s">
        <v>123</v>
      </c>
      <c r="AU287" s="160"/>
      <c r="AX287" s="160"/>
      <c r="BA287" s="160"/>
      <c r="BD287" s="160"/>
      <c r="BG287" s="161" t="s">
        <v>591</v>
      </c>
      <c r="BH287" s="152" t="s">
        <v>123</v>
      </c>
      <c r="BJ287" s="205" t="s">
        <v>627</v>
      </c>
      <c r="BK287" s="152" t="s">
        <v>123</v>
      </c>
      <c r="BS287" s="289" t="s">
        <v>678</v>
      </c>
      <c r="BT287" s="152" t="s">
        <v>123</v>
      </c>
      <c r="BY287" s="289" t="s">
        <v>677</v>
      </c>
      <c r="BZ287" s="152" t="s">
        <v>123</v>
      </c>
      <c r="CK287" s="161" t="s">
        <v>592</v>
      </c>
      <c r="CL287" s="152" t="s">
        <v>123</v>
      </c>
      <c r="CN287" s="161" t="s">
        <v>593</v>
      </c>
      <c r="CO287" s="152" t="s">
        <v>123</v>
      </c>
      <c r="CT287" s="205" t="s">
        <v>630</v>
      </c>
      <c r="CU287" s="152" t="s">
        <v>123</v>
      </c>
      <c r="CW287" s="161" t="s">
        <v>594</v>
      </c>
      <c r="CX287" s="152" t="s">
        <v>123</v>
      </c>
      <c r="DC287" s="205" t="s">
        <v>628</v>
      </c>
      <c r="DD287" s="152" t="s">
        <v>123</v>
      </c>
      <c r="DF287" s="205" t="s">
        <v>629</v>
      </c>
      <c r="DG287" s="152" t="s">
        <v>123</v>
      </c>
    </row>
    <row r="288" spans="2:111" x14ac:dyDescent="0.35">
      <c r="B288" s="160"/>
      <c r="E288" s="161" t="s">
        <v>372</v>
      </c>
      <c r="F288" s="152" t="s">
        <v>124</v>
      </c>
      <c r="H288" s="160"/>
      <c r="K288" s="161" t="s">
        <v>373</v>
      </c>
      <c r="L288" s="152" t="s">
        <v>124</v>
      </c>
      <c r="N288" s="160"/>
      <c r="Q288" s="161" t="s">
        <v>587</v>
      </c>
      <c r="R288" s="152" t="s">
        <v>124</v>
      </c>
      <c r="T288" s="160"/>
      <c r="W288" s="161" t="s">
        <v>588</v>
      </c>
      <c r="X288" s="152" t="s">
        <v>124</v>
      </c>
      <c r="Z288" s="160"/>
      <c r="AC288" s="161" t="s">
        <v>374</v>
      </c>
      <c r="AD288" s="152" t="s">
        <v>124</v>
      </c>
      <c r="AF288" s="160"/>
      <c r="AI288" s="161" t="s">
        <v>375</v>
      </c>
      <c r="AJ288" s="152" t="s">
        <v>124</v>
      </c>
      <c r="AL288" s="161" t="s">
        <v>589</v>
      </c>
      <c r="AM288" s="152" t="s">
        <v>124</v>
      </c>
      <c r="AO288" s="160"/>
      <c r="AR288" s="161" t="s">
        <v>590</v>
      </c>
      <c r="AS288" s="152" t="s">
        <v>124</v>
      </c>
      <c r="AU288" s="160"/>
      <c r="AX288" s="160"/>
      <c r="BA288" s="160"/>
      <c r="BD288" s="160"/>
      <c r="BG288" s="161" t="s">
        <v>591</v>
      </c>
      <c r="BH288" s="152" t="s">
        <v>124</v>
      </c>
      <c r="BJ288" s="205" t="s">
        <v>627</v>
      </c>
      <c r="BK288" s="152" t="s">
        <v>124</v>
      </c>
      <c r="BS288" s="289" t="s">
        <v>678</v>
      </c>
      <c r="BT288" s="152" t="s">
        <v>124</v>
      </c>
      <c r="BY288" s="289" t="s">
        <v>677</v>
      </c>
      <c r="BZ288" s="152" t="s">
        <v>124</v>
      </c>
      <c r="CK288" s="161" t="s">
        <v>592</v>
      </c>
      <c r="CL288" s="152" t="s">
        <v>124</v>
      </c>
      <c r="CN288" s="161" t="s">
        <v>593</v>
      </c>
      <c r="CO288" s="152" t="s">
        <v>124</v>
      </c>
      <c r="CT288" s="205" t="s">
        <v>630</v>
      </c>
      <c r="CU288" s="152" t="s">
        <v>124</v>
      </c>
      <c r="CW288" s="161" t="s">
        <v>594</v>
      </c>
      <c r="CX288" s="152" t="s">
        <v>124</v>
      </c>
      <c r="DC288" s="205" t="s">
        <v>628</v>
      </c>
      <c r="DD288" s="152" t="s">
        <v>124</v>
      </c>
      <c r="DF288" s="205" t="s">
        <v>629</v>
      </c>
      <c r="DG288" s="152" t="s">
        <v>124</v>
      </c>
    </row>
    <row r="289" spans="2:111" x14ac:dyDescent="0.35">
      <c r="B289" s="160"/>
      <c r="E289" s="161" t="s">
        <v>372</v>
      </c>
      <c r="F289" s="152" t="s">
        <v>126</v>
      </c>
      <c r="H289" s="160"/>
      <c r="K289" s="161" t="s">
        <v>373</v>
      </c>
      <c r="L289" s="152" t="s">
        <v>126</v>
      </c>
      <c r="N289" s="160"/>
      <c r="Q289" s="161" t="s">
        <v>587</v>
      </c>
      <c r="R289" s="152" t="s">
        <v>126</v>
      </c>
      <c r="T289" s="160"/>
      <c r="W289" s="161" t="s">
        <v>588</v>
      </c>
      <c r="X289" s="152" t="s">
        <v>126</v>
      </c>
      <c r="Z289" s="160"/>
      <c r="AC289" s="161" t="s">
        <v>374</v>
      </c>
      <c r="AD289" s="152" t="s">
        <v>126</v>
      </c>
      <c r="AF289" s="160"/>
      <c r="AI289" s="161" t="s">
        <v>375</v>
      </c>
      <c r="AJ289" s="152" t="s">
        <v>126</v>
      </c>
      <c r="AL289" s="161" t="s">
        <v>589</v>
      </c>
      <c r="AM289" s="152" t="s">
        <v>126</v>
      </c>
      <c r="AO289" s="160"/>
      <c r="AR289" s="161" t="s">
        <v>590</v>
      </c>
      <c r="AS289" s="152" t="s">
        <v>126</v>
      </c>
      <c r="AU289" s="160"/>
      <c r="AX289" s="160"/>
      <c r="BA289" s="160"/>
      <c r="BD289" s="160"/>
      <c r="BG289" s="161" t="s">
        <v>591</v>
      </c>
      <c r="BH289" s="152" t="s">
        <v>126</v>
      </c>
      <c r="BJ289" s="205" t="s">
        <v>627</v>
      </c>
      <c r="BK289" s="152" t="s">
        <v>126</v>
      </c>
      <c r="BS289" s="289" t="s">
        <v>678</v>
      </c>
      <c r="BT289" s="152" t="s">
        <v>126</v>
      </c>
      <c r="BY289" s="289" t="s">
        <v>677</v>
      </c>
      <c r="BZ289" s="152" t="s">
        <v>126</v>
      </c>
      <c r="CK289" s="161" t="s">
        <v>592</v>
      </c>
      <c r="CL289" s="152" t="s">
        <v>126</v>
      </c>
      <c r="CN289" s="161" t="s">
        <v>593</v>
      </c>
      <c r="CO289" s="152" t="s">
        <v>126</v>
      </c>
      <c r="CT289" s="205" t="s">
        <v>630</v>
      </c>
      <c r="CU289" s="152" t="s">
        <v>126</v>
      </c>
      <c r="CW289" s="161" t="s">
        <v>594</v>
      </c>
      <c r="CX289" s="152" t="s">
        <v>126</v>
      </c>
      <c r="DC289" s="205" t="s">
        <v>628</v>
      </c>
      <c r="DD289" s="152" t="s">
        <v>126</v>
      </c>
      <c r="DF289" s="205" t="s">
        <v>629</v>
      </c>
      <c r="DG289" s="152" t="s">
        <v>126</v>
      </c>
    </row>
    <row r="290" spans="2:111" x14ac:dyDescent="0.35">
      <c r="B290" s="160"/>
      <c r="E290" s="161" t="s">
        <v>372</v>
      </c>
      <c r="F290" s="152" t="s">
        <v>127</v>
      </c>
      <c r="H290" s="160"/>
      <c r="K290" s="161" t="s">
        <v>373</v>
      </c>
      <c r="L290" s="152" t="s">
        <v>127</v>
      </c>
      <c r="N290" s="160"/>
      <c r="Q290" s="161" t="s">
        <v>587</v>
      </c>
      <c r="R290" s="152" t="s">
        <v>127</v>
      </c>
      <c r="T290" s="160"/>
      <c r="W290" s="161" t="s">
        <v>588</v>
      </c>
      <c r="X290" s="152" t="s">
        <v>127</v>
      </c>
      <c r="Z290" s="160"/>
      <c r="AC290" s="161" t="s">
        <v>374</v>
      </c>
      <c r="AD290" s="152" t="s">
        <v>127</v>
      </c>
      <c r="AF290" s="160"/>
      <c r="AI290" s="161" t="s">
        <v>375</v>
      </c>
      <c r="AJ290" s="152" t="s">
        <v>127</v>
      </c>
      <c r="AL290" s="161" t="s">
        <v>589</v>
      </c>
      <c r="AM290" s="152" t="s">
        <v>127</v>
      </c>
      <c r="AO290" s="160"/>
      <c r="AR290" s="161" t="s">
        <v>590</v>
      </c>
      <c r="AS290" s="152" t="s">
        <v>127</v>
      </c>
      <c r="AU290" s="160"/>
      <c r="AX290" s="160"/>
      <c r="BA290" s="160"/>
      <c r="BD290" s="160"/>
      <c r="BG290" s="161" t="s">
        <v>591</v>
      </c>
      <c r="BH290" s="152" t="s">
        <v>127</v>
      </c>
      <c r="BJ290" s="205" t="s">
        <v>627</v>
      </c>
      <c r="BK290" s="152" t="s">
        <v>127</v>
      </c>
      <c r="BS290" s="289" t="s">
        <v>678</v>
      </c>
      <c r="BT290" s="152" t="s">
        <v>127</v>
      </c>
      <c r="BY290" s="289" t="s">
        <v>677</v>
      </c>
      <c r="BZ290" s="152" t="s">
        <v>127</v>
      </c>
      <c r="CK290" s="161" t="s">
        <v>592</v>
      </c>
      <c r="CL290" s="152" t="s">
        <v>127</v>
      </c>
      <c r="CN290" s="161" t="s">
        <v>593</v>
      </c>
      <c r="CO290" s="152" t="s">
        <v>127</v>
      </c>
      <c r="CT290" s="205" t="s">
        <v>630</v>
      </c>
      <c r="CU290" s="152" t="s">
        <v>127</v>
      </c>
      <c r="CW290" s="161" t="s">
        <v>594</v>
      </c>
      <c r="CX290" s="152" t="s">
        <v>127</v>
      </c>
      <c r="DC290" s="205" t="s">
        <v>628</v>
      </c>
      <c r="DD290" s="152" t="s">
        <v>127</v>
      </c>
      <c r="DF290" s="205" t="s">
        <v>629</v>
      </c>
      <c r="DG290" s="152" t="s">
        <v>127</v>
      </c>
    </row>
    <row r="291" spans="2:111" x14ac:dyDescent="0.35">
      <c r="B291" s="160"/>
      <c r="E291" s="161" t="s">
        <v>372</v>
      </c>
      <c r="F291" s="152" t="s">
        <v>129</v>
      </c>
      <c r="H291" s="160"/>
      <c r="K291" s="161" t="s">
        <v>373</v>
      </c>
      <c r="L291" s="152" t="s">
        <v>129</v>
      </c>
      <c r="N291" s="160"/>
      <c r="Q291" s="161" t="s">
        <v>587</v>
      </c>
      <c r="R291" s="152" t="s">
        <v>129</v>
      </c>
      <c r="T291" s="160"/>
      <c r="W291" s="161" t="s">
        <v>588</v>
      </c>
      <c r="X291" s="152" t="s">
        <v>129</v>
      </c>
      <c r="Z291" s="160"/>
      <c r="AC291" s="161" t="s">
        <v>374</v>
      </c>
      <c r="AD291" s="152" t="s">
        <v>129</v>
      </c>
      <c r="AF291" s="160"/>
      <c r="AI291" s="161" t="s">
        <v>375</v>
      </c>
      <c r="AJ291" s="152" t="s">
        <v>129</v>
      </c>
      <c r="AL291" s="161" t="s">
        <v>589</v>
      </c>
      <c r="AM291" s="152" t="s">
        <v>129</v>
      </c>
      <c r="AO291" s="160"/>
      <c r="AR291" s="161" t="s">
        <v>590</v>
      </c>
      <c r="AS291" s="152" t="s">
        <v>129</v>
      </c>
      <c r="AU291" s="160"/>
      <c r="AX291" s="160"/>
      <c r="BA291" s="160"/>
      <c r="BD291" s="160"/>
      <c r="BG291" s="161" t="s">
        <v>591</v>
      </c>
      <c r="BH291" s="152" t="s">
        <v>129</v>
      </c>
      <c r="BJ291" s="205" t="s">
        <v>627</v>
      </c>
      <c r="BK291" s="152" t="s">
        <v>129</v>
      </c>
      <c r="BS291" s="289" t="s">
        <v>678</v>
      </c>
      <c r="BT291" s="152" t="s">
        <v>129</v>
      </c>
      <c r="BY291" s="289" t="s">
        <v>677</v>
      </c>
      <c r="BZ291" s="152" t="s">
        <v>129</v>
      </c>
      <c r="CK291" s="161" t="s">
        <v>592</v>
      </c>
      <c r="CL291" s="152" t="s">
        <v>129</v>
      </c>
      <c r="CN291" s="161" t="s">
        <v>593</v>
      </c>
      <c r="CO291" s="152" t="s">
        <v>129</v>
      </c>
      <c r="CT291" s="205" t="s">
        <v>630</v>
      </c>
      <c r="CU291" s="152" t="s">
        <v>129</v>
      </c>
      <c r="CW291" s="161" t="s">
        <v>594</v>
      </c>
      <c r="CX291" s="152" t="s">
        <v>129</v>
      </c>
      <c r="DC291" s="205" t="s">
        <v>628</v>
      </c>
      <c r="DD291" s="152" t="s">
        <v>129</v>
      </c>
      <c r="DF291" s="205" t="s">
        <v>629</v>
      </c>
      <c r="DG291" s="152" t="s">
        <v>129</v>
      </c>
    </row>
    <row r="292" spans="2:111" x14ac:dyDescent="0.35">
      <c r="B292" s="160"/>
      <c r="E292" s="161" t="s">
        <v>372</v>
      </c>
      <c r="F292" s="152" t="s">
        <v>130</v>
      </c>
      <c r="H292" s="160"/>
      <c r="K292" s="161" t="s">
        <v>373</v>
      </c>
      <c r="L292" s="152" t="s">
        <v>130</v>
      </c>
      <c r="N292" s="160"/>
      <c r="Q292" s="161" t="s">
        <v>587</v>
      </c>
      <c r="R292" s="152" t="s">
        <v>130</v>
      </c>
      <c r="T292" s="160"/>
      <c r="W292" s="161" t="s">
        <v>588</v>
      </c>
      <c r="X292" s="152" t="s">
        <v>130</v>
      </c>
      <c r="Z292" s="160"/>
      <c r="AC292" s="161" t="s">
        <v>374</v>
      </c>
      <c r="AD292" s="152" t="s">
        <v>130</v>
      </c>
      <c r="AF292" s="160"/>
      <c r="AI292" s="161" t="s">
        <v>375</v>
      </c>
      <c r="AJ292" s="152" t="s">
        <v>130</v>
      </c>
      <c r="AL292" s="161" t="s">
        <v>589</v>
      </c>
      <c r="AM292" s="152" t="s">
        <v>130</v>
      </c>
      <c r="AO292" s="160"/>
      <c r="AR292" s="161" t="s">
        <v>590</v>
      </c>
      <c r="AS292" s="152" t="s">
        <v>130</v>
      </c>
      <c r="AU292" s="160"/>
      <c r="AX292" s="160"/>
      <c r="BA292" s="160"/>
      <c r="BD292" s="160"/>
      <c r="BG292" s="161" t="s">
        <v>591</v>
      </c>
      <c r="BH292" s="152" t="s">
        <v>130</v>
      </c>
      <c r="BJ292" s="205" t="s">
        <v>627</v>
      </c>
      <c r="BK292" s="152" t="s">
        <v>130</v>
      </c>
      <c r="BS292" s="289" t="s">
        <v>678</v>
      </c>
      <c r="BT292" s="152" t="s">
        <v>130</v>
      </c>
      <c r="BY292" s="289" t="s">
        <v>677</v>
      </c>
      <c r="BZ292" s="152" t="s">
        <v>130</v>
      </c>
      <c r="CK292" s="161" t="s">
        <v>592</v>
      </c>
      <c r="CL292" s="152" t="s">
        <v>130</v>
      </c>
      <c r="CN292" s="161" t="s">
        <v>593</v>
      </c>
      <c r="CO292" s="152" t="s">
        <v>130</v>
      </c>
      <c r="CT292" s="205" t="s">
        <v>630</v>
      </c>
      <c r="CU292" s="152" t="s">
        <v>130</v>
      </c>
      <c r="CW292" s="161" t="s">
        <v>594</v>
      </c>
      <c r="CX292" s="152" t="s">
        <v>130</v>
      </c>
      <c r="DC292" s="205" t="s">
        <v>628</v>
      </c>
      <c r="DD292" s="152" t="s">
        <v>130</v>
      </c>
      <c r="DF292" s="205" t="s">
        <v>629</v>
      </c>
      <c r="DG292" s="152" t="s">
        <v>130</v>
      </c>
    </row>
    <row r="293" spans="2:111" x14ac:dyDescent="0.35">
      <c r="B293" s="160"/>
      <c r="E293" s="161" t="s">
        <v>372</v>
      </c>
      <c r="F293" s="152" t="s">
        <v>132</v>
      </c>
      <c r="H293" s="160"/>
      <c r="K293" s="161" t="s">
        <v>373</v>
      </c>
      <c r="L293" s="152" t="s">
        <v>132</v>
      </c>
      <c r="N293" s="160"/>
      <c r="Q293" s="161" t="s">
        <v>587</v>
      </c>
      <c r="R293" s="152" t="s">
        <v>132</v>
      </c>
      <c r="T293" s="160"/>
      <c r="W293" s="161" t="s">
        <v>588</v>
      </c>
      <c r="X293" s="152" t="s">
        <v>132</v>
      </c>
      <c r="Z293" s="160"/>
      <c r="AC293" s="161" t="s">
        <v>374</v>
      </c>
      <c r="AD293" s="152" t="s">
        <v>132</v>
      </c>
      <c r="AF293" s="160"/>
      <c r="AI293" s="161" t="s">
        <v>375</v>
      </c>
      <c r="AJ293" s="152" t="s">
        <v>132</v>
      </c>
      <c r="AL293" s="161" t="s">
        <v>589</v>
      </c>
      <c r="AM293" s="152" t="s">
        <v>132</v>
      </c>
      <c r="AO293" s="160"/>
      <c r="AR293" s="161" t="s">
        <v>590</v>
      </c>
      <c r="AS293" s="152" t="s">
        <v>132</v>
      </c>
      <c r="AU293" s="160"/>
      <c r="AX293" s="160"/>
      <c r="BA293" s="160"/>
      <c r="BD293" s="160"/>
      <c r="BG293" s="161" t="s">
        <v>591</v>
      </c>
      <c r="BH293" s="152" t="s">
        <v>132</v>
      </c>
      <c r="BJ293" s="205" t="s">
        <v>627</v>
      </c>
      <c r="BK293" s="152" t="s">
        <v>132</v>
      </c>
      <c r="BS293" s="289" t="s">
        <v>678</v>
      </c>
      <c r="BT293" s="152" t="s">
        <v>132</v>
      </c>
      <c r="BY293" s="289" t="s">
        <v>677</v>
      </c>
      <c r="BZ293" s="152" t="s">
        <v>132</v>
      </c>
      <c r="CK293" s="161" t="s">
        <v>592</v>
      </c>
      <c r="CL293" s="152" t="s">
        <v>132</v>
      </c>
      <c r="CN293" s="161" t="s">
        <v>593</v>
      </c>
      <c r="CO293" s="152" t="s">
        <v>132</v>
      </c>
      <c r="CT293" s="205" t="s">
        <v>630</v>
      </c>
      <c r="CU293" s="152" t="s">
        <v>132</v>
      </c>
      <c r="CW293" s="161" t="s">
        <v>594</v>
      </c>
      <c r="CX293" s="152" t="s">
        <v>132</v>
      </c>
      <c r="DC293" s="205" t="s">
        <v>628</v>
      </c>
      <c r="DD293" s="152" t="s">
        <v>132</v>
      </c>
      <c r="DF293" s="205" t="s">
        <v>629</v>
      </c>
      <c r="DG293" s="152" t="s">
        <v>132</v>
      </c>
    </row>
    <row r="294" spans="2:111" x14ac:dyDescent="0.35">
      <c r="B294" s="160"/>
      <c r="E294" s="161" t="s">
        <v>372</v>
      </c>
      <c r="F294" s="152" t="s">
        <v>133</v>
      </c>
      <c r="H294" s="160"/>
      <c r="K294" s="161" t="s">
        <v>373</v>
      </c>
      <c r="L294" s="152" t="s">
        <v>133</v>
      </c>
      <c r="N294" s="160"/>
      <c r="Q294" s="161" t="s">
        <v>587</v>
      </c>
      <c r="R294" s="152" t="s">
        <v>133</v>
      </c>
      <c r="T294" s="160"/>
      <c r="W294" s="161" t="s">
        <v>588</v>
      </c>
      <c r="X294" s="152" t="s">
        <v>133</v>
      </c>
      <c r="Z294" s="160"/>
      <c r="AC294" s="161" t="s">
        <v>374</v>
      </c>
      <c r="AD294" s="152" t="s">
        <v>133</v>
      </c>
      <c r="AF294" s="160"/>
      <c r="AI294" s="161" t="s">
        <v>375</v>
      </c>
      <c r="AJ294" s="152" t="s">
        <v>133</v>
      </c>
      <c r="AL294" s="161" t="s">
        <v>589</v>
      </c>
      <c r="AM294" s="152" t="s">
        <v>133</v>
      </c>
      <c r="AO294" s="160"/>
      <c r="AR294" s="161" t="s">
        <v>590</v>
      </c>
      <c r="AS294" s="152" t="s">
        <v>133</v>
      </c>
      <c r="AU294" s="160"/>
      <c r="AX294" s="160"/>
      <c r="BA294" s="160"/>
      <c r="BD294" s="160"/>
      <c r="BG294" s="161" t="s">
        <v>591</v>
      </c>
      <c r="BH294" s="152" t="s">
        <v>133</v>
      </c>
      <c r="BJ294" s="205" t="s">
        <v>627</v>
      </c>
      <c r="BK294" s="152" t="s">
        <v>133</v>
      </c>
      <c r="BS294" s="289" t="s">
        <v>678</v>
      </c>
      <c r="BT294" s="152" t="s">
        <v>133</v>
      </c>
      <c r="BY294" s="289" t="s">
        <v>677</v>
      </c>
      <c r="BZ294" s="152" t="s">
        <v>133</v>
      </c>
      <c r="CK294" s="161" t="s">
        <v>592</v>
      </c>
      <c r="CL294" s="152" t="s">
        <v>133</v>
      </c>
      <c r="CN294" s="161" t="s">
        <v>593</v>
      </c>
      <c r="CO294" s="152" t="s">
        <v>133</v>
      </c>
      <c r="CT294" s="205" t="s">
        <v>630</v>
      </c>
      <c r="CU294" s="152" t="s">
        <v>133</v>
      </c>
      <c r="CW294" s="161" t="s">
        <v>594</v>
      </c>
      <c r="CX294" s="152" t="s">
        <v>133</v>
      </c>
      <c r="DC294" s="205" t="s">
        <v>628</v>
      </c>
      <c r="DD294" s="152" t="s">
        <v>133</v>
      </c>
      <c r="DF294" s="205" t="s">
        <v>629</v>
      </c>
      <c r="DG294" s="152" t="s">
        <v>133</v>
      </c>
    </row>
    <row r="295" spans="2:111" x14ac:dyDescent="0.35">
      <c r="B295" s="160"/>
      <c r="E295" s="161" t="s">
        <v>372</v>
      </c>
      <c r="F295" s="152" t="s">
        <v>135</v>
      </c>
      <c r="H295" s="160"/>
      <c r="K295" s="161" t="s">
        <v>373</v>
      </c>
      <c r="L295" s="152" t="s">
        <v>135</v>
      </c>
      <c r="N295" s="160"/>
      <c r="Q295" s="161" t="s">
        <v>587</v>
      </c>
      <c r="R295" s="152" t="s">
        <v>135</v>
      </c>
      <c r="T295" s="160"/>
      <c r="W295" s="161" t="s">
        <v>588</v>
      </c>
      <c r="X295" s="152" t="s">
        <v>135</v>
      </c>
      <c r="Z295" s="160"/>
      <c r="AC295" s="161" t="s">
        <v>374</v>
      </c>
      <c r="AD295" s="152" t="s">
        <v>135</v>
      </c>
      <c r="AF295" s="160"/>
      <c r="AI295" s="161" t="s">
        <v>375</v>
      </c>
      <c r="AJ295" s="152" t="s">
        <v>135</v>
      </c>
      <c r="AL295" s="161" t="s">
        <v>589</v>
      </c>
      <c r="AM295" s="152" t="s">
        <v>135</v>
      </c>
      <c r="AO295" s="160"/>
      <c r="AR295" s="161" t="s">
        <v>590</v>
      </c>
      <c r="AS295" s="152" t="s">
        <v>135</v>
      </c>
      <c r="AU295" s="160"/>
      <c r="AX295" s="160"/>
      <c r="BA295" s="160"/>
      <c r="BD295" s="160"/>
      <c r="BG295" s="161" t="s">
        <v>591</v>
      </c>
      <c r="BH295" s="152" t="s">
        <v>135</v>
      </c>
      <c r="BJ295" s="205" t="s">
        <v>627</v>
      </c>
      <c r="BK295" s="152" t="s">
        <v>135</v>
      </c>
      <c r="BS295" s="289" t="s">
        <v>678</v>
      </c>
      <c r="BT295" s="152" t="s">
        <v>135</v>
      </c>
      <c r="BY295" s="289" t="s">
        <v>677</v>
      </c>
      <c r="BZ295" s="152" t="s">
        <v>135</v>
      </c>
      <c r="CK295" s="161" t="s">
        <v>592</v>
      </c>
      <c r="CL295" s="152" t="s">
        <v>135</v>
      </c>
      <c r="CN295" s="161" t="s">
        <v>593</v>
      </c>
      <c r="CO295" s="152" t="s">
        <v>135</v>
      </c>
      <c r="CT295" s="205" t="s">
        <v>630</v>
      </c>
      <c r="CU295" s="152" t="s">
        <v>135</v>
      </c>
      <c r="CW295" s="161" t="s">
        <v>594</v>
      </c>
      <c r="CX295" s="152" t="s">
        <v>135</v>
      </c>
      <c r="DC295" s="205" t="s">
        <v>628</v>
      </c>
      <c r="DD295" s="152" t="s">
        <v>135</v>
      </c>
      <c r="DF295" s="205" t="s">
        <v>629</v>
      </c>
      <c r="DG295" s="152" t="s">
        <v>135</v>
      </c>
    </row>
    <row r="296" spans="2:111" x14ac:dyDescent="0.35">
      <c r="B296" s="160"/>
      <c r="E296" s="161" t="s">
        <v>372</v>
      </c>
      <c r="F296" s="152" t="s">
        <v>136</v>
      </c>
      <c r="H296" s="160"/>
      <c r="K296" s="161" t="s">
        <v>373</v>
      </c>
      <c r="L296" s="152" t="s">
        <v>136</v>
      </c>
      <c r="N296" s="160"/>
      <c r="Q296" s="161" t="s">
        <v>587</v>
      </c>
      <c r="R296" s="152" t="s">
        <v>136</v>
      </c>
      <c r="T296" s="160"/>
      <c r="W296" s="161" t="s">
        <v>588</v>
      </c>
      <c r="X296" s="152" t="s">
        <v>136</v>
      </c>
      <c r="Z296" s="160"/>
      <c r="AC296" s="161" t="s">
        <v>374</v>
      </c>
      <c r="AD296" s="152" t="s">
        <v>136</v>
      </c>
      <c r="AF296" s="160"/>
      <c r="AI296" s="161" t="s">
        <v>375</v>
      </c>
      <c r="AJ296" s="152" t="s">
        <v>136</v>
      </c>
      <c r="AL296" s="161" t="s">
        <v>589</v>
      </c>
      <c r="AM296" s="152" t="s">
        <v>136</v>
      </c>
      <c r="AO296" s="160"/>
      <c r="AR296" s="161" t="s">
        <v>590</v>
      </c>
      <c r="AS296" s="152" t="s">
        <v>136</v>
      </c>
      <c r="AU296" s="160"/>
      <c r="AX296" s="160"/>
      <c r="BA296" s="160"/>
      <c r="BD296" s="160"/>
      <c r="BG296" s="161" t="s">
        <v>591</v>
      </c>
      <c r="BH296" s="152" t="s">
        <v>136</v>
      </c>
      <c r="BJ296" s="205" t="s">
        <v>627</v>
      </c>
      <c r="BK296" s="152" t="s">
        <v>136</v>
      </c>
      <c r="BS296" s="289" t="s">
        <v>678</v>
      </c>
      <c r="BT296" s="152" t="s">
        <v>136</v>
      </c>
      <c r="BY296" s="289" t="s">
        <v>677</v>
      </c>
      <c r="BZ296" s="152" t="s">
        <v>136</v>
      </c>
      <c r="CK296" s="161" t="s">
        <v>592</v>
      </c>
      <c r="CL296" s="152" t="s">
        <v>136</v>
      </c>
      <c r="CN296" s="161" t="s">
        <v>593</v>
      </c>
      <c r="CO296" s="152" t="s">
        <v>136</v>
      </c>
      <c r="CT296" s="205" t="s">
        <v>630</v>
      </c>
      <c r="CU296" s="152" t="s">
        <v>136</v>
      </c>
      <c r="CW296" s="161" t="s">
        <v>594</v>
      </c>
      <c r="CX296" s="152" t="s">
        <v>136</v>
      </c>
      <c r="DC296" s="205" t="s">
        <v>628</v>
      </c>
      <c r="DD296" s="152" t="s">
        <v>136</v>
      </c>
      <c r="DF296" s="205" t="s">
        <v>629</v>
      </c>
      <c r="DG296" s="152" t="s">
        <v>136</v>
      </c>
    </row>
    <row r="297" spans="2:111" x14ac:dyDescent="0.35">
      <c r="B297" s="160"/>
      <c r="E297" s="161" t="s">
        <v>372</v>
      </c>
      <c r="F297" s="152" t="s">
        <v>138</v>
      </c>
      <c r="H297" s="160"/>
      <c r="K297" s="161" t="s">
        <v>373</v>
      </c>
      <c r="L297" s="152" t="s">
        <v>138</v>
      </c>
      <c r="N297" s="160"/>
      <c r="Q297" s="161" t="s">
        <v>587</v>
      </c>
      <c r="R297" s="152" t="s">
        <v>138</v>
      </c>
      <c r="T297" s="160"/>
      <c r="W297" s="161" t="s">
        <v>588</v>
      </c>
      <c r="X297" s="152" t="s">
        <v>138</v>
      </c>
      <c r="Z297" s="160"/>
      <c r="AC297" s="161" t="s">
        <v>374</v>
      </c>
      <c r="AD297" s="152" t="s">
        <v>138</v>
      </c>
      <c r="AF297" s="160"/>
      <c r="AI297" s="161" t="s">
        <v>375</v>
      </c>
      <c r="AJ297" s="152" t="s">
        <v>138</v>
      </c>
      <c r="AL297" s="161" t="s">
        <v>589</v>
      </c>
      <c r="AM297" s="152" t="s">
        <v>138</v>
      </c>
      <c r="AO297" s="160"/>
      <c r="AR297" s="161" t="s">
        <v>590</v>
      </c>
      <c r="AS297" s="152" t="s">
        <v>138</v>
      </c>
      <c r="AU297" s="160"/>
      <c r="AX297" s="160"/>
      <c r="BA297" s="160"/>
      <c r="BD297" s="160"/>
      <c r="BG297" s="161" t="s">
        <v>591</v>
      </c>
      <c r="BH297" s="152" t="s">
        <v>138</v>
      </c>
      <c r="BJ297" s="205" t="s">
        <v>627</v>
      </c>
      <c r="BK297" s="152" t="s">
        <v>138</v>
      </c>
      <c r="BS297" s="289" t="s">
        <v>678</v>
      </c>
      <c r="BT297" s="152" t="s">
        <v>138</v>
      </c>
      <c r="BY297" s="289" t="s">
        <v>677</v>
      </c>
      <c r="BZ297" s="152" t="s">
        <v>138</v>
      </c>
      <c r="CK297" s="161" t="s">
        <v>592</v>
      </c>
      <c r="CL297" s="152" t="s">
        <v>138</v>
      </c>
      <c r="CN297" s="161" t="s">
        <v>593</v>
      </c>
      <c r="CO297" s="152" t="s">
        <v>138</v>
      </c>
      <c r="CT297" s="205" t="s">
        <v>630</v>
      </c>
      <c r="CU297" s="152" t="s">
        <v>138</v>
      </c>
      <c r="CW297" s="161" t="s">
        <v>594</v>
      </c>
      <c r="CX297" s="152" t="s">
        <v>138</v>
      </c>
      <c r="DC297" s="205" t="s">
        <v>628</v>
      </c>
      <c r="DD297" s="152" t="s">
        <v>138</v>
      </c>
      <c r="DF297" s="205" t="s">
        <v>629</v>
      </c>
      <c r="DG297" s="152" t="s">
        <v>138</v>
      </c>
    </row>
    <row r="298" spans="2:111" x14ac:dyDescent="0.35">
      <c r="B298" s="160"/>
      <c r="E298" s="161" t="s">
        <v>372</v>
      </c>
      <c r="F298" s="152" t="s">
        <v>187</v>
      </c>
      <c r="H298" s="160"/>
      <c r="K298" s="161" t="s">
        <v>373</v>
      </c>
      <c r="L298" s="152" t="s">
        <v>187</v>
      </c>
      <c r="N298" s="160"/>
      <c r="Q298" s="161" t="s">
        <v>587</v>
      </c>
      <c r="R298" s="152" t="s">
        <v>187</v>
      </c>
      <c r="T298" s="160"/>
      <c r="W298" s="161" t="s">
        <v>588</v>
      </c>
      <c r="X298" s="152" t="s">
        <v>187</v>
      </c>
      <c r="Z298" s="160"/>
      <c r="AC298" s="161" t="s">
        <v>374</v>
      </c>
      <c r="AD298" s="152" t="s">
        <v>187</v>
      </c>
      <c r="AF298" s="160"/>
      <c r="AI298" s="161" t="s">
        <v>375</v>
      </c>
      <c r="AJ298" s="152" t="s">
        <v>187</v>
      </c>
      <c r="AL298" s="161" t="s">
        <v>589</v>
      </c>
      <c r="AM298" s="152" t="s">
        <v>187</v>
      </c>
      <c r="AO298" s="160"/>
      <c r="AR298" s="161" t="s">
        <v>590</v>
      </c>
      <c r="AS298" s="152" t="s">
        <v>187</v>
      </c>
      <c r="AU298" s="160"/>
      <c r="AX298" s="160"/>
      <c r="BA298" s="160"/>
      <c r="BD298" s="160"/>
      <c r="BG298" s="161" t="s">
        <v>591</v>
      </c>
      <c r="BH298" s="152" t="s">
        <v>187</v>
      </c>
      <c r="BJ298" s="205" t="s">
        <v>627</v>
      </c>
      <c r="BK298" s="152" t="s">
        <v>187</v>
      </c>
      <c r="BS298" s="289" t="s">
        <v>678</v>
      </c>
      <c r="BT298" s="152" t="s">
        <v>187</v>
      </c>
      <c r="BY298" s="289" t="s">
        <v>677</v>
      </c>
      <c r="BZ298" s="152" t="s">
        <v>187</v>
      </c>
      <c r="CK298" s="161" t="s">
        <v>592</v>
      </c>
      <c r="CL298" s="152" t="s">
        <v>187</v>
      </c>
      <c r="CN298" s="161" t="s">
        <v>593</v>
      </c>
      <c r="CO298" s="152" t="s">
        <v>187</v>
      </c>
      <c r="CT298" s="205" t="s">
        <v>630</v>
      </c>
      <c r="CU298" s="152" t="s">
        <v>187</v>
      </c>
      <c r="CW298" s="161" t="s">
        <v>594</v>
      </c>
      <c r="CX298" s="152" t="s">
        <v>187</v>
      </c>
      <c r="DC298" s="205" t="s">
        <v>628</v>
      </c>
      <c r="DD298" s="152" t="s">
        <v>187</v>
      </c>
      <c r="DF298" s="205" t="s">
        <v>629</v>
      </c>
      <c r="DG298" s="152" t="s">
        <v>187</v>
      </c>
    </row>
    <row r="299" spans="2:111" x14ac:dyDescent="0.35">
      <c r="B299" s="160"/>
      <c r="E299" s="161" t="s">
        <v>372</v>
      </c>
      <c r="F299" s="152" t="s">
        <v>188</v>
      </c>
      <c r="H299" s="160"/>
      <c r="K299" s="161" t="s">
        <v>373</v>
      </c>
      <c r="L299" s="152" t="s">
        <v>188</v>
      </c>
      <c r="N299" s="160"/>
      <c r="Q299" s="161" t="s">
        <v>587</v>
      </c>
      <c r="R299" s="152" t="s">
        <v>188</v>
      </c>
      <c r="T299" s="160"/>
      <c r="W299" s="161" t="s">
        <v>588</v>
      </c>
      <c r="X299" s="152" t="s">
        <v>188</v>
      </c>
      <c r="Z299" s="160"/>
      <c r="AC299" s="161" t="s">
        <v>374</v>
      </c>
      <c r="AD299" s="152" t="s">
        <v>188</v>
      </c>
      <c r="AF299" s="160"/>
      <c r="AI299" s="161" t="s">
        <v>375</v>
      </c>
      <c r="AJ299" s="152" t="s">
        <v>188</v>
      </c>
      <c r="AL299" s="161" t="s">
        <v>589</v>
      </c>
      <c r="AM299" s="152" t="s">
        <v>188</v>
      </c>
      <c r="AO299" s="160"/>
      <c r="AR299" s="161" t="s">
        <v>590</v>
      </c>
      <c r="AS299" s="152" t="s">
        <v>188</v>
      </c>
      <c r="AU299" s="160"/>
      <c r="AX299" s="160"/>
      <c r="BA299" s="160"/>
      <c r="BD299" s="160"/>
      <c r="BG299" s="161" t="s">
        <v>591</v>
      </c>
      <c r="BH299" s="152" t="s">
        <v>188</v>
      </c>
      <c r="BJ299" s="205" t="s">
        <v>627</v>
      </c>
      <c r="BK299" s="152" t="s">
        <v>188</v>
      </c>
      <c r="BS299" s="289" t="s">
        <v>678</v>
      </c>
      <c r="BT299" s="152" t="s">
        <v>188</v>
      </c>
      <c r="BY299" s="289" t="s">
        <v>677</v>
      </c>
      <c r="BZ299" s="152" t="s">
        <v>188</v>
      </c>
      <c r="CK299" s="161" t="s">
        <v>592</v>
      </c>
      <c r="CL299" s="152" t="s">
        <v>188</v>
      </c>
      <c r="CN299" s="161" t="s">
        <v>593</v>
      </c>
      <c r="CO299" s="152" t="s">
        <v>188</v>
      </c>
      <c r="CT299" s="205" t="s">
        <v>630</v>
      </c>
      <c r="CU299" s="152" t="s">
        <v>188</v>
      </c>
      <c r="CW299" s="161" t="s">
        <v>594</v>
      </c>
      <c r="CX299" s="152" t="s">
        <v>188</v>
      </c>
      <c r="DC299" s="205" t="s">
        <v>628</v>
      </c>
      <c r="DD299" s="152" t="s">
        <v>188</v>
      </c>
      <c r="DF299" s="205" t="s">
        <v>629</v>
      </c>
      <c r="DG299" s="152" t="s">
        <v>188</v>
      </c>
    </row>
    <row r="300" spans="2:111" x14ac:dyDescent="0.35">
      <c r="B300" s="160"/>
      <c r="E300" s="161" t="s">
        <v>372</v>
      </c>
      <c r="F300" s="152" t="s">
        <v>192</v>
      </c>
      <c r="H300" s="160"/>
      <c r="K300" s="161" t="s">
        <v>373</v>
      </c>
      <c r="L300" s="152" t="s">
        <v>192</v>
      </c>
      <c r="N300" s="160"/>
      <c r="Q300" s="161" t="s">
        <v>587</v>
      </c>
      <c r="R300" s="152" t="s">
        <v>192</v>
      </c>
      <c r="T300" s="160"/>
      <c r="W300" s="161" t="s">
        <v>588</v>
      </c>
      <c r="X300" s="152" t="s">
        <v>192</v>
      </c>
      <c r="Z300" s="160"/>
      <c r="AC300" s="161" t="s">
        <v>374</v>
      </c>
      <c r="AD300" s="152" t="s">
        <v>192</v>
      </c>
      <c r="AF300" s="160"/>
      <c r="AI300" s="161" t="s">
        <v>375</v>
      </c>
      <c r="AJ300" s="152" t="s">
        <v>192</v>
      </c>
      <c r="AL300" s="161" t="s">
        <v>589</v>
      </c>
      <c r="AM300" s="152" t="s">
        <v>192</v>
      </c>
      <c r="AO300" s="160"/>
      <c r="AR300" s="161" t="s">
        <v>590</v>
      </c>
      <c r="AS300" s="152" t="s">
        <v>192</v>
      </c>
      <c r="AU300" s="160"/>
      <c r="AX300" s="160"/>
      <c r="BA300" s="160"/>
      <c r="BD300" s="160"/>
      <c r="BG300" s="161" t="s">
        <v>591</v>
      </c>
      <c r="BH300" s="152" t="s">
        <v>192</v>
      </c>
      <c r="BJ300" s="205" t="s">
        <v>627</v>
      </c>
      <c r="BK300" s="152" t="s">
        <v>192</v>
      </c>
      <c r="BS300" s="289" t="s">
        <v>678</v>
      </c>
      <c r="BT300" s="152" t="s">
        <v>192</v>
      </c>
      <c r="BY300" s="289" t="s">
        <v>677</v>
      </c>
      <c r="BZ300" s="152" t="s">
        <v>192</v>
      </c>
      <c r="CK300" s="161" t="s">
        <v>592</v>
      </c>
      <c r="CL300" s="152" t="s">
        <v>192</v>
      </c>
      <c r="CN300" s="161" t="s">
        <v>593</v>
      </c>
      <c r="CO300" s="152" t="s">
        <v>192</v>
      </c>
      <c r="CT300" s="205" t="s">
        <v>630</v>
      </c>
      <c r="CU300" s="152" t="s">
        <v>192</v>
      </c>
      <c r="CW300" s="161" t="s">
        <v>594</v>
      </c>
      <c r="CX300" s="152" t="s">
        <v>192</v>
      </c>
      <c r="DC300" s="205" t="s">
        <v>628</v>
      </c>
      <c r="DD300" s="152" t="s">
        <v>192</v>
      </c>
      <c r="DF300" s="205" t="s">
        <v>629</v>
      </c>
      <c r="DG300" s="152" t="s">
        <v>192</v>
      </c>
    </row>
    <row r="301" spans="2:111" x14ac:dyDescent="0.35">
      <c r="B301" s="160"/>
      <c r="E301" s="161" t="s">
        <v>372</v>
      </c>
      <c r="F301" s="152" t="s">
        <v>189</v>
      </c>
      <c r="H301" s="160"/>
      <c r="K301" s="161" t="s">
        <v>373</v>
      </c>
      <c r="L301" s="152" t="s">
        <v>189</v>
      </c>
      <c r="N301" s="160"/>
      <c r="Q301" s="161" t="s">
        <v>587</v>
      </c>
      <c r="R301" s="152" t="s">
        <v>189</v>
      </c>
      <c r="T301" s="160"/>
      <c r="W301" s="161" t="s">
        <v>588</v>
      </c>
      <c r="X301" s="152" t="s">
        <v>189</v>
      </c>
      <c r="Z301" s="160"/>
      <c r="AC301" s="161" t="s">
        <v>374</v>
      </c>
      <c r="AD301" s="152" t="s">
        <v>189</v>
      </c>
      <c r="AF301" s="160"/>
      <c r="AI301" s="161" t="s">
        <v>375</v>
      </c>
      <c r="AJ301" s="152" t="s">
        <v>189</v>
      </c>
      <c r="AL301" s="161" t="s">
        <v>589</v>
      </c>
      <c r="AM301" s="152" t="s">
        <v>189</v>
      </c>
      <c r="AO301" s="160"/>
      <c r="AR301" s="161" t="s">
        <v>590</v>
      </c>
      <c r="AS301" s="152" t="s">
        <v>189</v>
      </c>
      <c r="AU301" s="160"/>
      <c r="AX301" s="160"/>
      <c r="BA301" s="160"/>
      <c r="BD301" s="160"/>
      <c r="BG301" s="161" t="s">
        <v>591</v>
      </c>
      <c r="BH301" s="152" t="s">
        <v>189</v>
      </c>
      <c r="BJ301" s="205" t="s">
        <v>627</v>
      </c>
      <c r="BK301" s="152" t="s">
        <v>189</v>
      </c>
      <c r="BS301" s="289" t="s">
        <v>678</v>
      </c>
      <c r="BT301" s="152" t="s">
        <v>189</v>
      </c>
      <c r="BY301" s="289" t="s">
        <v>677</v>
      </c>
      <c r="BZ301" s="152" t="s">
        <v>189</v>
      </c>
      <c r="CK301" s="161" t="s">
        <v>592</v>
      </c>
      <c r="CL301" s="152" t="s">
        <v>189</v>
      </c>
      <c r="CN301" s="161" t="s">
        <v>593</v>
      </c>
      <c r="CO301" s="152" t="s">
        <v>189</v>
      </c>
      <c r="CT301" s="205" t="s">
        <v>630</v>
      </c>
      <c r="CU301" s="152" t="s">
        <v>189</v>
      </c>
      <c r="CW301" s="161" t="s">
        <v>594</v>
      </c>
      <c r="CX301" s="152" t="s">
        <v>189</v>
      </c>
      <c r="DC301" s="205" t="s">
        <v>628</v>
      </c>
      <c r="DD301" s="152" t="s">
        <v>189</v>
      </c>
      <c r="DF301" s="205" t="s">
        <v>629</v>
      </c>
      <c r="DG301" s="152" t="s">
        <v>189</v>
      </c>
    </row>
    <row r="302" spans="2:111" x14ac:dyDescent="0.35">
      <c r="B302" s="160"/>
      <c r="E302" s="161" t="s">
        <v>372</v>
      </c>
      <c r="F302" s="152" t="s">
        <v>193</v>
      </c>
      <c r="H302" s="160"/>
      <c r="K302" s="161" t="s">
        <v>373</v>
      </c>
      <c r="L302" s="152" t="s">
        <v>193</v>
      </c>
      <c r="N302" s="160"/>
      <c r="Q302" s="161" t="s">
        <v>587</v>
      </c>
      <c r="R302" s="152" t="s">
        <v>193</v>
      </c>
      <c r="T302" s="160"/>
      <c r="W302" s="161" t="s">
        <v>588</v>
      </c>
      <c r="X302" s="152" t="s">
        <v>193</v>
      </c>
      <c r="Z302" s="160"/>
      <c r="AC302" s="161" t="s">
        <v>374</v>
      </c>
      <c r="AD302" s="152" t="s">
        <v>193</v>
      </c>
      <c r="AF302" s="160"/>
      <c r="AI302" s="161" t="s">
        <v>375</v>
      </c>
      <c r="AJ302" s="152" t="s">
        <v>193</v>
      </c>
      <c r="AL302" s="161" t="s">
        <v>589</v>
      </c>
      <c r="AM302" s="152" t="s">
        <v>193</v>
      </c>
      <c r="AO302" s="160"/>
      <c r="AR302" s="161" t="s">
        <v>590</v>
      </c>
      <c r="AS302" s="152" t="s">
        <v>193</v>
      </c>
      <c r="AU302" s="160"/>
      <c r="AX302" s="160"/>
      <c r="BA302" s="160"/>
      <c r="BD302" s="160"/>
      <c r="BG302" s="161" t="s">
        <v>591</v>
      </c>
      <c r="BH302" s="152" t="s">
        <v>193</v>
      </c>
      <c r="BJ302" s="205" t="s">
        <v>627</v>
      </c>
      <c r="BK302" s="152" t="s">
        <v>193</v>
      </c>
      <c r="BS302" s="289" t="s">
        <v>678</v>
      </c>
      <c r="BT302" s="152" t="s">
        <v>193</v>
      </c>
      <c r="BY302" s="289" t="s">
        <v>677</v>
      </c>
      <c r="BZ302" s="152" t="s">
        <v>193</v>
      </c>
      <c r="CK302" s="161" t="s">
        <v>592</v>
      </c>
      <c r="CL302" s="152" t="s">
        <v>193</v>
      </c>
      <c r="CN302" s="161" t="s">
        <v>593</v>
      </c>
      <c r="CO302" s="152" t="s">
        <v>193</v>
      </c>
      <c r="CT302" s="205" t="s">
        <v>630</v>
      </c>
      <c r="CU302" s="152" t="s">
        <v>193</v>
      </c>
      <c r="CW302" s="161" t="s">
        <v>594</v>
      </c>
      <c r="CX302" s="152" t="s">
        <v>193</v>
      </c>
      <c r="DC302" s="205" t="s">
        <v>628</v>
      </c>
      <c r="DD302" s="152" t="s">
        <v>193</v>
      </c>
      <c r="DF302" s="205" t="s">
        <v>629</v>
      </c>
      <c r="DG302" s="152" t="s">
        <v>193</v>
      </c>
    </row>
    <row r="303" spans="2:111" x14ac:dyDescent="0.35">
      <c r="B303" s="160"/>
      <c r="E303" s="161" t="s">
        <v>372</v>
      </c>
      <c r="F303" s="152" t="s">
        <v>190</v>
      </c>
      <c r="H303" s="160"/>
      <c r="K303" s="161" t="s">
        <v>373</v>
      </c>
      <c r="L303" s="152" t="s">
        <v>190</v>
      </c>
      <c r="N303" s="160"/>
      <c r="Q303" s="161" t="s">
        <v>587</v>
      </c>
      <c r="R303" s="152" t="s">
        <v>190</v>
      </c>
      <c r="T303" s="160"/>
      <c r="W303" s="161" t="s">
        <v>588</v>
      </c>
      <c r="X303" s="152" t="s">
        <v>190</v>
      </c>
      <c r="Z303" s="160"/>
      <c r="AC303" s="161" t="s">
        <v>374</v>
      </c>
      <c r="AD303" s="152" t="s">
        <v>190</v>
      </c>
      <c r="AF303" s="160"/>
      <c r="AI303" s="161" t="s">
        <v>375</v>
      </c>
      <c r="AJ303" s="152" t="s">
        <v>190</v>
      </c>
      <c r="AL303" s="161" t="s">
        <v>589</v>
      </c>
      <c r="AM303" s="152" t="s">
        <v>190</v>
      </c>
      <c r="AO303" s="160"/>
      <c r="AR303" s="161" t="s">
        <v>590</v>
      </c>
      <c r="AS303" s="152" t="s">
        <v>190</v>
      </c>
      <c r="AU303" s="160"/>
      <c r="AX303" s="160"/>
      <c r="BA303" s="160"/>
      <c r="BD303" s="160"/>
      <c r="BG303" s="161" t="s">
        <v>591</v>
      </c>
      <c r="BH303" s="152" t="s">
        <v>190</v>
      </c>
      <c r="BJ303" s="205" t="s">
        <v>627</v>
      </c>
      <c r="BK303" s="152" t="s">
        <v>190</v>
      </c>
      <c r="BS303" s="289" t="s">
        <v>678</v>
      </c>
      <c r="BT303" s="152" t="s">
        <v>190</v>
      </c>
      <c r="BY303" s="289" t="s">
        <v>677</v>
      </c>
      <c r="BZ303" s="152" t="s">
        <v>190</v>
      </c>
      <c r="CK303" s="161" t="s">
        <v>592</v>
      </c>
      <c r="CL303" s="152" t="s">
        <v>190</v>
      </c>
      <c r="CN303" s="161" t="s">
        <v>593</v>
      </c>
      <c r="CO303" s="152" t="s">
        <v>190</v>
      </c>
      <c r="CT303" s="205" t="s">
        <v>630</v>
      </c>
      <c r="CU303" s="152" t="s">
        <v>190</v>
      </c>
      <c r="CW303" s="161" t="s">
        <v>594</v>
      </c>
      <c r="CX303" s="152" t="s">
        <v>190</v>
      </c>
      <c r="DC303" s="205" t="s">
        <v>628</v>
      </c>
      <c r="DD303" s="152" t="s">
        <v>190</v>
      </c>
      <c r="DF303" s="205" t="s">
        <v>629</v>
      </c>
      <c r="DG303" s="152" t="s">
        <v>190</v>
      </c>
    </row>
    <row r="304" spans="2:111" x14ac:dyDescent="0.35">
      <c r="B304" s="160"/>
      <c r="E304" s="161" t="s">
        <v>372</v>
      </c>
      <c r="F304" s="152" t="s">
        <v>194</v>
      </c>
      <c r="H304" s="160"/>
      <c r="K304" s="161" t="s">
        <v>373</v>
      </c>
      <c r="L304" s="152" t="s">
        <v>194</v>
      </c>
      <c r="N304" s="160"/>
      <c r="Q304" s="161" t="s">
        <v>587</v>
      </c>
      <c r="R304" s="152" t="s">
        <v>194</v>
      </c>
      <c r="T304" s="160"/>
      <c r="W304" s="161" t="s">
        <v>588</v>
      </c>
      <c r="X304" s="152" t="s">
        <v>194</v>
      </c>
      <c r="Z304" s="160"/>
      <c r="AC304" s="161" t="s">
        <v>374</v>
      </c>
      <c r="AD304" s="152" t="s">
        <v>194</v>
      </c>
      <c r="AF304" s="160"/>
      <c r="AI304" s="161" t="s">
        <v>375</v>
      </c>
      <c r="AJ304" s="152" t="s">
        <v>194</v>
      </c>
      <c r="AL304" s="161" t="s">
        <v>589</v>
      </c>
      <c r="AM304" s="152" t="s">
        <v>194</v>
      </c>
      <c r="AO304" s="160"/>
      <c r="AR304" s="161" t="s">
        <v>590</v>
      </c>
      <c r="AS304" s="152" t="s">
        <v>194</v>
      </c>
      <c r="AU304" s="160"/>
      <c r="AX304" s="160"/>
      <c r="BA304" s="160"/>
      <c r="BD304" s="160"/>
      <c r="BG304" s="161" t="s">
        <v>591</v>
      </c>
      <c r="BH304" s="152" t="s">
        <v>194</v>
      </c>
      <c r="BJ304" s="205" t="s">
        <v>627</v>
      </c>
      <c r="BK304" s="152" t="s">
        <v>194</v>
      </c>
      <c r="BS304" s="289" t="s">
        <v>678</v>
      </c>
      <c r="BT304" s="152" t="s">
        <v>194</v>
      </c>
      <c r="BY304" s="289" t="s">
        <v>677</v>
      </c>
      <c r="BZ304" s="152" t="s">
        <v>194</v>
      </c>
      <c r="CK304" s="161" t="s">
        <v>592</v>
      </c>
      <c r="CL304" s="152" t="s">
        <v>194</v>
      </c>
      <c r="CN304" s="161" t="s">
        <v>593</v>
      </c>
      <c r="CO304" s="152" t="s">
        <v>194</v>
      </c>
      <c r="CT304" s="205" t="s">
        <v>630</v>
      </c>
      <c r="CU304" s="152" t="s">
        <v>194</v>
      </c>
      <c r="CW304" s="161" t="s">
        <v>594</v>
      </c>
      <c r="CX304" s="152" t="s">
        <v>194</v>
      </c>
      <c r="DC304" s="205" t="s">
        <v>628</v>
      </c>
      <c r="DD304" s="152" t="s">
        <v>194</v>
      </c>
      <c r="DF304" s="205" t="s">
        <v>629</v>
      </c>
      <c r="DG304" s="152" t="s">
        <v>194</v>
      </c>
    </row>
    <row r="305" spans="2:111" x14ac:dyDescent="0.35">
      <c r="B305" s="160"/>
      <c r="E305" s="161" t="s">
        <v>372</v>
      </c>
      <c r="F305" s="152" t="s">
        <v>191</v>
      </c>
      <c r="H305" s="160"/>
      <c r="K305" s="161" t="s">
        <v>373</v>
      </c>
      <c r="L305" s="152" t="s">
        <v>191</v>
      </c>
      <c r="N305" s="160"/>
      <c r="Q305" s="161" t="s">
        <v>587</v>
      </c>
      <c r="R305" s="152" t="s">
        <v>191</v>
      </c>
      <c r="T305" s="160"/>
      <c r="W305" s="161" t="s">
        <v>588</v>
      </c>
      <c r="X305" s="152" t="s">
        <v>191</v>
      </c>
      <c r="Z305" s="160"/>
      <c r="AC305" s="161" t="s">
        <v>374</v>
      </c>
      <c r="AD305" s="152" t="s">
        <v>191</v>
      </c>
      <c r="AF305" s="160"/>
      <c r="AI305" s="161" t="s">
        <v>375</v>
      </c>
      <c r="AJ305" s="152" t="s">
        <v>191</v>
      </c>
      <c r="AL305" s="161" t="s">
        <v>589</v>
      </c>
      <c r="AM305" s="152" t="s">
        <v>191</v>
      </c>
      <c r="AO305" s="160"/>
      <c r="AR305" s="161" t="s">
        <v>590</v>
      </c>
      <c r="AS305" s="152" t="s">
        <v>191</v>
      </c>
      <c r="AU305" s="160"/>
      <c r="AX305" s="160"/>
      <c r="BA305" s="160"/>
      <c r="BD305" s="160"/>
      <c r="BG305" s="161" t="s">
        <v>591</v>
      </c>
      <c r="BH305" s="152" t="s">
        <v>191</v>
      </c>
      <c r="BJ305" s="205" t="s">
        <v>627</v>
      </c>
      <c r="BK305" s="152" t="s">
        <v>191</v>
      </c>
      <c r="BS305" s="289" t="s">
        <v>678</v>
      </c>
      <c r="BT305" s="152" t="s">
        <v>191</v>
      </c>
      <c r="BY305" s="289" t="s">
        <v>677</v>
      </c>
      <c r="BZ305" s="152" t="s">
        <v>191</v>
      </c>
      <c r="CK305" s="161" t="s">
        <v>592</v>
      </c>
      <c r="CL305" s="152" t="s">
        <v>191</v>
      </c>
      <c r="CN305" s="161" t="s">
        <v>593</v>
      </c>
      <c r="CO305" s="152" t="s">
        <v>191</v>
      </c>
      <c r="CT305" s="205" t="s">
        <v>630</v>
      </c>
      <c r="CU305" s="152" t="s">
        <v>191</v>
      </c>
      <c r="CW305" s="161" t="s">
        <v>594</v>
      </c>
      <c r="CX305" s="152" t="s">
        <v>191</v>
      </c>
      <c r="DC305" s="205" t="s">
        <v>628</v>
      </c>
      <c r="DD305" s="152" t="s">
        <v>191</v>
      </c>
      <c r="DF305" s="205" t="s">
        <v>629</v>
      </c>
      <c r="DG305" s="152" t="s">
        <v>191</v>
      </c>
    </row>
    <row r="306" spans="2:111" x14ac:dyDescent="0.35">
      <c r="B306" s="160"/>
      <c r="E306" s="161" t="s">
        <v>372</v>
      </c>
      <c r="F306" s="152" t="s">
        <v>171</v>
      </c>
      <c r="H306" s="160"/>
      <c r="K306" s="161" t="s">
        <v>373</v>
      </c>
      <c r="L306" s="152" t="s">
        <v>171</v>
      </c>
      <c r="N306" s="160"/>
      <c r="Q306" s="161" t="s">
        <v>587</v>
      </c>
      <c r="R306" s="152" t="s">
        <v>171</v>
      </c>
      <c r="T306" s="160"/>
      <c r="W306" s="161" t="s">
        <v>588</v>
      </c>
      <c r="X306" s="152" t="s">
        <v>171</v>
      </c>
      <c r="Z306" s="160"/>
      <c r="AC306" s="161" t="s">
        <v>374</v>
      </c>
      <c r="AD306" s="152" t="s">
        <v>171</v>
      </c>
      <c r="AF306" s="160"/>
      <c r="AI306" s="161" t="s">
        <v>375</v>
      </c>
      <c r="AJ306" s="152" t="s">
        <v>171</v>
      </c>
      <c r="AL306" s="161" t="s">
        <v>589</v>
      </c>
      <c r="AM306" s="152" t="s">
        <v>171</v>
      </c>
      <c r="AO306" s="160"/>
      <c r="AR306" s="161" t="s">
        <v>590</v>
      </c>
      <c r="AS306" s="152" t="s">
        <v>171</v>
      </c>
      <c r="AU306" s="160"/>
      <c r="AX306" s="160"/>
      <c r="BA306" s="160"/>
      <c r="BD306" s="160"/>
      <c r="BG306" s="161" t="s">
        <v>591</v>
      </c>
      <c r="BH306" s="152" t="s">
        <v>171</v>
      </c>
      <c r="BJ306" s="205" t="s">
        <v>627</v>
      </c>
      <c r="BK306" s="152" t="s">
        <v>171</v>
      </c>
      <c r="BS306" s="289" t="s">
        <v>678</v>
      </c>
      <c r="BT306" s="152" t="s">
        <v>171</v>
      </c>
      <c r="BY306" s="289" t="s">
        <v>677</v>
      </c>
      <c r="BZ306" s="152" t="s">
        <v>171</v>
      </c>
      <c r="CK306" s="161" t="s">
        <v>592</v>
      </c>
      <c r="CL306" s="152" t="s">
        <v>171</v>
      </c>
      <c r="CN306" s="161" t="s">
        <v>593</v>
      </c>
      <c r="CO306" s="152" t="s">
        <v>171</v>
      </c>
      <c r="CT306" s="205" t="s">
        <v>630</v>
      </c>
      <c r="CU306" s="152" t="s">
        <v>171</v>
      </c>
      <c r="CW306" s="161" t="s">
        <v>594</v>
      </c>
      <c r="CX306" s="152" t="s">
        <v>171</v>
      </c>
      <c r="DC306" s="205" t="s">
        <v>628</v>
      </c>
      <c r="DD306" s="152" t="s">
        <v>171</v>
      </c>
      <c r="DF306" s="205" t="s">
        <v>629</v>
      </c>
      <c r="DG306" s="152" t="s">
        <v>171</v>
      </c>
    </row>
    <row r="307" spans="2:111" x14ac:dyDescent="0.35">
      <c r="B307" s="160"/>
      <c r="E307" s="161" t="s">
        <v>372</v>
      </c>
      <c r="F307" s="152" t="s">
        <v>172</v>
      </c>
      <c r="H307" s="160"/>
      <c r="K307" s="161" t="s">
        <v>373</v>
      </c>
      <c r="L307" s="152" t="s">
        <v>172</v>
      </c>
      <c r="N307" s="160"/>
      <c r="Q307" s="161" t="s">
        <v>587</v>
      </c>
      <c r="R307" s="152" t="s">
        <v>172</v>
      </c>
      <c r="T307" s="160"/>
      <c r="W307" s="161" t="s">
        <v>588</v>
      </c>
      <c r="X307" s="152" t="s">
        <v>172</v>
      </c>
      <c r="Z307" s="160"/>
      <c r="AC307" s="161" t="s">
        <v>374</v>
      </c>
      <c r="AD307" s="152" t="s">
        <v>172</v>
      </c>
      <c r="AF307" s="160"/>
      <c r="AI307" s="161" t="s">
        <v>375</v>
      </c>
      <c r="AJ307" s="152" t="s">
        <v>172</v>
      </c>
      <c r="AL307" s="161" t="s">
        <v>589</v>
      </c>
      <c r="AM307" s="152" t="s">
        <v>172</v>
      </c>
      <c r="AO307" s="160"/>
      <c r="AR307" s="161" t="s">
        <v>590</v>
      </c>
      <c r="AS307" s="152" t="s">
        <v>172</v>
      </c>
      <c r="AU307" s="160"/>
      <c r="AX307" s="160"/>
      <c r="BA307" s="160"/>
      <c r="BD307" s="160"/>
      <c r="BG307" s="161" t="s">
        <v>591</v>
      </c>
      <c r="BH307" s="152" t="s">
        <v>172</v>
      </c>
      <c r="BJ307" s="205" t="s">
        <v>627</v>
      </c>
      <c r="BK307" s="152" t="s">
        <v>172</v>
      </c>
      <c r="BS307" s="289" t="s">
        <v>678</v>
      </c>
      <c r="BT307" s="152" t="s">
        <v>172</v>
      </c>
      <c r="BY307" s="289" t="s">
        <v>677</v>
      </c>
      <c r="BZ307" s="152" t="s">
        <v>172</v>
      </c>
      <c r="CK307" s="161" t="s">
        <v>592</v>
      </c>
      <c r="CL307" s="152" t="s">
        <v>172</v>
      </c>
      <c r="CN307" s="161" t="s">
        <v>593</v>
      </c>
      <c r="CO307" s="152" t="s">
        <v>172</v>
      </c>
      <c r="CT307" s="205" t="s">
        <v>630</v>
      </c>
      <c r="CU307" s="152" t="s">
        <v>172</v>
      </c>
      <c r="CW307" s="161" t="s">
        <v>594</v>
      </c>
      <c r="CX307" s="152" t="s">
        <v>172</v>
      </c>
      <c r="DC307" s="205" t="s">
        <v>628</v>
      </c>
      <c r="DD307" s="152" t="s">
        <v>172</v>
      </c>
      <c r="DF307" s="205" t="s">
        <v>629</v>
      </c>
      <c r="DG307" s="152" t="s">
        <v>172</v>
      </c>
    </row>
    <row r="308" spans="2:111" x14ac:dyDescent="0.35">
      <c r="B308" s="160"/>
      <c r="E308" s="161" t="s">
        <v>372</v>
      </c>
      <c r="F308" s="152" t="s">
        <v>199</v>
      </c>
      <c r="H308" s="160"/>
      <c r="K308" s="161" t="s">
        <v>373</v>
      </c>
      <c r="L308" s="152" t="s">
        <v>199</v>
      </c>
      <c r="N308" s="160"/>
      <c r="Q308" s="161" t="s">
        <v>587</v>
      </c>
      <c r="R308" s="152" t="s">
        <v>199</v>
      </c>
      <c r="T308" s="160"/>
      <c r="W308" s="161" t="s">
        <v>588</v>
      </c>
      <c r="X308" s="152" t="s">
        <v>199</v>
      </c>
      <c r="Z308" s="160"/>
      <c r="AC308" s="161" t="s">
        <v>374</v>
      </c>
      <c r="AD308" s="152" t="s">
        <v>199</v>
      </c>
      <c r="AF308" s="160"/>
      <c r="AI308" s="161" t="s">
        <v>375</v>
      </c>
      <c r="AJ308" s="152" t="s">
        <v>199</v>
      </c>
      <c r="AL308" s="161" t="s">
        <v>589</v>
      </c>
      <c r="AM308" s="152" t="s">
        <v>199</v>
      </c>
      <c r="AO308" s="160"/>
      <c r="AR308" s="161" t="s">
        <v>590</v>
      </c>
      <c r="AS308" s="152" t="s">
        <v>199</v>
      </c>
      <c r="AU308" s="160"/>
      <c r="AX308" s="160"/>
      <c r="BA308" s="160"/>
      <c r="BD308" s="160"/>
      <c r="BG308" s="161" t="s">
        <v>591</v>
      </c>
      <c r="BH308" s="152" t="s">
        <v>199</v>
      </c>
      <c r="BJ308" s="205" t="s">
        <v>627</v>
      </c>
      <c r="BK308" s="152" t="s">
        <v>199</v>
      </c>
      <c r="BS308" s="289" t="s">
        <v>678</v>
      </c>
      <c r="BT308" s="152" t="s">
        <v>199</v>
      </c>
      <c r="BY308" s="289" t="s">
        <v>677</v>
      </c>
      <c r="BZ308" s="152" t="s">
        <v>199</v>
      </c>
      <c r="CK308" s="161" t="s">
        <v>592</v>
      </c>
      <c r="CL308" s="152" t="s">
        <v>199</v>
      </c>
      <c r="CN308" s="161" t="s">
        <v>593</v>
      </c>
      <c r="CO308" s="152" t="s">
        <v>199</v>
      </c>
      <c r="CT308" s="205" t="s">
        <v>630</v>
      </c>
      <c r="CU308" s="152" t="s">
        <v>199</v>
      </c>
      <c r="CW308" s="161" t="s">
        <v>594</v>
      </c>
      <c r="CX308" s="152" t="s">
        <v>199</v>
      </c>
      <c r="DC308" s="205" t="s">
        <v>628</v>
      </c>
      <c r="DD308" s="152" t="s">
        <v>199</v>
      </c>
      <c r="DF308" s="205" t="s">
        <v>629</v>
      </c>
      <c r="DG308" s="152" t="s">
        <v>199</v>
      </c>
    </row>
    <row r="309" spans="2:111" x14ac:dyDescent="0.35">
      <c r="B309" s="160"/>
      <c r="E309" s="161" t="s">
        <v>372</v>
      </c>
      <c r="F309" s="152" t="s">
        <v>195</v>
      </c>
      <c r="H309" s="160"/>
      <c r="K309" s="161" t="s">
        <v>373</v>
      </c>
      <c r="L309" s="152" t="s">
        <v>195</v>
      </c>
      <c r="N309" s="160"/>
      <c r="Q309" s="161" t="s">
        <v>587</v>
      </c>
      <c r="R309" s="152" t="s">
        <v>195</v>
      </c>
      <c r="T309" s="160"/>
      <c r="W309" s="161" t="s">
        <v>588</v>
      </c>
      <c r="X309" s="152" t="s">
        <v>195</v>
      </c>
      <c r="Z309" s="160"/>
      <c r="AC309" s="161" t="s">
        <v>374</v>
      </c>
      <c r="AD309" s="152" t="s">
        <v>195</v>
      </c>
      <c r="AF309" s="160"/>
      <c r="AI309" s="161" t="s">
        <v>375</v>
      </c>
      <c r="AJ309" s="152" t="s">
        <v>195</v>
      </c>
      <c r="AL309" s="161" t="s">
        <v>589</v>
      </c>
      <c r="AM309" s="152" t="s">
        <v>195</v>
      </c>
      <c r="AO309" s="160"/>
      <c r="AR309" s="161" t="s">
        <v>590</v>
      </c>
      <c r="AS309" s="152" t="s">
        <v>195</v>
      </c>
      <c r="AU309" s="160"/>
      <c r="AX309" s="160"/>
      <c r="BA309" s="160"/>
      <c r="BD309" s="160"/>
      <c r="BG309" s="161" t="s">
        <v>591</v>
      </c>
      <c r="BH309" s="152" t="s">
        <v>195</v>
      </c>
      <c r="BJ309" s="205" t="s">
        <v>627</v>
      </c>
      <c r="BK309" s="152" t="s">
        <v>195</v>
      </c>
      <c r="BS309" s="289" t="s">
        <v>678</v>
      </c>
      <c r="BT309" s="152" t="s">
        <v>195</v>
      </c>
      <c r="BY309" s="289" t="s">
        <v>677</v>
      </c>
      <c r="BZ309" s="152" t="s">
        <v>195</v>
      </c>
      <c r="CK309" s="161" t="s">
        <v>592</v>
      </c>
      <c r="CL309" s="152" t="s">
        <v>195</v>
      </c>
      <c r="CN309" s="161" t="s">
        <v>593</v>
      </c>
      <c r="CO309" s="152" t="s">
        <v>195</v>
      </c>
      <c r="CT309" s="205" t="s">
        <v>630</v>
      </c>
      <c r="CU309" s="152" t="s">
        <v>195</v>
      </c>
      <c r="CW309" s="161" t="s">
        <v>594</v>
      </c>
      <c r="CX309" s="152" t="s">
        <v>195</v>
      </c>
      <c r="DC309" s="205" t="s">
        <v>628</v>
      </c>
      <c r="DD309" s="152" t="s">
        <v>195</v>
      </c>
      <c r="DF309" s="205" t="s">
        <v>629</v>
      </c>
      <c r="DG309" s="152" t="s">
        <v>195</v>
      </c>
    </row>
    <row r="310" spans="2:111" x14ac:dyDescent="0.35">
      <c r="B310" s="160"/>
      <c r="E310" s="161" t="s">
        <v>372</v>
      </c>
      <c r="F310" s="152" t="s">
        <v>200</v>
      </c>
      <c r="H310" s="160"/>
      <c r="K310" s="161" t="s">
        <v>373</v>
      </c>
      <c r="L310" s="152" t="s">
        <v>200</v>
      </c>
      <c r="N310" s="160"/>
      <c r="Q310" s="161" t="s">
        <v>587</v>
      </c>
      <c r="R310" s="152" t="s">
        <v>200</v>
      </c>
      <c r="T310" s="160"/>
      <c r="W310" s="161" t="s">
        <v>588</v>
      </c>
      <c r="X310" s="152" t="s">
        <v>200</v>
      </c>
      <c r="Z310" s="160"/>
      <c r="AC310" s="161" t="s">
        <v>374</v>
      </c>
      <c r="AD310" s="152" t="s">
        <v>200</v>
      </c>
      <c r="AF310" s="160"/>
      <c r="AI310" s="161" t="s">
        <v>375</v>
      </c>
      <c r="AJ310" s="152" t="s">
        <v>200</v>
      </c>
      <c r="AL310" s="161" t="s">
        <v>589</v>
      </c>
      <c r="AM310" s="152" t="s">
        <v>200</v>
      </c>
      <c r="AO310" s="160"/>
      <c r="AR310" s="161" t="s">
        <v>590</v>
      </c>
      <c r="AS310" s="152" t="s">
        <v>200</v>
      </c>
      <c r="AU310" s="160"/>
      <c r="AX310" s="160"/>
      <c r="BA310" s="160"/>
      <c r="BD310" s="160"/>
      <c r="BG310" s="161" t="s">
        <v>591</v>
      </c>
      <c r="BH310" s="152" t="s">
        <v>200</v>
      </c>
      <c r="BJ310" s="205" t="s">
        <v>627</v>
      </c>
      <c r="BK310" s="152" t="s">
        <v>200</v>
      </c>
      <c r="BS310" s="289" t="s">
        <v>678</v>
      </c>
      <c r="BT310" s="152" t="s">
        <v>200</v>
      </c>
      <c r="BY310" s="289" t="s">
        <v>677</v>
      </c>
      <c r="BZ310" s="152" t="s">
        <v>200</v>
      </c>
      <c r="CK310" s="161" t="s">
        <v>592</v>
      </c>
      <c r="CL310" s="152" t="s">
        <v>200</v>
      </c>
      <c r="CN310" s="161" t="s">
        <v>593</v>
      </c>
      <c r="CO310" s="152" t="s">
        <v>200</v>
      </c>
      <c r="CT310" s="205" t="s">
        <v>630</v>
      </c>
      <c r="CU310" s="152" t="s">
        <v>200</v>
      </c>
      <c r="CW310" s="161" t="s">
        <v>594</v>
      </c>
      <c r="CX310" s="152" t="s">
        <v>200</v>
      </c>
      <c r="DC310" s="205" t="s">
        <v>628</v>
      </c>
      <c r="DD310" s="152" t="s">
        <v>200</v>
      </c>
      <c r="DF310" s="205" t="s">
        <v>629</v>
      </c>
      <c r="DG310" s="152" t="s">
        <v>200</v>
      </c>
    </row>
    <row r="311" spans="2:111" x14ac:dyDescent="0.35">
      <c r="B311" s="160"/>
      <c r="E311" s="161" t="s">
        <v>372</v>
      </c>
      <c r="F311" s="152" t="s">
        <v>196</v>
      </c>
      <c r="H311" s="160"/>
      <c r="K311" s="161" t="s">
        <v>373</v>
      </c>
      <c r="L311" s="152" t="s">
        <v>196</v>
      </c>
      <c r="N311" s="160"/>
      <c r="Q311" s="161" t="s">
        <v>587</v>
      </c>
      <c r="R311" s="152" t="s">
        <v>196</v>
      </c>
      <c r="T311" s="160"/>
      <c r="W311" s="161" t="s">
        <v>588</v>
      </c>
      <c r="X311" s="152" t="s">
        <v>196</v>
      </c>
      <c r="Z311" s="160"/>
      <c r="AC311" s="161" t="s">
        <v>374</v>
      </c>
      <c r="AD311" s="152" t="s">
        <v>196</v>
      </c>
      <c r="AF311" s="160"/>
      <c r="AI311" s="161" t="s">
        <v>375</v>
      </c>
      <c r="AJ311" s="152" t="s">
        <v>196</v>
      </c>
      <c r="AL311" s="161" t="s">
        <v>589</v>
      </c>
      <c r="AM311" s="152" t="s">
        <v>196</v>
      </c>
      <c r="AO311" s="160"/>
      <c r="AR311" s="161" t="s">
        <v>590</v>
      </c>
      <c r="AS311" s="152" t="s">
        <v>196</v>
      </c>
      <c r="AU311" s="160"/>
      <c r="AX311" s="160"/>
      <c r="BA311" s="160"/>
      <c r="BD311" s="160"/>
      <c r="BG311" s="161" t="s">
        <v>591</v>
      </c>
      <c r="BH311" s="152" t="s">
        <v>196</v>
      </c>
      <c r="BJ311" s="205" t="s">
        <v>627</v>
      </c>
      <c r="BK311" s="152" t="s">
        <v>196</v>
      </c>
      <c r="BS311" s="289" t="s">
        <v>678</v>
      </c>
      <c r="BT311" s="152" t="s">
        <v>196</v>
      </c>
      <c r="BY311" s="289" t="s">
        <v>677</v>
      </c>
      <c r="BZ311" s="152" t="s">
        <v>196</v>
      </c>
      <c r="CK311" s="161" t="s">
        <v>592</v>
      </c>
      <c r="CL311" s="152" t="s">
        <v>196</v>
      </c>
      <c r="CN311" s="161" t="s">
        <v>593</v>
      </c>
      <c r="CO311" s="152" t="s">
        <v>196</v>
      </c>
      <c r="CT311" s="205" t="s">
        <v>630</v>
      </c>
      <c r="CU311" s="152" t="s">
        <v>196</v>
      </c>
      <c r="CW311" s="161" t="s">
        <v>594</v>
      </c>
      <c r="CX311" s="152" t="s">
        <v>196</v>
      </c>
      <c r="DC311" s="205" t="s">
        <v>628</v>
      </c>
      <c r="DD311" s="152" t="s">
        <v>196</v>
      </c>
      <c r="DF311" s="205" t="s">
        <v>629</v>
      </c>
      <c r="DG311" s="152" t="s">
        <v>196</v>
      </c>
    </row>
    <row r="312" spans="2:111" x14ac:dyDescent="0.35">
      <c r="B312" s="160"/>
      <c r="E312" s="161" t="s">
        <v>372</v>
      </c>
      <c r="F312" s="152" t="s">
        <v>201</v>
      </c>
      <c r="H312" s="160"/>
      <c r="K312" s="161" t="s">
        <v>373</v>
      </c>
      <c r="L312" s="152" t="s">
        <v>201</v>
      </c>
      <c r="N312" s="160"/>
      <c r="Q312" s="161" t="s">
        <v>587</v>
      </c>
      <c r="R312" s="152" t="s">
        <v>201</v>
      </c>
      <c r="T312" s="160"/>
      <c r="W312" s="161" t="s">
        <v>588</v>
      </c>
      <c r="X312" s="152" t="s">
        <v>201</v>
      </c>
      <c r="Z312" s="160"/>
      <c r="AC312" s="161" t="s">
        <v>374</v>
      </c>
      <c r="AD312" s="152" t="s">
        <v>201</v>
      </c>
      <c r="AF312" s="160"/>
      <c r="AI312" s="161" t="s">
        <v>375</v>
      </c>
      <c r="AJ312" s="152" t="s">
        <v>201</v>
      </c>
      <c r="AL312" s="161" t="s">
        <v>589</v>
      </c>
      <c r="AM312" s="152" t="s">
        <v>201</v>
      </c>
      <c r="AO312" s="160"/>
      <c r="AR312" s="161" t="s">
        <v>590</v>
      </c>
      <c r="AS312" s="152" t="s">
        <v>201</v>
      </c>
      <c r="AU312" s="160"/>
      <c r="AX312" s="160"/>
      <c r="BA312" s="160"/>
      <c r="BD312" s="160"/>
      <c r="BG312" s="161" t="s">
        <v>591</v>
      </c>
      <c r="BH312" s="152" t="s">
        <v>201</v>
      </c>
      <c r="BJ312" s="205" t="s">
        <v>627</v>
      </c>
      <c r="BK312" s="152" t="s">
        <v>201</v>
      </c>
      <c r="BS312" s="289" t="s">
        <v>678</v>
      </c>
      <c r="BT312" s="152" t="s">
        <v>201</v>
      </c>
      <c r="BY312" s="289" t="s">
        <v>677</v>
      </c>
      <c r="BZ312" s="152" t="s">
        <v>201</v>
      </c>
      <c r="CK312" s="161" t="s">
        <v>592</v>
      </c>
      <c r="CL312" s="152" t="s">
        <v>201</v>
      </c>
      <c r="CN312" s="161" t="s">
        <v>593</v>
      </c>
      <c r="CO312" s="152" t="s">
        <v>201</v>
      </c>
      <c r="CT312" s="205" t="s">
        <v>630</v>
      </c>
      <c r="CU312" s="152" t="s">
        <v>201</v>
      </c>
      <c r="CW312" s="161" t="s">
        <v>594</v>
      </c>
      <c r="CX312" s="152" t="s">
        <v>201</v>
      </c>
      <c r="DC312" s="205" t="s">
        <v>628</v>
      </c>
      <c r="DD312" s="152" t="s">
        <v>201</v>
      </c>
      <c r="DF312" s="205" t="s">
        <v>629</v>
      </c>
      <c r="DG312" s="152" t="s">
        <v>201</v>
      </c>
    </row>
    <row r="313" spans="2:111" x14ac:dyDescent="0.35">
      <c r="B313" s="160"/>
      <c r="E313" s="161" t="s">
        <v>372</v>
      </c>
      <c r="F313" s="152" t="s">
        <v>197</v>
      </c>
      <c r="H313" s="160"/>
      <c r="K313" s="161" t="s">
        <v>373</v>
      </c>
      <c r="L313" s="152" t="s">
        <v>197</v>
      </c>
      <c r="N313" s="160"/>
      <c r="Q313" s="161" t="s">
        <v>587</v>
      </c>
      <c r="R313" s="152" t="s">
        <v>197</v>
      </c>
      <c r="T313" s="160"/>
      <c r="W313" s="161" t="s">
        <v>588</v>
      </c>
      <c r="X313" s="152" t="s">
        <v>197</v>
      </c>
      <c r="Z313" s="160"/>
      <c r="AC313" s="161" t="s">
        <v>374</v>
      </c>
      <c r="AD313" s="152" t="s">
        <v>197</v>
      </c>
      <c r="AF313" s="160"/>
      <c r="AI313" s="161" t="s">
        <v>375</v>
      </c>
      <c r="AJ313" s="152" t="s">
        <v>197</v>
      </c>
      <c r="AL313" s="161" t="s">
        <v>589</v>
      </c>
      <c r="AM313" s="152" t="s">
        <v>197</v>
      </c>
      <c r="AO313" s="160"/>
      <c r="AR313" s="161" t="s">
        <v>590</v>
      </c>
      <c r="AS313" s="152" t="s">
        <v>197</v>
      </c>
      <c r="AU313" s="160"/>
      <c r="AX313" s="160"/>
      <c r="BA313" s="160"/>
      <c r="BD313" s="160"/>
      <c r="BG313" s="161" t="s">
        <v>591</v>
      </c>
      <c r="BH313" s="152" t="s">
        <v>197</v>
      </c>
      <c r="BJ313" s="205" t="s">
        <v>627</v>
      </c>
      <c r="BK313" s="152" t="s">
        <v>197</v>
      </c>
      <c r="BS313" s="289" t="s">
        <v>678</v>
      </c>
      <c r="BT313" s="152" t="s">
        <v>197</v>
      </c>
      <c r="BY313" s="289" t="s">
        <v>677</v>
      </c>
      <c r="BZ313" s="152" t="s">
        <v>197</v>
      </c>
      <c r="CK313" s="161" t="s">
        <v>592</v>
      </c>
      <c r="CL313" s="152" t="s">
        <v>197</v>
      </c>
      <c r="CN313" s="161" t="s">
        <v>593</v>
      </c>
      <c r="CO313" s="152" t="s">
        <v>197</v>
      </c>
      <c r="CT313" s="205" t="s">
        <v>630</v>
      </c>
      <c r="CU313" s="152" t="s">
        <v>197</v>
      </c>
      <c r="CW313" s="161" t="s">
        <v>594</v>
      </c>
      <c r="CX313" s="152" t="s">
        <v>197</v>
      </c>
      <c r="DC313" s="205" t="s">
        <v>628</v>
      </c>
      <c r="DD313" s="152" t="s">
        <v>197</v>
      </c>
      <c r="DF313" s="205" t="s">
        <v>629</v>
      </c>
      <c r="DG313" s="152" t="s">
        <v>197</v>
      </c>
    </row>
    <row r="314" spans="2:111" x14ac:dyDescent="0.35">
      <c r="B314" s="160"/>
      <c r="E314" s="161" t="s">
        <v>372</v>
      </c>
      <c r="F314" s="152" t="s">
        <v>202</v>
      </c>
      <c r="H314" s="160"/>
      <c r="K314" s="161" t="s">
        <v>373</v>
      </c>
      <c r="L314" s="152" t="s">
        <v>202</v>
      </c>
      <c r="N314" s="160"/>
      <c r="Q314" s="161" t="s">
        <v>587</v>
      </c>
      <c r="R314" s="152" t="s">
        <v>202</v>
      </c>
      <c r="T314" s="160"/>
      <c r="W314" s="161" t="s">
        <v>588</v>
      </c>
      <c r="X314" s="152" t="s">
        <v>202</v>
      </c>
      <c r="Z314" s="160"/>
      <c r="AC314" s="161" t="s">
        <v>374</v>
      </c>
      <c r="AD314" s="152" t="s">
        <v>202</v>
      </c>
      <c r="AF314" s="160"/>
      <c r="AI314" s="161" t="s">
        <v>375</v>
      </c>
      <c r="AJ314" s="152" t="s">
        <v>202</v>
      </c>
      <c r="AL314" s="161" t="s">
        <v>589</v>
      </c>
      <c r="AM314" s="152" t="s">
        <v>202</v>
      </c>
      <c r="AO314" s="160"/>
      <c r="AR314" s="161" t="s">
        <v>590</v>
      </c>
      <c r="AS314" s="152" t="s">
        <v>202</v>
      </c>
      <c r="AU314" s="160"/>
      <c r="AX314" s="160"/>
      <c r="BA314" s="160"/>
      <c r="BD314" s="160"/>
      <c r="BG314" s="161" t="s">
        <v>591</v>
      </c>
      <c r="BH314" s="152" t="s">
        <v>202</v>
      </c>
      <c r="BJ314" s="205" t="s">
        <v>627</v>
      </c>
      <c r="BK314" s="152" t="s">
        <v>202</v>
      </c>
      <c r="BS314" s="289" t="s">
        <v>678</v>
      </c>
      <c r="BT314" s="152" t="s">
        <v>202</v>
      </c>
      <c r="BY314" s="289" t="s">
        <v>677</v>
      </c>
      <c r="BZ314" s="152" t="s">
        <v>202</v>
      </c>
      <c r="CK314" s="161" t="s">
        <v>592</v>
      </c>
      <c r="CL314" s="152" t="s">
        <v>202</v>
      </c>
      <c r="CN314" s="161" t="s">
        <v>593</v>
      </c>
      <c r="CO314" s="152" t="s">
        <v>202</v>
      </c>
      <c r="CT314" s="205" t="s">
        <v>630</v>
      </c>
      <c r="CU314" s="152" t="s">
        <v>202</v>
      </c>
      <c r="CW314" s="161" t="s">
        <v>594</v>
      </c>
      <c r="CX314" s="152" t="s">
        <v>202</v>
      </c>
      <c r="DC314" s="205" t="s">
        <v>628</v>
      </c>
      <c r="DD314" s="152" t="s">
        <v>202</v>
      </c>
      <c r="DF314" s="205" t="s">
        <v>629</v>
      </c>
      <c r="DG314" s="152" t="s">
        <v>202</v>
      </c>
    </row>
    <row r="315" spans="2:111" x14ac:dyDescent="0.35">
      <c r="B315" s="160"/>
      <c r="E315" s="161" t="s">
        <v>372</v>
      </c>
      <c r="F315" s="152" t="s">
        <v>198</v>
      </c>
      <c r="H315" s="160"/>
      <c r="K315" s="161" t="s">
        <v>373</v>
      </c>
      <c r="L315" s="152" t="s">
        <v>198</v>
      </c>
      <c r="N315" s="160"/>
      <c r="Q315" s="161" t="s">
        <v>587</v>
      </c>
      <c r="R315" s="152" t="s">
        <v>198</v>
      </c>
      <c r="T315" s="160"/>
      <c r="W315" s="161" t="s">
        <v>588</v>
      </c>
      <c r="X315" s="152" t="s">
        <v>198</v>
      </c>
      <c r="Z315" s="160"/>
      <c r="AC315" s="161" t="s">
        <v>374</v>
      </c>
      <c r="AD315" s="152" t="s">
        <v>198</v>
      </c>
      <c r="AF315" s="160"/>
      <c r="AI315" s="161" t="s">
        <v>375</v>
      </c>
      <c r="AJ315" s="152" t="s">
        <v>198</v>
      </c>
      <c r="AL315" s="161" t="s">
        <v>589</v>
      </c>
      <c r="AM315" s="152" t="s">
        <v>198</v>
      </c>
      <c r="AO315" s="160"/>
      <c r="AR315" s="161" t="s">
        <v>590</v>
      </c>
      <c r="AS315" s="152" t="s">
        <v>198</v>
      </c>
      <c r="AU315" s="160"/>
      <c r="AX315" s="160"/>
      <c r="BA315" s="160"/>
      <c r="BD315" s="160"/>
      <c r="BG315" s="161" t="s">
        <v>591</v>
      </c>
      <c r="BH315" s="152" t="s">
        <v>198</v>
      </c>
      <c r="BJ315" s="205" t="s">
        <v>627</v>
      </c>
      <c r="BK315" s="152" t="s">
        <v>198</v>
      </c>
      <c r="BS315" s="289" t="s">
        <v>678</v>
      </c>
      <c r="BT315" s="152" t="s">
        <v>198</v>
      </c>
      <c r="BY315" s="289" t="s">
        <v>677</v>
      </c>
      <c r="BZ315" s="152" t="s">
        <v>198</v>
      </c>
      <c r="CK315" s="161" t="s">
        <v>592</v>
      </c>
      <c r="CL315" s="152" t="s">
        <v>198</v>
      </c>
      <c r="CN315" s="161" t="s">
        <v>593</v>
      </c>
      <c r="CO315" s="152" t="s">
        <v>198</v>
      </c>
      <c r="CT315" s="205" t="s">
        <v>630</v>
      </c>
      <c r="CU315" s="152" t="s">
        <v>198</v>
      </c>
      <c r="CW315" s="161" t="s">
        <v>594</v>
      </c>
      <c r="CX315" s="152" t="s">
        <v>198</v>
      </c>
      <c r="DC315" s="205" t="s">
        <v>628</v>
      </c>
      <c r="DD315" s="152" t="s">
        <v>198</v>
      </c>
      <c r="DF315" s="205" t="s">
        <v>629</v>
      </c>
      <c r="DG315" s="152" t="s">
        <v>198</v>
      </c>
    </row>
    <row r="316" spans="2:111" x14ac:dyDescent="0.35">
      <c r="B316" s="160"/>
      <c r="E316" s="161" t="s">
        <v>372</v>
      </c>
      <c r="F316" s="152" t="s">
        <v>173</v>
      </c>
      <c r="H316" s="160"/>
      <c r="K316" s="161" t="s">
        <v>373</v>
      </c>
      <c r="L316" s="152" t="s">
        <v>173</v>
      </c>
      <c r="N316" s="160"/>
      <c r="Q316" s="161" t="s">
        <v>587</v>
      </c>
      <c r="R316" s="152" t="s">
        <v>173</v>
      </c>
      <c r="T316" s="160"/>
      <c r="W316" s="161" t="s">
        <v>588</v>
      </c>
      <c r="X316" s="152" t="s">
        <v>173</v>
      </c>
      <c r="Z316" s="160"/>
      <c r="AC316" s="161" t="s">
        <v>374</v>
      </c>
      <c r="AD316" s="152" t="s">
        <v>173</v>
      </c>
      <c r="AF316" s="160"/>
      <c r="AI316" s="161" t="s">
        <v>375</v>
      </c>
      <c r="AJ316" s="152" t="s">
        <v>173</v>
      </c>
      <c r="AL316" s="161" t="s">
        <v>589</v>
      </c>
      <c r="AM316" s="152" t="s">
        <v>173</v>
      </c>
      <c r="AO316" s="160"/>
      <c r="AR316" s="161" t="s">
        <v>590</v>
      </c>
      <c r="AS316" s="152" t="s">
        <v>173</v>
      </c>
      <c r="AU316" s="160"/>
      <c r="AX316" s="160"/>
      <c r="BA316" s="160"/>
      <c r="BD316" s="160"/>
      <c r="BG316" s="161" t="s">
        <v>591</v>
      </c>
      <c r="BH316" s="152" t="s">
        <v>173</v>
      </c>
      <c r="BJ316" s="205" t="s">
        <v>627</v>
      </c>
      <c r="BK316" s="152" t="s">
        <v>173</v>
      </c>
      <c r="BS316" s="289" t="s">
        <v>678</v>
      </c>
      <c r="BT316" s="152" t="s">
        <v>173</v>
      </c>
      <c r="BY316" s="289" t="s">
        <v>677</v>
      </c>
      <c r="BZ316" s="152" t="s">
        <v>173</v>
      </c>
      <c r="CK316" s="161" t="s">
        <v>592</v>
      </c>
      <c r="CL316" s="152" t="s">
        <v>173</v>
      </c>
      <c r="CN316" s="161" t="s">
        <v>593</v>
      </c>
      <c r="CO316" s="152" t="s">
        <v>173</v>
      </c>
      <c r="CT316" s="205" t="s">
        <v>630</v>
      </c>
      <c r="CU316" s="152" t="s">
        <v>173</v>
      </c>
      <c r="CW316" s="161" t="s">
        <v>594</v>
      </c>
      <c r="CX316" s="152" t="s">
        <v>173</v>
      </c>
      <c r="DC316" s="205" t="s">
        <v>628</v>
      </c>
      <c r="DD316" s="152" t="s">
        <v>173</v>
      </c>
      <c r="DF316" s="205" t="s">
        <v>629</v>
      </c>
      <c r="DG316" s="152" t="s">
        <v>173</v>
      </c>
    </row>
    <row r="317" spans="2:111" x14ac:dyDescent="0.35">
      <c r="B317" s="160"/>
      <c r="E317" s="161" t="s">
        <v>372</v>
      </c>
      <c r="F317" s="152" t="s">
        <v>174</v>
      </c>
      <c r="H317" s="160"/>
      <c r="K317" s="161" t="s">
        <v>373</v>
      </c>
      <c r="L317" s="152" t="s">
        <v>174</v>
      </c>
      <c r="N317" s="160"/>
      <c r="Q317" s="161" t="s">
        <v>587</v>
      </c>
      <c r="R317" s="152" t="s">
        <v>174</v>
      </c>
      <c r="T317" s="160"/>
      <c r="W317" s="161" t="s">
        <v>588</v>
      </c>
      <c r="X317" s="152" t="s">
        <v>174</v>
      </c>
      <c r="Z317" s="160"/>
      <c r="AC317" s="161" t="s">
        <v>374</v>
      </c>
      <c r="AD317" s="152" t="s">
        <v>174</v>
      </c>
      <c r="AF317" s="160"/>
      <c r="AI317" s="161" t="s">
        <v>375</v>
      </c>
      <c r="AJ317" s="152" t="s">
        <v>174</v>
      </c>
      <c r="AL317" s="161" t="s">
        <v>589</v>
      </c>
      <c r="AM317" s="152" t="s">
        <v>174</v>
      </c>
      <c r="AO317" s="160"/>
      <c r="AR317" s="161" t="s">
        <v>590</v>
      </c>
      <c r="AS317" s="152" t="s">
        <v>174</v>
      </c>
      <c r="AU317" s="160"/>
      <c r="AX317" s="160"/>
      <c r="BA317" s="160"/>
      <c r="BD317" s="160"/>
      <c r="BG317" s="161" t="s">
        <v>591</v>
      </c>
      <c r="BH317" s="152" t="s">
        <v>174</v>
      </c>
      <c r="BJ317" s="205" t="s">
        <v>627</v>
      </c>
      <c r="BK317" s="152" t="s">
        <v>174</v>
      </c>
      <c r="BS317" s="289" t="s">
        <v>678</v>
      </c>
      <c r="BT317" s="152" t="s">
        <v>174</v>
      </c>
      <c r="BY317" s="289" t="s">
        <v>677</v>
      </c>
      <c r="BZ317" s="152" t="s">
        <v>174</v>
      </c>
      <c r="CK317" s="161" t="s">
        <v>592</v>
      </c>
      <c r="CL317" s="152" t="s">
        <v>174</v>
      </c>
      <c r="CN317" s="161" t="s">
        <v>593</v>
      </c>
      <c r="CO317" s="152" t="s">
        <v>174</v>
      </c>
      <c r="CT317" s="205" t="s">
        <v>630</v>
      </c>
      <c r="CU317" s="152" t="s">
        <v>174</v>
      </c>
      <c r="CW317" s="161" t="s">
        <v>594</v>
      </c>
      <c r="CX317" s="152" t="s">
        <v>174</v>
      </c>
      <c r="DC317" s="205" t="s">
        <v>628</v>
      </c>
      <c r="DD317" s="152" t="s">
        <v>174</v>
      </c>
      <c r="DF317" s="205" t="s">
        <v>629</v>
      </c>
      <c r="DG317" s="152" t="s">
        <v>174</v>
      </c>
    </row>
    <row r="318" spans="2:111" x14ac:dyDescent="0.35">
      <c r="B318" s="160"/>
      <c r="E318" s="161" t="s">
        <v>372</v>
      </c>
      <c r="F318" s="152" t="s">
        <v>212</v>
      </c>
      <c r="H318" s="160"/>
      <c r="K318" s="161" t="s">
        <v>373</v>
      </c>
      <c r="L318" s="152" t="s">
        <v>212</v>
      </c>
      <c r="N318" s="160"/>
      <c r="Q318" s="161" t="s">
        <v>587</v>
      </c>
      <c r="R318" s="152" t="s">
        <v>212</v>
      </c>
      <c r="T318" s="160"/>
      <c r="W318" s="161" t="s">
        <v>588</v>
      </c>
      <c r="X318" s="152" t="s">
        <v>212</v>
      </c>
      <c r="Z318" s="160"/>
      <c r="AC318" s="161" t="s">
        <v>374</v>
      </c>
      <c r="AD318" s="152" t="s">
        <v>212</v>
      </c>
      <c r="AF318" s="160"/>
      <c r="AI318" s="161" t="s">
        <v>375</v>
      </c>
      <c r="AJ318" s="152" t="s">
        <v>212</v>
      </c>
      <c r="AL318" s="161" t="s">
        <v>589</v>
      </c>
      <c r="AM318" s="152" t="s">
        <v>212</v>
      </c>
      <c r="AO318" s="160"/>
      <c r="AR318" s="161" t="s">
        <v>590</v>
      </c>
      <c r="AS318" s="152" t="s">
        <v>212</v>
      </c>
      <c r="AU318" s="160"/>
      <c r="AX318" s="160"/>
      <c r="BA318" s="160"/>
      <c r="BD318" s="160"/>
      <c r="BG318" s="161" t="s">
        <v>591</v>
      </c>
      <c r="BH318" s="152" t="s">
        <v>212</v>
      </c>
      <c r="BJ318" s="205" t="s">
        <v>627</v>
      </c>
      <c r="BK318" s="152" t="s">
        <v>212</v>
      </c>
      <c r="BS318" s="289" t="s">
        <v>678</v>
      </c>
      <c r="BT318" s="152" t="s">
        <v>212</v>
      </c>
      <c r="BY318" s="289" t="s">
        <v>677</v>
      </c>
      <c r="BZ318" s="152" t="s">
        <v>212</v>
      </c>
      <c r="CK318" s="161" t="s">
        <v>592</v>
      </c>
      <c r="CL318" s="152" t="s">
        <v>212</v>
      </c>
      <c r="CN318" s="161" t="s">
        <v>593</v>
      </c>
      <c r="CO318" s="152" t="s">
        <v>212</v>
      </c>
      <c r="CT318" s="205" t="s">
        <v>630</v>
      </c>
      <c r="CU318" s="152" t="s">
        <v>212</v>
      </c>
      <c r="CW318" s="161" t="s">
        <v>594</v>
      </c>
      <c r="CX318" s="152" t="s">
        <v>212</v>
      </c>
      <c r="DC318" s="205" t="s">
        <v>628</v>
      </c>
      <c r="DD318" s="152" t="s">
        <v>212</v>
      </c>
      <c r="DF318" s="205" t="s">
        <v>629</v>
      </c>
      <c r="DG318" s="152" t="s">
        <v>212</v>
      </c>
    </row>
    <row r="319" spans="2:111" x14ac:dyDescent="0.35">
      <c r="B319" s="160"/>
      <c r="E319" s="161" t="s">
        <v>372</v>
      </c>
      <c r="F319" s="152" t="s">
        <v>203</v>
      </c>
      <c r="H319" s="160"/>
      <c r="K319" s="161" t="s">
        <v>373</v>
      </c>
      <c r="L319" s="152" t="s">
        <v>203</v>
      </c>
      <c r="N319" s="160"/>
      <c r="Q319" s="161" t="s">
        <v>587</v>
      </c>
      <c r="R319" s="152" t="s">
        <v>203</v>
      </c>
      <c r="T319" s="160"/>
      <c r="W319" s="161" t="s">
        <v>588</v>
      </c>
      <c r="X319" s="152" t="s">
        <v>203</v>
      </c>
      <c r="Z319" s="160"/>
      <c r="AC319" s="161" t="s">
        <v>374</v>
      </c>
      <c r="AD319" s="152" t="s">
        <v>203</v>
      </c>
      <c r="AF319" s="160"/>
      <c r="AI319" s="161" t="s">
        <v>375</v>
      </c>
      <c r="AJ319" s="152" t="s">
        <v>203</v>
      </c>
      <c r="AL319" s="161" t="s">
        <v>589</v>
      </c>
      <c r="AM319" s="152" t="s">
        <v>203</v>
      </c>
      <c r="AO319" s="160"/>
      <c r="AR319" s="161" t="s">
        <v>590</v>
      </c>
      <c r="AS319" s="152" t="s">
        <v>203</v>
      </c>
      <c r="AU319" s="160"/>
      <c r="AX319" s="160"/>
      <c r="BA319" s="160"/>
      <c r="BD319" s="160"/>
      <c r="BG319" s="161" t="s">
        <v>591</v>
      </c>
      <c r="BH319" s="152" t="s">
        <v>203</v>
      </c>
      <c r="BJ319" s="205" t="s">
        <v>627</v>
      </c>
      <c r="BK319" s="152" t="s">
        <v>203</v>
      </c>
      <c r="BS319" s="289" t="s">
        <v>678</v>
      </c>
      <c r="BT319" s="152" t="s">
        <v>203</v>
      </c>
      <c r="BY319" s="289" t="s">
        <v>677</v>
      </c>
      <c r="BZ319" s="152" t="s">
        <v>203</v>
      </c>
      <c r="CK319" s="161" t="s">
        <v>592</v>
      </c>
      <c r="CL319" s="152" t="s">
        <v>203</v>
      </c>
      <c r="CN319" s="161" t="s">
        <v>593</v>
      </c>
      <c r="CO319" s="152" t="s">
        <v>203</v>
      </c>
      <c r="CT319" s="205" t="s">
        <v>630</v>
      </c>
      <c r="CU319" s="152" t="s">
        <v>203</v>
      </c>
      <c r="CW319" s="161" t="s">
        <v>594</v>
      </c>
      <c r="CX319" s="152" t="s">
        <v>203</v>
      </c>
      <c r="DC319" s="205" t="s">
        <v>628</v>
      </c>
      <c r="DD319" s="152" t="s">
        <v>203</v>
      </c>
      <c r="DF319" s="205" t="s">
        <v>629</v>
      </c>
      <c r="DG319" s="152" t="s">
        <v>203</v>
      </c>
    </row>
    <row r="320" spans="2:111" x14ac:dyDescent="0.35">
      <c r="B320" s="160"/>
      <c r="E320" s="161" t="s">
        <v>372</v>
      </c>
      <c r="F320" s="152" t="s">
        <v>214</v>
      </c>
      <c r="H320" s="160"/>
      <c r="K320" s="161" t="s">
        <v>373</v>
      </c>
      <c r="L320" s="152" t="s">
        <v>214</v>
      </c>
      <c r="N320" s="160"/>
      <c r="Q320" s="161" t="s">
        <v>587</v>
      </c>
      <c r="R320" s="152" t="s">
        <v>214</v>
      </c>
      <c r="T320" s="160"/>
      <c r="W320" s="161" t="s">
        <v>588</v>
      </c>
      <c r="X320" s="152" t="s">
        <v>214</v>
      </c>
      <c r="Z320" s="160"/>
      <c r="AC320" s="161" t="s">
        <v>374</v>
      </c>
      <c r="AD320" s="152" t="s">
        <v>214</v>
      </c>
      <c r="AF320" s="160"/>
      <c r="AI320" s="161" t="s">
        <v>375</v>
      </c>
      <c r="AJ320" s="152" t="s">
        <v>214</v>
      </c>
      <c r="AL320" s="161" t="s">
        <v>589</v>
      </c>
      <c r="AM320" s="152" t="s">
        <v>214</v>
      </c>
      <c r="AO320" s="160"/>
      <c r="AR320" s="161" t="s">
        <v>590</v>
      </c>
      <c r="AS320" s="152" t="s">
        <v>214</v>
      </c>
      <c r="AU320" s="160"/>
      <c r="AX320" s="160"/>
      <c r="BA320" s="160"/>
      <c r="BD320" s="160"/>
      <c r="BG320" s="161" t="s">
        <v>591</v>
      </c>
      <c r="BH320" s="152" t="s">
        <v>214</v>
      </c>
      <c r="BJ320" s="205" t="s">
        <v>627</v>
      </c>
      <c r="BK320" s="152" t="s">
        <v>214</v>
      </c>
      <c r="BS320" s="289" t="s">
        <v>678</v>
      </c>
      <c r="BT320" s="152" t="s">
        <v>214</v>
      </c>
      <c r="BY320" s="289" t="s">
        <v>677</v>
      </c>
      <c r="BZ320" s="152" t="s">
        <v>214</v>
      </c>
      <c r="CK320" s="161" t="s">
        <v>592</v>
      </c>
      <c r="CL320" s="152" t="s">
        <v>214</v>
      </c>
      <c r="CN320" s="161" t="s">
        <v>593</v>
      </c>
      <c r="CO320" s="152" t="s">
        <v>214</v>
      </c>
      <c r="CT320" s="205" t="s">
        <v>630</v>
      </c>
      <c r="CU320" s="152" t="s">
        <v>214</v>
      </c>
      <c r="CW320" s="161" t="s">
        <v>594</v>
      </c>
      <c r="CX320" s="152" t="s">
        <v>214</v>
      </c>
      <c r="DC320" s="205" t="s">
        <v>628</v>
      </c>
      <c r="DD320" s="152" t="s">
        <v>214</v>
      </c>
      <c r="DF320" s="205" t="s">
        <v>629</v>
      </c>
      <c r="DG320" s="152" t="s">
        <v>214</v>
      </c>
    </row>
    <row r="321" spans="2:111" x14ac:dyDescent="0.35">
      <c r="B321" s="160"/>
      <c r="E321" s="161" t="s">
        <v>372</v>
      </c>
      <c r="F321" s="152" t="s">
        <v>204</v>
      </c>
      <c r="H321" s="160"/>
      <c r="K321" s="161" t="s">
        <v>373</v>
      </c>
      <c r="L321" s="152" t="s">
        <v>204</v>
      </c>
      <c r="N321" s="160"/>
      <c r="Q321" s="161" t="s">
        <v>587</v>
      </c>
      <c r="R321" s="152" t="s">
        <v>204</v>
      </c>
      <c r="T321" s="160"/>
      <c r="W321" s="161" t="s">
        <v>588</v>
      </c>
      <c r="X321" s="152" t="s">
        <v>204</v>
      </c>
      <c r="Z321" s="160"/>
      <c r="AC321" s="161" t="s">
        <v>374</v>
      </c>
      <c r="AD321" s="152" t="s">
        <v>204</v>
      </c>
      <c r="AF321" s="160"/>
      <c r="AI321" s="161" t="s">
        <v>375</v>
      </c>
      <c r="AJ321" s="152" t="s">
        <v>204</v>
      </c>
      <c r="AL321" s="161" t="s">
        <v>589</v>
      </c>
      <c r="AM321" s="152" t="s">
        <v>204</v>
      </c>
      <c r="AO321" s="160"/>
      <c r="AR321" s="161" t="s">
        <v>590</v>
      </c>
      <c r="AS321" s="152" t="s">
        <v>204</v>
      </c>
      <c r="AU321" s="160"/>
      <c r="AX321" s="160"/>
      <c r="BA321" s="160"/>
      <c r="BD321" s="160"/>
      <c r="BG321" s="161" t="s">
        <v>591</v>
      </c>
      <c r="BH321" s="152" t="s">
        <v>204</v>
      </c>
      <c r="BJ321" s="205" t="s">
        <v>627</v>
      </c>
      <c r="BK321" s="152" t="s">
        <v>204</v>
      </c>
      <c r="BS321" s="289" t="s">
        <v>678</v>
      </c>
      <c r="BT321" s="152" t="s">
        <v>204</v>
      </c>
      <c r="BY321" s="289" t="s">
        <v>677</v>
      </c>
      <c r="BZ321" s="152" t="s">
        <v>204</v>
      </c>
      <c r="CK321" s="161" t="s">
        <v>592</v>
      </c>
      <c r="CL321" s="152" t="s">
        <v>204</v>
      </c>
      <c r="CN321" s="161" t="s">
        <v>593</v>
      </c>
      <c r="CO321" s="152" t="s">
        <v>204</v>
      </c>
      <c r="CT321" s="205" t="s">
        <v>630</v>
      </c>
      <c r="CU321" s="152" t="s">
        <v>204</v>
      </c>
      <c r="CW321" s="161" t="s">
        <v>594</v>
      </c>
      <c r="CX321" s="152" t="s">
        <v>204</v>
      </c>
      <c r="DC321" s="205" t="s">
        <v>628</v>
      </c>
      <c r="DD321" s="152" t="s">
        <v>204</v>
      </c>
      <c r="DF321" s="205" t="s">
        <v>629</v>
      </c>
      <c r="DG321" s="152" t="s">
        <v>204</v>
      </c>
    </row>
    <row r="322" spans="2:111" x14ac:dyDescent="0.35">
      <c r="B322" s="160"/>
      <c r="E322" s="161" t="s">
        <v>372</v>
      </c>
      <c r="F322" s="152" t="s">
        <v>215</v>
      </c>
      <c r="H322" s="160"/>
      <c r="K322" s="161" t="s">
        <v>373</v>
      </c>
      <c r="L322" s="152" t="s">
        <v>215</v>
      </c>
      <c r="N322" s="160"/>
      <c r="Q322" s="161" t="s">
        <v>587</v>
      </c>
      <c r="R322" s="152" t="s">
        <v>215</v>
      </c>
      <c r="T322" s="160"/>
      <c r="W322" s="161" t="s">
        <v>588</v>
      </c>
      <c r="X322" s="152" t="s">
        <v>215</v>
      </c>
      <c r="Z322" s="160"/>
      <c r="AC322" s="161" t="s">
        <v>374</v>
      </c>
      <c r="AD322" s="152" t="s">
        <v>215</v>
      </c>
      <c r="AF322" s="160"/>
      <c r="AI322" s="161" t="s">
        <v>375</v>
      </c>
      <c r="AJ322" s="152" t="s">
        <v>215</v>
      </c>
      <c r="AL322" s="161" t="s">
        <v>589</v>
      </c>
      <c r="AM322" s="152" t="s">
        <v>215</v>
      </c>
      <c r="AO322" s="160"/>
      <c r="AR322" s="161" t="s">
        <v>590</v>
      </c>
      <c r="AS322" s="152" t="s">
        <v>215</v>
      </c>
      <c r="AU322" s="160"/>
      <c r="AX322" s="160"/>
      <c r="BA322" s="160"/>
      <c r="BD322" s="160"/>
      <c r="BG322" s="161" t="s">
        <v>591</v>
      </c>
      <c r="BH322" s="152" t="s">
        <v>215</v>
      </c>
      <c r="BJ322" s="205" t="s">
        <v>627</v>
      </c>
      <c r="BK322" s="152" t="s">
        <v>215</v>
      </c>
      <c r="BS322" s="289" t="s">
        <v>678</v>
      </c>
      <c r="BT322" s="152" t="s">
        <v>215</v>
      </c>
      <c r="BY322" s="289" t="s">
        <v>677</v>
      </c>
      <c r="BZ322" s="152" t="s">
        <v>215</v>
      </c>
      <c r="CK322" s="161" t="s">
        <v>592</v>
      </c>
      <c r="CL322" s="152" t="s">
        <v>215</v>
      </c>
      <c r="CN322" s="161" t="s">
        <v>593</v>
      </c>
      <c r="CO322" s="152" t="s">
        <v>215</v>
      </c>
      <c r="CT322" s="205" t="s">
        <v>630</v>
      </c>
      <c r="CU322" s="152" t="s">
        <v>215</v>
      </c>
      <c r="CW322" s="161" t="s">
        <v>594</v>
      </c>
      <c r="CX322" s="152" t="s">
        <v>215</v>
      </c>
      <c r="DC322" s="205" t="s">
        <v>628</v>
      </c>
      <c r="DD322" s="152" t="s">
        <v>215</v>
      </c>
      <c r="DF322" s="205" t="s">
        <v>629</v>
      </c>
      <c r="DG322" s="152" t="s">
        <v>215</v>
      </c>
    </row>
    <row r="323" spans="2:111" x14ac:dyDescent="0.35">
      <c r="B323" s="160"/>
      <c r="E323" s="161" t="s">
        <v>372</v>
      </c>
      <c r="F323" s="152" t="s">
        <v>205</v>
      </c>
      <c r="H323" s="160"/>
      <c r="K323" s="161" t="s">
        <v>373</v>
      </c>
      <c r="L323" s="152" t="s">
        <v>205</v>
      </c>
      <c r="N323" s="160"/>
      <c r="Q323" s="161" t="s">
        <v>587</v>
      </c>
      <c r="R323" s="152" t="s">
        <v>205</v>
      </c>
      <c r="T323" s="160"/>
      <c r="W323" s="161" t="s">
        <v>588</v>
      </c>
      <c r="X323" s="152" t="s">
        <v>205</v>
      </c>
      <c r="Z323" s="160"/>
      <c r="AC323" s="161" t="s">
        <v>374</v>
      </c>
      <c r="AD323" s="152" t="s">
        <v>205</v>
      </c>
      <c r="AF323" s="160"/>
      <c r="AI323" s="161" t="s">
        <v>375</v>
      </c>
      <c r="AJ323" s="152" t="s">
        <v>205</v>
      </c>
      <c r="AL323" s="161" t="s">
        <v>589</v>
      </c>
      <c r="AM323" s="152" t="s">
        <v>205</v>
      </c>
      <c r="AO323" s="160"/>
      <c r="AR323" s="161" t="s">
        <v>590</v>
      </c>
      <c r="AS323" s="152" t="s">
        <v>205</v>
      </c>
      <c r="AU323" s="160"/>
      <c r="AX323" s="160"/>
      <c r="BA323" s="160"/>
      <c r="BD323" s="160"/>
      <c r="BG323" s="161" t="s">
        <v>591</v>
      </c>
      <c r="BH323" s="152" t="s">
        <v>205</v>
      </c>
      <c r="BJ323" s="205" t="s">
        <v>627</v>
      </c>
      <c r="BK323" s="152" t="s">
        <v>205</v>
      </c>
      <c r="BS323" s="289" t="s">
        <v>678</v>
      </c>
      <c r="BT323" s="152" t="s">
        <v>205</v>
      </c>
      <c r="BY323" s="289" t="s">
        <v>677</v>
      </c>
      <c r="BZ323" s="152" t="s">
        <v>205</v>
      </c>
      <c r="CK323" s="161" t="s">
        <v>592</v>
      </c>
      <c r="CL323" s="152" t="s">
        <v>205</v>
      </c>
      <c r="CN323" s="161" t="s">
        <v>593</v>
      </c>
      <c r="CO323" s="152" t="s">
        <v>205</v>
      </c>
      <c r="CT323" s="205" t="s">
        <v>630</v>
      </c>
      <c r="CU323" s="152" t="s">
        <v>205</v>
      </c>
      <c r="CW323" s="161" t="s">
        <v>594</v>
      </c>
      <c r="CX323" s="152" t="s">
        <v>205</v>
      </c>
      <c r="DC323" s="205" t="s">
        <v>628</v>
      </c>
      <c r="DD323" s="152" t="s">
        <v>205</v>
      </c>
      <c r="DF323" s="205" t="s">
        <v>629</v>
      </c>
      <c r="DG323" s="152" t="s">
        <v>205</v>
      </c>
    </row>
    <row r="324" spans="2:111" x14ac:dyDescent="0.35">
      <c r="B324" s="160"/>
      <c r="E324" s="161" t="s">
        <v>372</v>
      </c>
      <c r="F324" s="152" t="s">
        <v>216</v>
      </c>
      <c r="H324" s="160"/>
      <c r="K324" s="161" t="s">
        <v>373</v>
      </c>
      <c r="L324" s="152" t="s">
        <v>216</v>
      </c>
      <c r="N324" s="160"/>
      <c r="Q324" s="161" t="s">
        <v>587</v>
      </c>
      <c r="R324" s="152" t="s">
        <v>216</v>
      </c>
      <c r="T324" s="160"/>
      <c r="W324" s="161" t="s">
        <v>588</v>
      </c>
      <c r="X324" s="152" t="s">
        <v>216</v>
      </c>
      <c r="Z324" s="160"/>
      <c r="AC324" s="161" t="s">
        <v>374</v>
      </c>
      <c r="AD324" s="152" t="s">
        <v>216</v>
      </c>
      <c r="AF324" s="160"/>
      <c r="AI324" s="161" t="s">
        <v>375</v>
      </c>
      <c r="AJ324" s="152" t="s">
        <v>216</v>
      </c>
      <c r="AL324" s="161" t="s">
        <v>589</v>
      </c>
      <c r="AM324" s="152" t="s">
        <v>216</v>
      </c>
      <c r="AO324" s="160"/>
      <c r="AR324" s="161" t="s">
        <v>590</v>
      </c>
      <c r="AS324" s="152" t="s">
        <v>216</v>
      </c>
      <c r="AU324" s="160"/>
      <c r="AX324" s="160"/>
      <c r="BA324" s="160"/>
      <c r="BD324" s="160"/>
      <c r="BG324" s="161" t="s">
        <v>591</v>
      </c>
      <c r="BH324" s="152" t="s">
        <v>216</v>
      </c>
      <c r="BJ324" s="205" t="s">
        <v>627</v>
      </c>
      <c r="BK324" s="152" t="s">
        <v>216</v>
      </c>
      <c r="BS324" s="289" t="s">
        <v>678</v>
      </c>
      <c r="BT324" s="152" t="s">
        <v>216</v>
      </c>
      <c r="BY324" s="289" t="s">
        <v>677</v>
      </c>
      <c r="BZ324" s="152" t="s">
        <v>216</v>
      </c>
      <c r="CK324" s="161" t="s">
        <v>592</v>
      </c>
      <c r="CL324" s="152" t="s">
        <v>216</v>
      </c>
      <c r="CN324" s="161" t="s">
        <v>593</v>
      </c>
      <c r="CO324" s="152" t="s">
        <v>216</v>
      </c>
      <c r="CT324" s="205" t="s">
        <v>630</v>
      </c>
      <c r="CU324" s="152" t="s">
        <v>216</v>
      </c>
      <c r="CW324" s="161" t="s">
        <v>594</v>
      </c>
      <c r="CX324" s="152" t="s">
        <v>216</v>
      </c>
      <c r="DC324" s="205" t="s">
        <v>628</v>
      </c>
      <c r="DD324" s="152" t="s">
        <v>216</v>
      </c>
      <c r="DF324" s="205" t="s">
        <v>629</v>
      </c>
      <c r="DG324" s="152" t="s">
        <v>216</v>
      </c>
    </row>
    <row r="325" spans="2:111" x14ac:dyDescent="0.35">
      <c r="B325" s="160"/>
      <c r="E325" s="161" t="s">
        <v>372</v>
      </c>
      <c r="F325" s="152" t="s">
        <v>206</v>
      </c>
      <c r="H325" s="160"/>
      <c r="K325" s="161" t="s">
        <v>373</v>
      </c>
      <c r="L325" s="152" t="s">
        <v>206</v>
      </c>
      <c r="N325" s="160"/>
      <c r="Q325" s="161" t="s">
        <v>587</v>
      </c>
      <c r="R325" s="152" t="s">
        <v>206</v>
      </c>
      <c r="T325" s="160"/>
      <c r="W325" s="161" t="s">
        <v>588</v>
      </c>
      <c r="X325" s="152" t="s">
        <v>206</v>
      </c>
      <c r="Z325" s="160"/>
      <c r="AC325" s="161" t="s">
        <v>374</v>
      </c>
      <c r="AD325" s="152" t="s">
        <v>206</v>
      </c>
      <c r="AF325" s="160"/>
      <c r="AI325" s="161" t="s">
        <v>375</v>
      </c>
      <c r="AJ325" s="152" t="s">
        <v>206</v>
      </c>
      <c r="AL325" s="161" t="s">
        <v>589</v>
      </c>
      <c r="AM325" s="152" t="s">
        <v>206</v>
      </c>
      <c r="AO325" s="160"/>
      <c r="AR325" s="161" t="s">
        <v>590</v>
      </c>
      <c r="AS325" s="152" t="s">
        <v>206</v>
      </c>
      <c r="AU325" s="160"/>
      <c r="AX325" s="160"/>
      <c r="BA325" s="160"/>
      <c r="BD325" s="160"/>
      <c r="BG325" s="161" t="s">
        <v>591</v>
      </c>
      <c r="BH325" s="152" t="s">
        <v>206</v>
      </c>
      <c r="BJ325" s="205" t="s">
        <v>627</v>
      </c>
      <c r="BK325" s="152" t="s">
        <v>206</v>
      </c>
      <c r="BS325" s="289" t="s">
        <v>678</v>
      </c>
      <c r="BT325" s="152" t="s">
        <v>206</v>
      </c>
      <c r="BY325" s="289" t="s">
        <v>677</v>
      </c>
      <c r="BZ325" s="152" t="s">
        <v>206</v>
      </c>
      <c r="CK325" s="161" t="s">
        <v>592</v>
      </c>
      <c r="CL325" s="152" t="s">
        <v>206</v>
      </c>
      <c r="CN325" s="161" t="s">
        <v>593</v>
      </c>
      <c r="CO325" s="152" t="s">
        <v>206</v>
      </c>
      <c r="CT325" s="205" t="s">
        <v>630</v>
      </c>
      <c r="CU325" s="152" t="s">
        <v>206</v>
      </c>
      <c r="CW325" s="161" t="s">
        <v>594</v>
      </c>
      <c r="CX325" s="152" t="s">
        <v>206</v>
      </c>
      <c r="DC325" s="205" t="s">
        <v>628</v>
      </c>
      <c r="DD325" s="152" t="s">
        <v>206</v>
      </c>
      <c r="DF325" s="205" t="s">
        <v>629</v>
      </c>
      <c r="DG325" s="152" t="s">
        <v>206</v>
      </c>
    </row>
    <row r="326" spans="2:111" x14ac:dyDescent="0.35">
      <c r="B326" s="160"/>
      <c r="E326" s="161" t="s">
        <v>372</v>
      </c>
      <c r="F326" s="152" t="s">
        <v>175</v>
      </c>
      <c r="H326" s="160"/>
      <c r="K326" s="161" t="s">
        <v>373</v>
      </c>
      <c r="L326" s="152" t="s">
        <v>175</v>
      </c>
      <c r="N326" s="160"/>
      <c r="Q326" s="161" t="s">
        <v>587</v>
      </c>
      <c r="R326" s="152" t="s">
        <v>175</v>
      </c>
      <c r="T326" s="160"/>
      <c r="W326" s="161" t="s">
        <v>588</v>
      </c>
      <c r="X326" s="152" t="s">
        <v>175</v>
      </c>
      <c r="Z326" s="160"/>
      <c r="AC326" s="161" t="s">
        <v>374</v>
      </c>
      <c r="AD326" s="152" t="s">
        <v>175</v>
      </c>
      <c r="AF326" s="160"/>
      <c r="AI326" s="161" t="s">
        <v>375</v>
      </c>
      <c r="AJ326" s="152" t="s">
        <v>175</v>
      </c>
      <c r="AL326" s="161" t="s">
        <v>589</v>
      </c>
      <c r="AM326" s="152" t="s">
        <v>175</v>
      </c>
      <c r="AO326" s="160"/>
      <c r="AR326" s="161" t="s">
        <v>590</v>
      </c>
      <c r="AS326" s="152" t="s">
        <v>175</v>
      </c>
      <c r="AU326" s="160"/>
      <c r="AX326" s="160"/>
      <c r="BA326" s="160"/>
      <c r="BD326" s="160"/>
      <c r="BG326" s="161" t="s">
        <v>591</v>
      </c>
      <c r="BH326" s="152" t="s">
        <v>175</v>
      </c>
      <c r="BJ326" s="205" t="s">
        <v>627</v>
      </c>
      <c r="BK326" s="152" t="s">
        <v>175</v>
      </c>
      <c r="BS326" s="289" t="s">
        <v>678</v>
      </c>
      <c r="BT326" s="152" t="s">
        <v>175</v>
      </c>
      <c r="BY326" s="289" t="s">
        <v>677</v>
      </c>
      <c r="BZ326" s="152" t="s">
        <v>175</v>
      </c>
      <c r="CK326" s="161" t="s">
        <v>592</v>
      </c>
      <c r="CL326" s="152" t="s">
        <v>175</v>
      </c>
      <c r="CN326" s="161" t="s">
        <v>593</v>
      </c>
      <c r="CO326" s="152" t="s">
        <v>175</v>
      </c>
      <c r="CT326" s="205" t="s">
        <v>630</v>
      </c>
      <c r="CU326" s="152" t="s">
        <v>175</v>
      </c>
      <c r="CW326" s="161" t="s">
        <v>594</v>
      </c>
      <c r="CX326" s="152" t="s">
        <v>175</v>
      </c>
      <c r="DC326" s="205" t="s">
        <v>628</v>
      </c>
      <c r="DD326" s="152" t="s">
        <v>175</v>
      </c>
      <c r="DF326" s="205" t="s">
        <v>629</v>
      </c>
      <c r="DG326" s="152" t="s">
        <v>175</v>
      </c>
    </row>
    <row r="327" spans="2:111" x14ac:dyDescent="0.35">
      <c r="B327" s="160"/>
      <c r="E327" s="161" t="s">
        <v>372</v>
      </c>
      <c r="F327" s="152" t="s">
        <v>176</v>
      </c>
      <c r="H327" s="160"/>
      <c r="K327" s="161" t="s">
        <v>373</v>
      </c>
      <c r="L327" s="152" t="s">
        <v>176</v>
      </c>
      <c r="N327" s="160"/>
      <c r="Q327" s="161" t="s">
        <v>587</v>
      </c>
      <c r="R327" s="152" t="s">
        <v>176</v>
      </c>
      <c r="T327" s="160"/>
      <c r="W327" s="161" t="s">
        <v>588</v>
      </c>
      <c r="X327" s="152" t="s">
        <v>176</v>
      </c>
      <c r="Z327" s="160"/>
      <c r="AC327" s="161" t="s">
        <v>374</v>
      </c>
      <c r="AD327" s="152" t="s">
        <v>176</v>
      </c>
      <c r="AF327" s="160"/>
      <c r="AI327" s="161" t="s">
        <v>375</v>
      </c>
      <c r="AJ327" s="152" t="s">
        <v>176</v>
      </c>
      <c r="AL327" s="161" t="s">
        <v>589</v>
      </c>
      <c r="AM327" s="152" t="s">
        <v>176</v>
      </c>
      <c r="AO327" s="160"/>
      <c r="AR327" s="161" t="s">
        <v>590</v>
      </c>
      <c r="AS327" s="152" t="s">
        <v>176</v>
      </c>
      <c r="AU327" s="160"/>
      <c r="AX327" s="160"/>
      <c r="BA327" s="160"/>
      <c r="BD327" s="160"/>
      <c r="BG327" s="161" t="s">
        <v>591</v>
      </c>
      <c r="BH327" s="152" t="s">
        <v>176</v>
      </c>
      <c r="BJ327" s="205" t="s">
        <v>627</v>
      </c>
      <c r="BK327" s="152" t="s">
        <v>176</v>
      </c>
      <c r="BS327" s="289" t="s">
        <v>678</v>
      </c>
      <c r="BT327" s="152" t="s">
        <v>176</v>
      </c>
      <c r="BY327" s="289" t="s">
        <v>677</v>
      </c>
      <c r="BZ327" s="152" t="s">
        <v>176</v>
      </c>
      <c r="CK327" s="161" t="s">
        <v>592</v>
      </c>
      <c r="CL327" s="152" t="s">
        <v>176</v>
      </c>
      <c r="CN327" s="161" t="s">
        <v>593</v>
      </c>
      <c r="CO327" s="152" t="s">
        <v>176</v>
      </c>
      <c r="CT327" s="205" t="s">
        <v>630</v>
      </c>
      <c r="CU327" s="152" t="s">
        <v>176</v>
      </c>
      <c r="CW327" s="161" t="s">
        <v>594</v>
      </c>
      <c r="CX327" s="152" t="s">
        <v>176</v>
      </c>
      <c r="DC327" s="205" t="s">
        <v>628</v>
      </c>
      <c r="DD327" s="152" t="s">
        <v>176</v>
      </c>
      <c r="DF327" s="205" t="s">
        <v>629</v>
      </c>
      <c r="DG327" s="152" t="s">
        <v>176</v>
      </c>
    </row>
    <row r="328" spans="2:111" x14ac:dyDescent="0.35">
      <c r="B328" s="160"/>
      <c r="E328" s="161" t="s">
        <v>372</v>
      </c>
      <c r="F328" s="152" t="s">
        <v>213</v>
      </c>
      <c r="H328" s="160"/>
      <c r="K328" s="161" t="s">
        <v>373</v>
      </c>
      <c r="L328" s="152" t="s">
        <v>213</v>
      </c>
      <c r="N328" s="160"/>
      <c r="Q328" s="161" t="s">
        <v>587</v>
      </c>
      <c r="R328" s="152" t="s">
        <v>213</v>
      </c>
      <c r="T328" s="160"/>
      <c r="W328" s="161" t="s">
        <v>588</v>
      </c>
      <c r="X328" s="152" t="s">
        <v>213</v>
      </c>
      <c r="Z328" s="160"/>
      <c r="AC328" s="161" t="s">
        <v>374</v>
      </c>
      <c r="AD328" s="152" t="s">
        <v>213</v>
      </c>
      <c r="AF328" s="160"/>
      <c r="AI328" s="161" t="s">
        <v>375</v>
      </c>
      <c r="AJ328" s="152" t="s">
        <v>213</v>
      </c>
      <c r="AL328" s="161" t="s">
        <v>589</v>
      </c>
      <c r="AM328" s="152" t="s">
        <v>213</v>
      </c>
      <c r="AO328" s="160"/>
      <c r="AR328" s="161" t="s">
        <v>590</v>
      </c>
      <c r="AS328" s="152" t="s">
        <v>213</v>
      </c>
      <c r="AU328" s="160"/>
      <c r="AX328" s="160"/>
      <c r="BA328" s="160"/>
      <c r="BD328" s="160"/>
      <c r="BG328" s="161" t="s">
        <v>591</v>
      </c>
      <c r="BH328" s="152" t="s">
        <v>213</v>
      </c>
      <c r="BJ328" s="205" t="s">
        <v>627</v>
      </c>
      <c r="BK328" s="152" t="s">
        <v>213</v>
      </c>
      <c r="BS328" s="289" t="s">
        <v>678</v>
      </c>
      <c r="BT328" s="152" t="s">
        <v>213</v>
      </c>
      <c r="BY328" s="289" t="s">
        <v>677</v>
      </c>
      <c r="BZ328" s="152" t="s">
        <v>213</v>
      </c>
      <c r="CK328" s="161" t="s">
        <v>592</v>
      </c>
      <c r="CL328" s="152" t="s">
        <v>213</v>
      </c>
      <c r="CN328" s="161" t="s">
        <v>593</v>
      </c>
      <c r="CO328" s="152" t="s">
        <v>213</v>
      </c>
      <c r="CT328" s="205" t="s">
        <v>630</v>
      </c>
      <c r="CU328" s="152" t="s">
        <v>213</v>
      </c>
      <c r="CW328" s="161" t="s">
        <v>594</v>
      </c>
      <c r="CX328" s="152" t="s">
        <v>213</v>
      </c>
      <c r="DC328" s="205" t="s">
        <v>628</v>
      </c>
      <c r="DD328" s="152" t="s">
        <v>213</v>
      </c>
      <c r="DF328" s="205" t="s">
        <v>629</v>
      </c>
      <c r="DG328" s="152" t="s">
        <v>213</v>
      </c>
    </row>
    <row r="329" spans="2:111" x14ac:dyDescent="0.35">
      <c r="B329" s="160"/>
      <c r="E329" s="161" t="s">
        <v>372</v>
      </c>
      <c r="F329" s="152" t="s">
        <v>207</v>
      </c>
      <c r="H329" s="160"/>
      <c r="K329" s="161" t="s">
        <v>373</v>
      </c>
      <c r="L329" s="152" t="s">
        <v>207</v>
      </c>
      <c r="N329" s="160"/>
      <c r="Q329" s="161" t="s">
        <v>587</v>
      </c>
      <c r="R329" s="152" t="s">
        <v>207</v>
      </c>
      <c r="T329" s="160"/>
      <c r="W329" s="161" t="s">
        <v>588</v>
      </c>
      <c r="X329" s="152" t="s">
        <v>207</v>
      </c>
      <c r="Z329" s="160"/>
      <c r="AC329" s="161" t="s">
        <v>374</v>
      </c>
      <c r="AD329" s="152" t="s">
        <v>207</v>
      </c>
      <c r="AF329" s="160"/>
      <c r="AI329" s="161" t="s">
        <v>375</v>
      </c>
      <c r="AJ329" s="152" t="s">
        <v>207</v>
      </c>
      <c r="AL329" s="161" t="s">
        <v>589</v>
      </c>
      <c r="AM329" s="152" t="s">
        <v>207</v>
      </c>
      <c r="AO329" s="160"/>
      <c r="AR329" s="161" t="s">
        <v>590</v>
      </c>
      <c r="AS329" s="152" t="s">
        <v>207</v>
      </c>
      <c r="AU329" s="160"/>
      <c r="AX329" s="160"/>
      <c r="BA329" s="160"/>
      <c r="BD329" s="160"/>
      <c r="BG329" s="161" t="s">
        <v>591</v>
      </c>
      <c r="BH329" s="152" t="s">
        <v>207</v>
      </c>
      <c r="BJ329" s="205" t="s">
        <v>627</v>
      </c>
      <c r="BK329" s="152" t="s">
        <v>207</v>
      </c>
      <c r="BS329" s="289" t="s">
        <v>678</v>
      </c>
      <c r="BT329" s="152" t="s">
        <v>207</v>
      </c>
      <c r="BY329" s="289" t="s">
        <v>677</v>
      </c>
      <c r="BZ329" s="152" t="s">
        <v>207</v>
      </c>
      <c r="CK329" s="161" t="s">
        <v>592</v>
      </c>
      <c r="CL329" s="152" t="s">
        <v>207</v>
      </c>
      <c r="CN329" s="161" t="s">
        <v>593</v>
      </c>
      <c r="CO329" s="152" t="s">
        <v>207</v>
      </c>
      <c r="CT329" s="205" t="s">
        <v>630</v>
      </c>
      <c r="CU329" s="152" t="s">
        <v>207</v>
      </c>
      <c r="CW329" s="161" t="s">
        <v>594</v>
      </c>
      <c r="CX329" s="152" t="s">
        <v>207</v>
      </c>
      <c r="DC329" s="205" t="s">
        <v>628</v>
      </c>
      <c r="DD329" s="152" t="s">
        <v>207</v>
      </c>
      <c r="DF329" s="205" t="s">
        <v>629</v>
      </c>
      <c r="DG329" s="152" t="s">
        <v>207</v>
      </c>
    </row>
    <row r="330" spans="2:111" x14ac:dyDescent="0.35">
      <c r="B330" s="160"/>
      <c r="E330" s="161" t="s">
        <v>372</v>
      </c>
      <c r="F330" s="152" t="s">
        <v>217</v>
      </c>
      <c r="H330" s="160"/>
      <c r="K330" s="161" t="s">
        <v>373</v>
      </c>
      <c r="L330" s="152" t="s">
        <v>217</v>
      </c>
      <c r="N330" s="160"/>
      <c r="Q330" s="161" t="s">
        <v>587</v>
      </c>
      <c r="R330" s="152" t="s">
        <v>217</v>
      </c>
      <c r="T330" s="160"/>
      <c r="W330" s="161" t="s">
        <v>588</v>
      </c>
      <c r="X330" s="152" t="s">
        <v>217</v>
      </c>
      <c r="Z330" s="160"/>
      <c r="AC330" s="161" t="s">
        <v>374</v>
      </c>
      <c r="AD330" s="152" t="s">
        <v>217</v>
      </c>
      <c r="AF330" s="160"/>
      <c r="AI330" s="161" t="s">
        <v>375</v>
      </c>
      <c r="AJ330" s="152" t="s">
        <v>217</v>
      </c>
      <c r="AL330" s="161" t="s">
        <v>589</v>
      </c>
      <c r="AM330" s="152" t="s">
        <v>217</v>
      </c>
      <c r="AO330" s="160"/>
      <c r="AR330" s="161" t="s">
        <v>590</v>
      </c>
      <c r="AS330" s="152" t="s">
        <v>217</v>
      </c>
      <c r="AU330" s="160"/>
      <c r="AX330" s="160"/>
      <c r="BA330" s="160"/>
      <c r="BD330" s="160"/>
      <c r="BG330" s="161" t="s">
        <v>591</v>
      </c>
      <c r="BH330" s="152" t="s">
        <v>217</v>
      </c>
      <c r="BJ330" s="205" t="s">
        <v>627</v>
      </c>
      <c r="BK330" s="152" t="s">
        <v>217</v>
      </c>
      <c r="BS330" s="289" t="s">
        <v>678</v>
      </c>
      <c r="BT330" s="152" t="s">
        <v>217</v>
      </c>
      <c r="BY330" s="289" t="s">
        <v>677</v>
      </c>
      <c r="BZ330" s="152" t="s">
        <v>217</v>
      </c>
      <c r="CK330" s="161" t="s">
        <v>592</v>
      </c>
      <c r="CL330" s="152" t="s">
        <v>217</v>
      </c>
      <c r="CN330" s="161" t="s">
        <v>593</v>
      </c>
      <c r="CO330" s="152" t="s">
        <v>217</v>
      </c>
      <c r="CT330" s="205" t="s">
        <v>630</v>
      </c>
      <c r="CU330" s="152" t="s">
        <v>217</v>
      </c>
      <c r="CW330" s="161" t="s">
        <v>594</v>
      </c>
      <c r="CX330" s="152" t="s">
        <v>217</v>
      </c>
      <c r="DC330" s="205" t="s">
        <v>628</v>
      </c>
      <c r="DD330" s="152" t="s">
        <v>217</v>
      </c>
      <c r="DF330" s="205" t="s">
        <v>629</v>
      </c>
      <c r="DG330" s="152" t="s">
        <v>217</v>
      </c>
    </row>
    <row r="331" spans="2:111" x14ac:dyDescent="0.35">
      <c r="B331" s="160"/>
      <c r="E331" s="161" t="s">
        <v>372</v>
      </c>
      <c r="F331" s="152" t="s">
        <v>208</v>
      </c>
      <c r="H331" s="160"/>
      <c r="K331" s="161" t="s">
        <v>373</v>
      </c>
      <c r="L331" s="152" t="s">
        <v>208</v>
      </c>
      <c r="N331" s="160"/>
      <c r="Q331" s="161" t="s">
        <v>587</v>
      </c>
      <c r="R331" s="152" t="s">
        <v>208</v>
      </c>
      <c r="T331" s="160"/>
      <c r="W331" s="161" t="s">
        <v>588</v>
      </c>
      <c r="X331" s="152" t="s">
        <v>208</v>
      </c>
      <c r="Z331" s="160"/>
      <c r="AC331" s="161" t="s">
        <v>374</v>
      </c>
      <c r="AD331" s="152" t="s">
        <v>208</v>
      </c>
      <c r="AF331" s="160"/>
      <c r="AI331" s="161" t="s">
        <v>375</v>
      </c>
      <c r="AJ331" s="152" t="s">
        <v>208</v>
      </c>
      <c r="AL331" s="161" t="s">
        <v>589</v>
      </c>
      <c r="AM331" s="152" t="s">
        <v>208</v>
      </c>
      <c r="AO331" s="160"/>
      <c r="AR331" s="161" t="s">
        <v>590</v>
      </c>
      <c r="AS331" s="152" t="s">
        <v>208</v>
      </c>
      <c r="AU331" s="160"/>
      <c r="AX331" s="160"/>
      <c r="BA331" s="160"/>
      <c r="BD331" s="160"/>
      <c r="BG331" s="161" t="s">
        <v>591</v>
      </c>
      <c r="BH331" s="152" t="s">
        <v>208</v>
      </c>
      <c r="BJ331" s="205" t="s">
        <v>627</v>
      </c>
      <c r="BK331" s="152" t="s">
        <v>208</v>
      </c>
      <c r="BS331" s="289" t="s">
        <v>678</v>
      </c>
      <c r="BT331" s="152" t="s">
        <v>208</v>
      </c>
      <c r="BY331" s="289" t="s">
        <v>677</v>
      </c>
      <c r="BZ331" s="152" t="s">
        <v>208</v>
      </c>
      <c r="CK331" s="161" t="s">
        <v>592</v>
      </c>
      <c r="CL331" s="152" t="s">
        <v>208</v>
      </c>
      <c r="CN331" s="161" t="s">
        <v>593</v>
      </c>
      <c r="CO331" s="152" t="s">
        <v>208</v>
      </c>
      <c r="CT331" s="205" t="s">
        <v>630</v>
      </c>
      <c r="CU331" s="152" t="s">
        <v>208</v>
      </c>
      <c r="CW331" s="161" t="s">
        <v>594</v>
      </c>
      <c r="CX331" s="152" t="s">
        <v>208</v>
      </c>
      <c r="DC331" s="205" t="s">
        <v>628</v>
      </c>
      <c r="DD331" s="152" t="s">
        <v>208</v>
      </c>
      <c r="DF331" s="205" t="s">
        <v>629</v>
      </c>
      <c r="DG331" s="152" t="s">
        <v>208</v>
      </c>
    </row>
    <row r="332" spans="2:111" x14ac:dyDescent="0.35">
      <c r="B332" s="160"/>
      <c r="E332" s="161" t="s">
        <v>372</v>
      </c>
      <c r="F332" s="152" t="s">
        <v>218</v>
      </c>
      <c r="H332" s="160"/>
      <c r="K332" s="161" t="s">
        <v>373</v>
      </c>
      <c r="L332" s="152" t="s">
        <v>218</v>
      </c>
      <c r="N332" s="160"/>
      <c r="Q332" s="161" t="s">
        <v>587</v>
      </c>
      <c r="R332" s="152" t="s">
        <v>218</v>
      </c>
      <c r="T332" s="160"/>
      <c r="W332" s="161" t="s">
        <v>588</v>
      </c>
      <c r="X332" s="152" t="s">
        <v>218</v>
      </c>
      <c r="Z332" s="160"/>
      <c r="AC332" s="161" t="s">
        <v>374</v>
      </c>
      <c r="AD332" s="152" t="s">
        <v>218</v>
      </c>
      <c r="AF332" s="160"/>
      <c r="AI332" s="161" t="s">
        <v>375</v>
      </c>
      <c r="AJ332" s="152" t="s">
        <v>218</v>
      </c>
      <c r="AL332" s="161" t="s">
        <v>589</v>
      </c>
      <c r="AM332" s="152" t="s">
        <v>218</v>
      </c>
      <c r="AO332" s="160"/>
      <c r="AR332" s="161" t="s">
        <v>590</v>
      </c>
      <c r="AS332" s="152" t="s">
        <v>218</v>
      </c>
      <c r="AU332" s="160"/>
      <c r="AX332" s="160"/>
      <c r="BA332" s="160"/>
      <c r="BD332" s="160"/>
      <c r="BG332" s="161" t="s">
        <v>591</v>
      </c>
      <c r="BH332" s="152" t="s">
        <v>218</v>
      </c>
      <c r="BJ332" s="205" t="s">
        <v>627</v>
      </c>
      <c r="BK332" s="152" t="s">
        <v>218</v>
      </c>
      <c r="BS332" s="289" t="s">
        <v>678</v>
      </c>
      <c r="BT332" s="152" t="s">
        <v>218</v>
      </c>
      <c r="BY332" s="289" t="s">
        <v>677</v>
      </c>
      <c r="BZ332" s="152" t="s">
        <v>218</v>
      </c>
      <c r="CK332" s="161" t="s">
        <v>592</v>
      </c>
      <c r="CL332" s="152" t="s">
        <v>218</v>
      </c>
      <c r="CN332" s="161" t="s">
        <v>593</v>
      </c>
      <c r="CO332" s="152" t="s">
        <v>218</v>
      </c>
      <c r="CT332" s="205" t="s">
        <v>630</v>
      </c>
      <c r="CU332" s="152" t="s">
        <v>218</v>
      </c>
      <c r="CW332" s="161" t="s">
        <v>594</v>
      </c>
      <c r="CX332" s="152" t="s">
        <v>218</v>
      </c>
      <c r="DC332" s="205" t="s">
        <v>628</v>
      </c>
      <c r="DD332" s="152" t="s">
        <v>218</v>
      </c>
      <c r="DF332" s="205" t="s">
        <v>629</v>
      </c>
      <c r="DG332" s="152" t="s">
        <v>218</v>
      </c>
    </row>
    <row r="333" spans="2:111" x14ac:dyDescent="0.35">
      <c r="B333" s="160"/>
      <c r="E333" s="161" t="s">
        <v>372</v>
      </c>
      <c r="F333" s="152" t="s">
        <v>209</v>
      </c>
      <c r="H333" s="160"/>
      <c r="K333" s="161" t="s">
        <v>373</v>
      </c>
      <c r="L333" s="152" t="s">
        <v>209</v>
      </c>
      <c r="N333" s="160"/>
      <c r="Q333" s="161" t="s">
        <v>587</v>
      </c>
      <c r="R333" s="152" t="s">
        <v>209</v>
      </c>
      <c r="T333" s="160"/>
      <c r="W333" s="161" t="s">
        <v>588</v>
      </c>
      <c r="X333" s="152" t="s">
        <v>209</v>
      </c>
      <c r="Z333" s="160"/>
      <c r="AC333" s="161" t="s">
        <v>374</v>
      </c>
      <c r="AD333" s="152" t="s">
        <v>209</v>
      </c>
      <c r="AF333" s="160"/>
      <c r="AI333" s="161" t="s">
        <v>375</v>
      </c>
      <c r="AJ333" s="152" t="s">
        <v>209</v>
      </c>
      <c r="AL333" s="161" t="s">
        <v>589</v>
      </c>
      <c r="AM333" s="152" t="s">
        <v>209</v>
      </c>
      <c r="AO333" s="160"/>
      <c r="AR333" s="161" t="s">
        <v>590</v>
      </c>
      <c r="AS333" s="152" t="s">
        <v>209</v>
      </c>
      <c r="AU333" s="160"/>
      <c r="AX333" s="160"/>
      <c r="BA333" s="160"/>
      <c r="BD333" s="160"/>
      <c r="BG333" s="161" t="s">
        <v>591</v>
      </c>
      <c r="BH333" s="152" t="s">
        <v>209</v>
      </c>
      <c r="BJ333" s="205" t="s">
        <v>627</v>
      </c>
      <c r="BK333" s="152" t="s">
        <v>209</v>
      </c>
      <c r="BS333" s="289" t="s">
        <v>678</v>
      </c>
      <c r="BT333" s="152" t="s">
        <v>209</v>
      </c>
      <c r="BY333" s="289" t="s">
        <v>677</v>
      </c>
      <c r="BZ333" s="152" t="s">
        <v>209</v>
      </c>
      <c r="CK333" s="161" t="s">
        <v>592</v>
      </c>
      <c r="CL333" s="152" t="s">
        <v>209</v>
      </c>
      <c r="CN333" s="161" t="s">
        <v>593</v>
      </c>
      <c r="CO333" s="152" t="s">
        <v>209</v>
      </c>
      <c r="CT333" s="205" t="s">
        <v>630</v>
      </c>
      <c r="CU333" s="152" t="s">
        <v>209</v>
      </c>
      <c r="CW333" s="161" t="s">
        <v>594</v>
      </c>
      <c r="CX333" s="152" t="s">
        <v>209</v>
      </c>
      <c r="DC333" s="205" t="s">
        <v>628</v>
      </c>
      <c r="DD333" s="152" t="s">
        <v>209</v>
      </c>
      <c r="DF333" s="205" t="s">
        <v>629</v>
      </c>
      <c r="DG333" s="152" t="s">
        <v>209</v>
      </c>
    </row>
    <row r="334" spans="2:111" x14ac:dyDescent="0.35">
      <c r="B334" s="160"/>
      <c r="E334" s="161" t="s">
        <v>372</v>
      </c>
      <c r="F334" s="152" t="s">
        <v>210</v>
      </c>
      <c r="H334" s="160"/>
      <c r="K334" s="161" t="s">
        <v>373</v>
      </c>
      <c r="L334" s="152" t="s">
        <v>210</v>
      </c>
      <c r="N334" s="160"/>
      <c r="Q334" s="161" t="s">
        <v>587</v>
      </c>
      <c r="R334" s="152" t="s">
        <v>210</v>
      </c>
      <c r="T334" s="160"/>
      <c r="W334" s="161" t="s">
        <v>588</v>
      </c>
      <c r="X334" s="152" t="s">
        <v>210</v>
      </c>
      <c r="Z334" s="160"/>
      <c r="AC334" s="161" t="s">
        <v>374</v>
      </c>
      <c r="AD334" s="152" t="s">
        <v>210</v>
      </c>
      <c r="AF334" s="160"/>
      <c r="AI334" s="161" t="s">
        <v>375</v>
      </c>
      <c r="AJ334" s="152" t="s">
        <v>210</v>
      </c>
      <c r="AL334" s="161" t="s">
        <v>589</v>
      </c>
      <c r="AM334" s="152" t="s">
        <v>210</v>
      </c>
      <c r="AO334" s="160"/>
      <c r="AR334" s="161" t="s">
        <v>590</v>
      </c>
      <c r="AS334" s="152" t="s">
        <v>210</v>
      </c>
      <c r="AU334" s="160"/>
      <c r="AX334" s="160"/>
      <c r="BA334" s="160"/>
      <c r="BD334" s="160"/>
      <c r="BG334" s="161" t="s">
        <v>591</v>
      </c>
      <c r="BH334" s="152" t="s">
        <v>210</v>
      </c>
      <c r="BJ334" s="205" t="s">
        <v>627</v>
      </c>
      <c r="BK334" s="152" t="s">
        <v>210</v>
      </c>
      <c r="BS334" s="289" t="s">
        <v>678</v>
      </c>
      <c r="BT334" s="152" t="s">
        <v>210</v>
      </c>
      <c r="BY334" s="289" t="s">
        <v>677</v>
      </c>
      <c r="BZ334" s="152" t="s">
        <v>210</v>
      </c>
      <c r="CK334" s="161" t="s">
        <v>592</v>
      </c>
      <c r="CL334" s="152" t="s">
        <v>210</v>
      </c>
      <c r="CN334" s="161" t="s">
        <v>593</v>
      </c>
      <c r="CO334" s="152" t="s">
        <v>210</v>
      </c>
      <c r="CT334" s="205" t="s">
        <v>630</v>
      </c>
      <c r="CU334" s="152" t="s">
        <v>210</v>
      </c>
      <c r="CW334" s="161" t="s">
        <v>594</v>
      </c>
      <c r="CX334" s="152" t="s">
        <v>210</v>
      </c>
      <c r="DC334" s="205" t="s">
        <v>628</v>
      </c>
      <c r="DD334" s="152" t="s">
        <v>210</v>
      </c>
      <c r="DF334" s="205" t="s">
        <v>629</v>
      </c>
      <c r="DG334" s="152" t="s">
        <v>210</v>
      </c>
    </row>
    <row r="335" spans="2:111" x14ac:dyDescent="0.35">
      <c r="B335" s="160"/>
      <c r="E335" s="161" t="s">
        <v>372</v>
      </c>
      <c r="F335" s="152" t="s">
        <v>211</v>
      </c>
      <c r="H335" s="160"/>
      <c r="K335" s="161" t="s">
        <v>373</v>
      </c>
      <c r="L335" s="152" t="s">
        <v>211</v>
      </c>
      <c r="N335" s="160"/>
      <c r="Q335" s="161" t="s">
        <v>587</v>
      </c>
      <c r="R335" s="152" t="s">
        <v>211</v>
      </c>
      <c r="T335" s="160"/>
      <c r="W335" s="161" t="s">
        <v>588</v>
      </c>
      <c r="X335" s="152" t="s">
        <v>211</v>
      </c>
      <c r="Z335" s="160"/>
      <c r="AC335" s="161" t="s">
        <v>374</v>
      </c>
      <c r="AD335" s="152" t="s">
        <v>211</v>
      </c>
      <c r="AF335" s="160"/>
      <c r="AI335" s="161" t="s">
        <v>375</v>
      </c>
      <c r="AJ335" s="152" t="s">
        <v>211</v>
      </c>
      <c r="AL335" s="161" t="s">
        <v>589</v>
      </c>
      <c r="AM335" s="152" t="s">
        <v>211</v>
      </c>
      <c r="AO335" s="160"/>
      <c r="AR335" s="161" t="s">
        <v>590</v>
      </c>
      <c r="AS335" s="152" t="s">
        <v>211</v>
      </c>
      <c r="AU335" s="160"/>
      <c r="AX335" s="160"/>
      <c r="BA335" s="160"/>
      <c r="BD335" s="160"/>
      <c r="BG335" s="161" t="s">
        <v>591</v>
      </c>
      <c r="BH335" s="152" t="s">
        <v>211</v>
      </c>
      <c r="BJ335" s="205" t="s">
        <v>627</v>
      </c>
      <c r="BK335" s="152" t="s">
        <v>211</v>
      </c>
      <c r="BS335" s="289" t="s">
        <v>678</v>
      </c>
      <c r="BT335" s="152" t="s">
        <v>211</v>
      </c>
      <c r="BY335" s="289" t="s">
        <v>677</v>
      </c>
      <c r="BZ335" s="152" t="s">
        <v>211</v>
      </c>
      <c r="CK335" s="161" t="s">
        <v>592</v>
      </c>
      <c r="CL335" s="152" t="s">
        <v>211</v>
      </c>
      <c r="CN335" s="161" t="s">
        <v>593</v>
      </c>
      <c r="CO335" s="152" t="s">
        <v>211</v>
      </c>
      <c r="CT335" s="205" t="s">
        <v>630</v>
      </c>
      <c r="CU335" s="152" t="s">
        <v>211</v>
      </c>
      <c r="CW335" s="161" t="s">
        <v>594</v>
      </c>
      <c r="CX335" s="152" t="s">
        <v>211</v>
      </c>
      <c r="DC335" s="205" t="s">
        <v>628</v>
      </c>
      <c r="DD335" s="152" t="s">
        <v>211</v>
      </c>
      <c r="DF335" s="205" t="s">
        <v>629</v>
      </c>
      <c r="DG335" s="152" t="s">
        <v>211</v>
      </c>
    </row>
    <row r="336" spans="2:111" x14ac:dyDescent="0.35">
      <c r="B336" s="160"/>
      <c r="E336" s="161" t="s">
        <v>372</v>
      </c>
      <c r="F336" s="152" t="s">
        <v>177</v>
      </c>
      <c r="H336" s="160"/>
      <c r="K336" s="161" t="s">
        <v>373</v>
      </c>
      <c r="L336" s="152" t="s">
        <v>177</v>
      </c>
      <c r="N336" s="160"/>
      <c r="Q336" s="161" t="s">
        <v>587</v>
      </c>
      <c r="R336" s="152" t="s">
        <v>177</v>
      </c>
      <c r="T336" s="160"/>
      <c r="W336" s="161" t="s">
        <v>588</v>
      </c>
      <c r="X336" s="152" t="s">
        <v>177</v>
      </c>
      <c r="Z336" s="160"/>
      <c r="AC336" s="161" t="s">
        <v>374</v>
      </c>
      <c r="AD336" s="152" t="s">
        <v>177</v>
      </c>
      <c r="AF336" s="160"/>
      <c r="AI336" s="161" t="s">
        <v>375</v>
      </c>
      <c r="AJ336" s="152" t="s">
        <v>177</v>
      </c>
      <c r="AL336" s="161" t="s">
        <v>589</v>
      </c>
      <c r="AM336" s="152" t="s">
        <v>177</v>
      </c>
      <c r="AO336" s="160"/>
      <c r="AR336" s="161" t="s">
        <v>590</v>
      </c>
      <c r="AS336" s="152" t="s">
        <v>177</v>
      </c>
      <c r="AU336" s="160"/>
      <c r="AX336" s="160"/>
      <c r="BA336" s="160"/>
      <c r="BD336" s="160"/>
      <c r="BG336" s="161" t="s">
        <v>591</v>
      </c>
      <c r="BH336" s="152" t="s">
        <v>177</v>
      </c>
      <c r="BJ336" s="205" t="s">
        <v>627</v>
      </c>
      <c r="BK336" s="152" t="s">
        <v>177</v>
      </c>
      <c r="BS336" s="289" t="s">
        <v>678</v>
      </c>
      <c r="BT336" s="152" t="s">
        <v>177</v>
      </c>
      <c r="BY336" s="289" t="s">
        <v>677</v>
      </c>
      <c r="BZ336" s="152" t="s">
        <v>177</v>
      </c>
      <c r="CK336" s="161" t="s">
        <v>592</v>
      </c>
      <c r="CL336" s="152" t="s">
        <v>177</v>
      </c>
      <c r="CN336" s="161" t="s">
        <v>593</v>
      </c>
      <c r="CO336" s="152" t="s">
        <v>177</v>
      </c>
      <c r="CT336" s="205" t="s">
        <v>630</v>
      </c>
      <c r="CU336" s="152" t="s">
        <v>177</v>
      </c>
      <c r="CW336" s="161" t="s">
        <v>594</v>
      </c>
      <c r="CX336" s="152" t="s">
        <v>177</v>
      </c>
      <c r="DC336" s="205" t="s">
        <v>628</v>
      </c>
      <c r="DD336" s="152" t="s">
        <v>177</v>
      </c>
      <c r="DF336" s="205" t="s">
        <v>629</v>
      </c>
      <c r="DG336" s="152" t="s">
        <v>177</v>
      </c>
    </row>
    <row r="337" spans="2:111" x14ac:dyDescent="0.35">
      <c r="B337" s="160"/>
      <c r="E337" s="161" t="s">
        <v>372</v>
      </c>
      <c r="F337" s="152" t="s">
        <v>178</v>
      </c>
      <c r="H337" s="160"/>
      <c r="K337" s="161" t="s">
        <v>373</v>
      </c>
      <c r="L337" s="152" t="s">
        <v>178</v>
      </c>
      <c r="N337" s="160"/>
      <c r="Q337" s="161" t="s">
        <v>587</v>
      </c>
      <c r="R337" s="152" t="s">
        <v>178</v>
      </c>
      <c r="T337" s="160"/>
      <c r="W337" s="161" t="s">
        <v>588</v>
      </c>
      <c r="X337" s="152" t="s">
        <v>178</v>
      </c>
      <c r="Z337" s="160"/>
      <c r="AC337" s="161" t="s">
        <v>374</v>
      </c>
      <c r="AD337" s="152" t="s">
        <v>178</v>
      </c>
      <c r="AF337" s="160"/>
      <c r="AI337" s="161" t="s">
        <v>375</v>
      </c>
      <c r="AJ337" s="152" t="s">
        <v>178</v>
      </c>
      <c r="AL337" s="161" t="s">
        <v>589</v>
      </c>
      <c r="AM337" s="152" t="s">
        <v>178</v>
      </c>
      <c r="AO337" s="160"/>
      <c r="AR337" s="161" t="s">
        <v>590</v>
      </c>
      <c r="AS337" s="152" t="s">
        <v>178</v>
      </c>
      <c r="AU337" s="160"/>
      <c r="AX337" s="160"/>
      <c r="BA337" s="160"/>
      <c r="BD337" s="160"/>
      <c r="BG337" s="161" t="s">
        <v>591</v>
      </c>
      <c r="BH337" s="152" t="s">
        <v>178</v>
      </c>
      <c r="BJ337" s="205" t="s">
        <v>627</v>
      </c>
      <c r="BK337" s="152" t="s">
        <v>178</v>
      </c>
      <c r="BS337" s="289" t="s">
        <v>678</v>
      </c>
      <c r="BT337" s="152" t="s">
        <v>178</v>
      </c>
      <c r="BY337" s="289" t="s">
        <v>677</v>
      </c>
      <c r="BZ337" s="152" t="s">
        <v>178</v>
      </c>
      <c r="CK337" s="161" t="s">
        <v>592</v>
      </c>
      <c r="CL337" s="152" t="s">
        <v>178</v>
      </c>
      <c r="CN337" s="161" t="s">
        <v>593</v>
      </c>
      <c r="CO337" s="152" t="s">
        <v>178</v>
      </c>
      <c r="CT337" s="205" t="s">
        <v>630</v>
      </c>
      <c r="CU337" s="152" t="s">
        <v>178</v>
      </c>
      <c r="CW337" s="161" t="s">
        <v>594</v>
      </c>
      <c r="CX337" s="152" t="s">
        <v>178</v>
      </c>
      <c r="DC337" s="205" t="s">
        <v>628</v>
      </c>
      <c r="DD337" s="152" t="s">
        <v>178</v>
      </c>
      <c r="DF337" s="205" t="s">
        <v>629</v>
      </c>
      <c r="DG337" s="152" t="s">
        <v>178</v>
      </c>
    </row>
    <row r="338" spans="2:111" x14ac:dyDescent="0.35">
      <c r="B338" s="160"/>
      <c r="E338" s="161" t="s">
        <v>372</v>
      </c>
      <c r="F338" s="152" t="s">
        <v>227</v>
      </c>
      <c r="H338" s="160"/>
      <c r="K338" s="161" t="s">
        <v>373</v>
      </c>
      <c r="L338" s="152" t="s">
        <v>227</v>
      </c>
      <c r="N338" s="160"/>
      <c r="Q338" s="161" t="s">
        <v>587</v>
      </c>
      <c r="R338" s="152" t="s">
        <v>227</v>
      </c>
      <c r="T338" s="160"/>
      <c r="W338" s="161" t="s">
        <v>588</v>
      </c>
      <c r="X338" s="152" t="s">
        <v>227</v>
      </c>
      <c r="Z338" s="160"/>
      <c r="AC338" s="161" t="s">
        <v>374</v>
      </c>
      <c r="AD338" s="152" t="s">
        <v>227</v>
      </c>
      <c r="AF338" s="160"/>
      <c r="AI338" s="161" t="s">
        <v>375</v>
      </c>
      <c r="AJ338" s="152" t="s">
        <v>227</v>
      </c>
      <c r="AL338" s="161" t="s">
        <v>589</v>
      </c>
      <c r="AM338" s="152" t="s">
        <v>227</v>
      </c>
      <c r="AO338" s="160"/>
      <c r="AR338" s="161" t="s">
        <v>590</v>
      </c>
      <c r="AS338" s="152" t="s">
        <v>227</v>
      </c>
      <c r="AU338" s="160"/>
      <c r="AX338" s="160"/>
      <c r="BA338" s="160"/>
      <c r="BD338" s="160"/>
      <c r="BG338" s="161" t="s">
        <v>591</v>
      </c>
      <c r="BH338" s="152" t="s">
        <v>227</v>
      </c>
      <c r="BJ338" s="205" t="s">
        <v>627</v>
      </c>
      <c r="BK338" s="152" t="s">
        <v>227</v>
      </c>
      <c r="BS338" s="289" t="s">
        <v>678</v>
      </c>
      <c r="BT338" s="152" t="s">
        <v>227</v>
      </c>
      <c r="BY338" s="289" t="s">
        <v>677</v>
      </c>
      <c r="BZ338" s="152" t="s">
        <v>227</v>
      </c>
      <c r="CK338" s="161" t="s">
        <v>592</v>
      </c>
      <c r="CL338" s="152" t="s">
        <v>227</v>
      </c>
      <c r="CN338" s="161" t="s">
        <v>593</v>
      </c>
      <c r="CO338" s="152" t="s">
        <v>227</v>
      </c>
      <c r="CT338" s="205" t="s">
        <v>630</v>
      </c>
      <c r="CU338" s="152" t="s">
        <v>227</v>
      </c>
      <c r="CW338" s="161" t="s">
        <v>594</v>
      </c>
      <c r="CX338" s="152" t="s">
        <v>227</v>
      </c>
      <c r="DC338" s="205" t="s">
        <v>628</v>
      </c>
      <c r="DD338" s="152" t="s">
        <v>227</v>
      </c>
      <c r="DF338" s="205" t="s">
        <v>629</v>
      </c>
      <c r="DG338" s="152" t="s">
        <v>227</v>
      </c>
    </row>
    <row r="339" spans="2:111" x14ac:dyDescent="0.35">
      <c r="B339" s="160"/>
      <c r="E339" s="161" t="s">
        <v>372</v>
      </c>
      <c r="F339" s="152" t="s">
        <v>219</v>
      </c>
      <c r="H339" s="160"/>
      <c r="K339" s="161" t="s">
        <v>373</v>
      </c>
      <c r="L339" s="152" t="s">
        <v>219</v>
      </c>
      <c r="N339" s="160"/>
      <c r="Q339" s="161" t="s">
        <v>587</v>
      </c>
      <c r="R339" s="152" t="s">
        <v>219</v>
      </c>
      <c r="T339" s="160"/>
      <c r="W339" s="161" t="s">
        <v>588</v>
      </c>
      <c r="X339" s="152" t="s">
        <v>219</v>
      </c>
      <c r="Z339" s="160"/>
      <c r="AC339" s="161" t="s">
        <v>374</v>
      </c>
      <c r="AD339" s="152" t="s">
        <v>219</v>
      </c>
      <c r="AF339" s="160"/>
      <c r="AI339" s="161" t="s">
        <v>375</v>
      </c>
      <c r="AJ339" s="152" t="s">
        <v>219</v>
      </c>
      <c r="AL339" s="161" t="s">
        <v>589</v>
      </c>
      <c r="AM339" s="152" t="s">
        <v>219</v>
      </c>
      <c r="AO339" s="160"/>
      <c r="AR339" s="161" t="s">
        <v>590</v>
      </c>
      <c r="AS339" s="152" t="s">
        <v>219</v>
      </c>
      <c r="AU339" s="160"/>
      <c r="AX339" s="160"/>
      <c r="BA339" s="160"/>
      <c r="BD339" s="160"/>
      <c r="BG339" s="161" t="s">
        <v>591</v>
      </c>
      <c r="BH339" s="152" t="s">
        <v>219</v>
      </c>
      <c r="BJ339" s="205" t="s">
        <v>627</v>
      </c>
      <c r="BK339" s="152" t="s">
        <v>219</v>
      </c>
      <c r="BS339" s="289" t="s">
        <v>678</v>
      </c>
      <c r="BT339" s="152" t="s">
        <v>219</v>
      </c>
      <c r="BY339" s="289" t="s">
        <v>677</v>
      </c>
      <c r="BZ339" s="152" t="s">
        <v>219</v>
      </c>
      <c r="CK339" s="161" t="s">
        <v>592</v>
      </c>
      <c r="CL339" s="152" t="s">
        <v>219</v>
      </c>
      <c r="CN339" s="161" t="s">
        <v>593</v>
      </c>
      <c r="CO339" s="152" t="s">
        <v>219</v>
      </c>
      <c r="CT339" s="205" t="s">
        <v>630</v>
      </c>
      <c r="CU339" s="152" t="s">
        <v>219</v>
      </c>
      <c r="CW339" s="161" t="s">
        <v>594</v>
      </c>
      <c r="CX339" s="152" t="s">
        <v>219</v>
      </c>
      <c r="DC339" s="205" t="s">
        <v>628</v>
      </c>
      <c r="DD339" s="152" t="s">
        <v>219</v>
      </c>
      <c r="DF339" s="205" t="s">
        <v>629</v>
      </c>
      <c r="DG339" s="152" t="s">
        <v>219</v>
      </c>
    </row>
    <row r="340" spans="2:111" x14ac:dyDescent="0.35">
      <c r="B340" s="160"/>
      <c r="E340" s="161" t="s">
        <v>372</v>
      </c>
      <c r="F340" s="152" t="s">
        <v>228</v>
      </c>
      <c r="H340" s="160"/>
      <c r="K340" s="161" t="s">
        <v>373</v>
      </c>
      <c r="L340" s="152" t="s">
        <v>228</v>
      </c>
      <c r="N340" s="160"/>
      <c r="Q340" s="161" t="s">
        <v>587</v>
      </c>
      <c r="R340" s="152" t="s">
        <v>228</v>
      </c>
      <c r="T340" s="160"/>
      <c r="W340" s="161" t="s">
        <v>588</v>
      </c>
      <c r="X340" s="152" t="s">
        <v>228</v>
      </c>
      <c r="Z340" s="160"/>
      <c r="AC340" s="161" t="s">
        <v>374</v>
      </c>
      <c r="AD340" s="152" t="s">
        <v>228</v>
      </c>
      <c r="AF340" s="160"/>
      <c r="AI340" s="161" t="s">
        <v>375</v>
      </c>
      <c r="AJ340" s="152" t="s">
        <v>228</v>
      </c>
      <c r="AL340" s="161" t="s">
        <v>589</v>
      </c>
      <c r="AM340" s="152" t="s">
        <v>228</v>
      </c>
      <c r="AO340" s="160"/>
      <c r="AR340" s="161" t="s">
        <v>590</v>
      </c>
      <c r="AS340" s="152" t="s">
        <v>228</v>
      </c>
      <c r="AU340" s="160"/>
      <c r="AX340" s="160"/>
      <c r="BA340" s="160"/>
      <c r="BD340" s="160"/>
      <c r="BG340" s="161" t="s">
        <v>591</v>
      </c>
      <c r="BH340" s="152" t="s">
        <v>228</v>
      </c>
      <c r="BJ340" s="205" t="s">
        <v>627</v>
      </c>
      <c r="BK340" s="152" t="s">
        <v>228</v>
      </c>
      <c r="BS340" s="289" t="s">
        <v>678</v>
      </c>
      <c r="BT340" s="152" t="s">
        <v>228</v>
      </c>
      <c r="BY340" s="289" t="s">
        <v>677</v>
      </c>
      <c r="BZ340" s="152" t="s">
        <v>228</v>
      </c>
      <c r="CK340" s="161" t="s">
        <v>592</v>
      </c>
      <c r="CL340" s="152" t="s">
        <v>228</v>
      </c>
      <c r="CN340" s="161" t="s">
        <v>593</v>
      </c>
      <c r="CO340" s="152" t="s">
        <v>228</v>
      </c>
      <c r="CT340" s="205" t="s">
        <v>630</v>
      </c>
      <c r="CU340" s="152" t="s">
        <v>228</v>
      </c>
      <c r="CW340" s="161" t="s">
        <v>594</v>
      </c>
      <c r="CX340" s="152" t="s">
        <v>228</v>
      </c>
      <c r="DC340" s="205" t="s">
        <v>628</v>
      </c>
      <c r="DD340" s="152" t="s">
        <v>228</v>
      </c>
      <c r="DF340" s="205" t="s">
        <v>629</v>
      </c>
      <c r="DG340" s="152" t="s">
        <v>228</v>
      </c>
    </row>
    <row r="341" spans="2:111" x14ac:dyDescent="0.35">
      <c r="B341" s="160"/>
      <c r="E341" s="161" t="s">
        <v>372</v>
      </c>
      <c r="F341" s="152" t="s">
        <v>220</v>
      </c>
      <c r="H341" s="160"/>
      <c r="K341" s="161" t="s">
        <v>373</v>
      </c>
      <c r="L341" s="152" t="s">
        <v>220</v>
      </c>
      <c r="N341" s="160"/>
      <c r="Q341" s="161" t="s">
        <v>587</v>
      </c>
      <c r="R341" s="152" t="s">
        <v>220</v>
      </c>
      <c r="T341" s="160"/>
      <c r="W341" s="161" t="s">
        <v>588</v>
      </c>
      <c r="X341" s="152" t="s">
        <v>220</v>
      </c>
      <c r="Z341" s="160"/>
      <c r="AC341" s="161" t="s">
        <v>374</v>
      </c>
      <c r="AD341" s="152" t="s">
        <v>220</v>
      </c>
      <c r="AF341" s="160"/>
      <c r="AI341" s="161" t="s">
        <v>375</v>
      </c>
      <c r="AJ341" s="152" t="s">
        <v>220</v>
      </c>
      <c r="AL341" s="161" t="s">
        <v>589</v>
      </c>
      <c r="AM341" s="152" t="s">
        <v>220</v>
      </c>
      <c r="AO341" s="160"/>
      <c r="AR341" s="161" t="s">
        <v>590</v>
      </c>
      <c r="AS341" s="152" t="s">
        <v>220</v>
      </c>
      <c r="AU341" s="160"/>
      <c r="AX341" s="160"/>
      <c r="BA341" s="160"/>
      <c r="BD341" s="160"/>
      <c r="BG341" s="161" t="s">
        <v>591</v>
      </c>
      <c r="BH341" s="152" t="s">
        <v>220</v>
      </c>
      <c r="BJ341" s="205" t="s">
        <v>627</v>
      </c>
      <c r="BK341" s="152" t="s">
        <v>220</v>
      </c>
      <c r="BS341" s="289" t="s">
        <v>678</v>
      </c>
      <c r="BT341" s="152" t="s">
        <v>220</v>
      </c>
      <c r="BY341" s="289" t="s">
        <v>677</v>
      </c>
      <c r="BZ341" s="152" t="s">
        <v>220</v>
      </c>
      <c r="CK341" s="161" t="s">
        <v>592</v>
      </c>
      <c r="CL341" s="152" t="s">
        <v>220</v>
      </c>
      <c r="CN341" s="161" t="s">
        <v>593</v>
      </c>
      <c r="CO341" s="152" t="s">
        <v>220</v>
      </c>
      <c r="CT341" s="205" t="s">
        <v>630</v>
      </c>
      <c r="CU341" s="152" t="s">
        <v>220</v>
      </c>
      <c r="CW341" s="161" t="s">
        <v>594</v>
      </c>
      <c r="CX341" s="152" t="s">
        <v>220</v>
      </c>
      <c r="DC341" s="205" t="s">
        <v>628</v>
      </c>
      <c r="DD341" s="152" t="s">
        <v>220</v>
      </c>
      <c r="DF341" s="205" t="s">
        <v>629</v>
      </c>
      <c r="DG341" s="152" t="s">
        <v>220</v>
      </c>
    </row>
    <row r="342" spans="2:111" x14ac:dyDescent="0.35">
      <c r="B342" s="160"/>
      <c r="E342" s="161" t="s">
        <v>372</v>
      </c>
      <c r="F342" s="152" t="s">
        <v>229</v>
      </c>
      <c r="H342" s="160"/>
      <c r="K342" s="161" t="s">
        <v>373</v>
      </c>
      <c r="L342" s="152" t="s">
        <v>229</v>
      </c>
      <c r="N342" s="160"/>
      <c r="Q342" s="161" t="s">
        <v>587</v>
      </c>
      <c r="R342" s="152" t="s">
        <v>229</v>
      </c>
      <c r="T342" s="160"/>
      <c r="W342" s="161" t="s">
        <v>588</v>
      </c>
      <c r="X342" s="152" t="s">
        <v>229</v>
      </c>
      <c r="Z342" s="160"/>
      <c r="AC342" s="161" t="s">
        <v>374</v>
      </c>
      <c r="AD342" s="152" t="s">
        <v>229</v>
      </c>
      <c r="AF342" s="160"/>
      <c r="AI342" s="161" t="s">
        <v>375</v>
      </c>
      <c r="AJ342" s="152" t="s">
        <v>229</v>
      </c>
      <c r="AL342" s="161" t="s">
        <v>589</v>
      </c>
      <c r="AM342" s="152" t="s">
        <v>229</v>
      </c>
      <c r="AO342" s="160"/>
      <c r="AR342" s="161" t="s">
        <v>590</v>
      </c>
      <c r="AS342" s="152" t="s">
        <v>229</v>
      </c>
      <c r="AU342" s="160"/>
      <c r="AX342" s="160"/>
      <c r="BA342" s="160"/>
      <c r="BD342" s="160"/>
      <c r="BG342" s="161" t="s">
        <v>591</v>
      </c>
      <c r="BH342" s="152" t="s">
        <v>229</v>
      </c>
      <c r="BJ342" s="205" t="s">
        <v>627</v>
      </c>
      <c r="BK342" s="152" t="s">
        <v>229</v>
      </c>
      <c r="BS342" s="289" t="s">
        <v>678</v>
      </c>
      <c r="BT342" s="152" t="s">
        <v>229</v>
      </c>
      <c r="BY342" s="289" t="s">
        <v>677</v>
      </c>
      <c r="BZ342" s="152" t="s">
        <v>229</v>
      </c>
      <c r="CK342" s="161" t="s">
        <v>592</v>
      </c>
      <c r="CL342" s="152" t="s">
        <v>229</v>
      </c>
      <c r="CN342" s="161" t="s">
        <v>593</v>
      </c>
      <c r="CO342" s="152" t="s">
        <v>229</v>
      </c>
      <c r="CT342" s="205" t="s">
        <v>630</v>
      </c>
      <c r="CU342" s="152" t="s">
        <v>229</v>
      </c>
      <c r="CW342" s="161" t="s">
        <v>594</v>
      </c>
      <c r="CX342" s="152" t="s">
        <v>229</v>
      </c>
      <c r="DC342" s="205" t="s">
        <v>628</v>
      </c>
      <c r="DD342" s="152" t="s">
        <v>229</v>
      </c>
      <c r="DF342" s="205" t="s">
        <v>629</v>
      </c>
      <c r="DG342" s="152" t="s">
        <v>229</v>
      </c>
    </row>
    <row r="343" spans="2:111" x14ac:dyDescent="0.35">
      <c r="B343" s="160"/>
      <c r="E343" s="161" t="s">
        <v>372</v>
      </c>
      <c r="F343" s="152" t="s">
        <v>221</v>
      </c>
      <c r="H343" s="160"/>
      <c r="K343" s="161" t="s">
        <v>373</v>
      </c>
      <c r="L343" s="152" t="s">
        <v>221</v>
      </c>
      <c r="N343" s="160"/>
      <c r="Q343" s="161" t="s">
        <v>587</v>
      </c>
      <c r="R343" s="152" t="s">
        <v>221</v>
      </c>
      <c r="T343" s="160"/>
      <c r="W343" s="161" t="s">
        <v>588</v>
      </c>
      <c r="X343" s="152" t="s">
        <v>221</v>
      </c>
      <c r="Z343" s="160"/>
      <c r="AC343" s="161" t="s">
        <v>374</v>
      </c>
      <c r="AD343" s="152" t="s">
        <v>221</v>
      </c>
      <c r="AF343" s="160"/>
      <c r="AI343" s="161" t="s">
        <v>375</v>
      </c>
      <c r="AJ343" s="152" t="s">
        <v>221</v>
      </c>
      <c r="AL343" s="161" t="s">
        <v>589</v>
      </c>
      <c r="AM343" s="152" t="s">
        <v>221</v>
      </c>
      <c r="AO343" s="160"/>
      <c r="AR343" s="161" t="s">
        <v>590</v>
      </c>
      <c r="AS343" s="152" t="s">
        <v>221</v>
      </c>
      <c r="AU343" s="160"/>
      <c r="AX343" s="160"/>
      <c r="BA343" s="160"/>
      <c r="BD343" s="160"/>
      <c r="BG343" s="161" t="s">
        <v>591</v>
      </c>
      <c r="BH343" s="152" t="s">
        <v>221</v>
      </c>
      <c r="BJ343" s="205" t="s">
        <v>627</v>
      </c>
      <c r="BK343" s="152" t="s">
        <v>221</v>
      </c>
      <c r="BS343" s="289" t="s">
        <v>678</v>
      </c>
      <c r="BT343" s="152" t="s">
        <v>221</v>
      </c>
      <c r="BY343" s="289" t="s">
        <v>677</v>
      </c>
      <c r="BZ343" s="152" t="s">
        <v>221</v>
      </c>
      <c r="CK343" s="161" t="s">
        <v>592</v>
      </c>
      <c r="CL343" s="152" t="s">
        <v>221</v>
      </c>
      <c r="CN343" s="161" t="s">
        <v>593</v>
      </c>
      <c r="CO343" s="152" t="s">
        <v>221</v>
      </c>
      <c r="CT343" s="205" t="s">
        <v>630</v>
      </c>
      <c r="CU343" s="152" t="s">
        <v>221</v>
      </c>
      <c r="CW343" s="161" t="s">
        <v>594</v>
      </c>
      <c r="CX343" s="152" t="s">
        <v>221</v>
      </c>
      <c r="DC343" s="205" t="s">
        <v>628</v>
      </c>
      <c r="DD343" s="152" t="s">
        <v>221</v>
      </c>
      <c r="DF343" s="205" t="s">
        <v>629</v>
      </c>
      <c r="DG343" s="152" t="s">
        <v>221</v>
      </c>
    </row>
    <row r="344" spans="2:111" x14ac:dyDescent="0.35">
      <c r="B344" s="160"/>
      <c r="E344" s="161" t="s">
        <v>372</v>
      </c>
      <c r="F344" s="152" t="s">
        <v>230</v>
      </c>
      <c r="H344" s="160"/>
      <c r="K344" s="161" t="s">
        <v>373</v>
      </c>
      <c r="L344" s="152" t="s">
        <v>230</v>
      </c>
      <c r="N344" s="160"/>
      <c r="Q344" s="161" t="s">
        <v>587</v>
      </c>
      <c r="R344" s="152" t="s">
        <v>230</v>
      </c>
      <c r="T344" s="160"/>
      <c r="W344" s="161" t="s">
        <v>588</v>
      </c>
      <c r="X344" s="152" t="s">
        <v>230</v>
      </c>
      <c r="Z344" s="160"/>
      <c r="AC344" s="161" t="s">
        <v>374</v>
      </c>
      <c r="AD344" s="152" t="s">
        <v>230</v>
      </c>
      <c r="AF344" s="160"/>
      <c r="AI344" s="161" t="s">
        <v>375</v>
      </c>
      <c r="AJ344" s="152" t="s">
        <v>230</v>
      </c>
      <c r="AL344" s="161" t="s">
        <v>589</v>
      </c>
      <c r="AM344" s="152" t="s">
        <v>230</v>
      </c>
      <c r="AO344" s="160"/>
      <c r="AR344" s="161" t="s">
        <v>590</v>
      </c>
      <c r="AS344" s="152" t="s">
        <v>230</v>
      </c>
      <c r="AU344" s="160"/>
      <c r="AX344" s="160"/>
      <c r="BA344" s="160"/>
      <c r="BD344" s="160"/>
      <c r="BG344" s="161" t="s">
        <v>591</v>
      </c>
      <c r="BH344" s="152" t="s">
        <v>230</v>
      </c>
      <c r="BJ344" s="205" t="s">
        <v>627</v>
      </c>
      <c r="BK344" s="152" t="s">
        <v>230</v>
      </c>
      <c r="BS344" s="289" t="s">
        <v>678</v>
      </c>
      <c r="BT344" s="152" t="s">
        <v>230</v>
      </c>
      <c r="BY344" s="289" t="s">
        <v>677</v>
      </c>
      <c r="BZ344" s="152" t="s">
        <v>230</v>
      </c>
      <c r="CK344" s="161" t="s">
        <v>592</v>
      </c>
      <c r="CL344" s="152" t="s">
        <v>230</v>
      </c>
      <c r="CN344" s="161" t="s">
        <v>593</v>
      </c>
      <c r="CO344" s="152" t="s">
        <v>230</v>
      </c>
      <c r="CT344" s="205" t="s">
        <v>630</v>
      </c>
      <c r="CU344" s="152" t="s">
        <v>230</v>
      </c>
      <c r="CW344" s="161" t="s">
        <v>594</v>
      </c>
      <c r="CX344" s="152" t="s">
        <v>230</v>
      </c>
      <c r="DC344" s="205" t="s">
        <v>628</v>
      </c>
      <c r="DD344" s="152" t="s">
        <v>230</v>
      </c>
      <c r="DF344" s="205" t="s">
        <v>629</v>
      </c>
      <c r="DG344" s="152" t="s">
        <v>230</v>
      </c>
    </row>
    <row r="345" spans="2:111" x14ac:dyDescent="0.35">
      <c r="B345" s="160"/>
      <c r="E345" s="161" t="s">
        <v>372</v>
      </c>
      <c r="F345" s="152" t="s">
        <v>222</v>
      </c>
      <c r="H345" s="160"/>
      <c r="K345" s="161" t="s">
        <v>373</v>
      </c>
      <c r="L345" s="152" t="s">
        <v>222</v>
      </c>
      <c r="N345" s="160"/>
      <c r="Q345" s="161" t="s">
        <v>587</v>
      </c>
      <c r="R345" s="152" t="s">
        <v>222</v>
      </c>
      <c r="T345" s="160"/>
      <c r="W345" s="161" t="s">
        <v>588</v>
      </c>
      <c r="X345" s="152" t="s">
        <v>222</v>
      </c>
      <c r="Z345" s="160"/>
      <c r="AC345" s="161" t="s">
        <v>374</v>
      </c>
      <c r="AD345" s="152" t="s">
        <v>222</v>
      </c>
      <c r="AF345" s="160"/>
      <c r="AI345" s="161" t="s">
        <v>375</v>
      </c>
      <c r="AJ345" s="152" t="s">
        <v>222</v>
      </c>
      <c r="AL345" s="161" t="s">
        <v>589</v>
      </c>
      <c r="AM345" s="152" t="s">
        <v>222</v>
      </c>
      <c r="AO345" s="160"/>
      <c r="AR345" s="161" t="s">
        <v>590</v>
      </c>
      <c r="AS345" s="152" t="s">
        <v>222</v>
      </c>
      <c r="AU345" s="160"/>
      <c r="AX345" s="160"/>
      <c r="BA345" s="160"/>
      <c r="BD345" s="160"/>
      <c r="BG345" s="161" t="s">
        <v>591</v>
      </c>
      <c r="BH345" s="152" t="s">
        <v>222</v>
      </c>
      <c r="BJ345" s="205" t="s">
        <v>627</v>
      </c>
      <c r="BK345" s="152" t="s">
        <v>222</v>
      </c>
      <c r="BS345" s="289" t="s">
        <v>678</v>
      </c>
      <c r="BT345" s="152" t="s">
        <v>222</v>
      </c>
      <c r="BY345" s="289" t="s">
        <v>677</v>
      </c>
      <c r="BZ345" s="152" t="s">
        <v>222</v>
      </c>
      <c r="CK345" s="161" t="s">
        <v>592</v>
      </c>
      <c r="CL345" s="152" t="s">
        <v>222</v>
      </c>
      <c r="CN345" s="161" t="s">
        <v>593</v>
      </c>
      <c r="CO345" s="152" t="s">
        <v>222</v>
      </c>
      <c r="CT345" s="205" t="s">
        <v>630</v>
      </c>
      <c r="CU345" s="152" t="s">
        <v>222</v>
      </c>
      <c r="CW345" s="161" t="s">
        <v>594</v>
      </c>
      <c r="CX345" s="152" t="s">
        <v>222</v>
      </c>
      <c r="DC345" s="205" t="s">
        <v>628</v>
      </c>
      <c r="DD345" s="152" t="s">
        <v>222</v>
      </c>
      <c r="DF345" s="205" t="s">
        <v>629</v>
      </c>
      <c r="DG345" s="152" t="s">
        <v>222</v>
      </c>
    </row>
    <row r="346" spans="2:111" x14ac:dyDescent="0.35">
      <c r="B346" s="160"/>
      <c r="E346" s="161" t="s">
        <v>372</v>
      </c>
      <c r="F346" s="152" t="s">
        <v>179</v>
      </c>
      <c r="H346" s="160"/>
      <c r="K346" s="161" t="s">
        <v>373</v>
      </c>
      <c r="L346" s="152" t="s">
        <v>179</v>
      </c>
      <c r="N346" s="160"/>
      <c r="Q346" s="161" t="s">
        <v>587</v>
      </c>
      <c r="R346" s="152" t="s">
        <v>179</v>
      </c>
      <c r="T346" s="160"/>
      <c r="W346" s="161" t="s">
        <v>588</v>
      </c>
      <c r="X346" s="152" t="s">
        <v>179</v>
      </c>
      <c r="Z346" s="160"/>
      <c r="AC346" s="161" t="s">
        <v>374</v>
      </c>
      <c r="AD346" s="152" t="s">
        <v>179</v>
      </c>
      <c r="AF346" s="160"/>
      <c r="AI346" s="161" t="s">
        <v>375</v>
      </c>
      <c r="AJ346" s="152" t="s">
        <v>179</v>
      </c>
      <c r="AL346" s="161" t="s">
        <v>589</v>
      </c>
      <c r="AM346" s="152" t="s">
        <v>179</v>
      </c>
      <c r="AO346" s="160"/>
      <c r="AR346" s="161" t="s">
        <v>590</v>
      </c>
      <c r="AS346" s="152" t="s">
        <v>179</v>
      </c>
      <c r="AU346" s="160"/>
      <c r="AX346" s="160"/>
      <c r="BA346" s="160"/>
      <c r="BD346" s="160"/>
      <c r="BG346" s="161" t="s">
        <v>591</v>
      </c>
      <c r="BH346" s="152" t="s">
        <v>179</v>
      </c>
      <c r="BJ346" s="205" t="s">
        <v>627</v>
      </c>
      <c r="BK346" s="152" t="s">
        <v>179</v>
      </c>
      <c r="BS346" s="289" t="s">
        <v>678</v>
      </c>
      <c r="BT346" s="152" t="s">
        <v>179</v>
      </c>
      <c r="BY346" s="289" t="s">
        <v>677</v>
      </c>
      <c r="BZ346" s="152" t="s">
        <v>179</v>
      </c>
      <c r="CK346" s="161" t="s">
        <v>592</v>
      </c>
      <c r="CL346" s="152" t="s">
        <v>179</v>
      </c>
      <c r="CN346" s="161" t="s">
        <v>593</v>
      </c>
      <c r="CO346" s="152" t="s">
        <v>179</v>
      </c>
      <c r="CT346" s="205" t="s">
        <v>630</v>
      </c>
      <c r="CU346" s="152" t="s">
        <v>179</v>
      </c>
      <c r="CW346" s="161" t="s">
        <v>594</v>
      </c>
      <c r="CX346" s="152" t="s">
        <v>179</v>
      </c>
      <c r="DC346" s="205" t="s">
        <v>628</v>
      </c>
      <c r="DD346" s="152" t="s">
        <v>179</v>
      </c>
      <c r="DF346" s="205" t="s">
        <v>629</v>
      </c>
      <c r="DG346" s="152" t="s">
        <v>179</v>
      </c>
    </row>
    <row r="347" spans="2:111" x14ac:dyDescent="0.35">
      <c r="B347" s="160"/>
      <c r="E347" s="161" t="s">
        <v>372</v>
      </c>
      <c r="F347" s="152" t="s">
        <v>180</v>
      </c>
      <c r="H347" s="160"/>
      <c r="K347" s="161" t="s">
        <v>373</v>
      </c>
      <c r="L347" s="152" t="s">
        <v>180</v>
      </c>
      <c r="N347" s="160"/>
      <c r="Q347" s="161" t="s">
        <v>587</v>
      </c>
      <c r="R347" s="152" t="s">
        <v>180</v>
      </c>
      <c r="T347" s="160"/>
      <c r="W347" s="161" t="s">
        <v>588</v>
      </c>
      <c r="X347" s="152" t="s">
        <v>180</v>
      </c>
      <c r="Z347" s="160"/>
      <c r="AC347" s="161" t="s">
        <v>374</v>
      </c>
      <c r="AD347" s="152" t="s">
        <v>180</v>
      </c>
      <c r="AF347" s="160"/>
      <c r="AI347" s="161" t="s">
        <v>375</v>
      </c>
      <c r="AJ347" s="152" t="s">
        <v>180</v>
      </c>
      <c r="AL347" s="161" t="s">
        <v>589</v>
      </c>
      <c r="AM347" s="152" t="s">
        <v>180</v>
      </c>
      <c r="AO347" s="160"/>
      <c r="AR347" s="161" t="s">
        <v>590</v>
      </c>
      <c r="AS347" s="152" t="s">
        <v>180</v>
      </c>
      <c r="AU347" s="160"/>
      <c r="AX347" s="160"/>
      <c r="BA347" s="160"/>
      <c r="BD347" s="160"/>
      <c r="BG347" s="161" t="s">
        <v>591</v>
      </c>
      <c r="BH347" s="152" t="s">
        <v>180</v>
      </c>
      <c r="BJ347" s="205" t="s">
        <v>627</v>
      </c>
      <c r="BK347" s="152" t="s">
        <v>180</v>
      </c>
      <c r="BS347" s="289" t="s">
        <v>678</v>
      </c>
      <c r="BT347" s="152" t="s">
        <v>180</v>
      </c>
      <c r="BY347" s="289" t="s">
        <v>677</v>
      </c>
      <c r="BZ347" s="152" t="s">
        <v>180</v>
      </c>
      <c r="CK347" s="161" t="s">
        <v>592</v>
      </c>
      <c r="CL347" s="152" t="s">
        <v>180</v>
      </c>
      <c r="CN347" s="161" t="s">
        <v>593</v>
      </c>
      <c r="CO347" s="152" t="s">
        <v>180</v>
      </c>
      <c r="CT347" s="205" t="s">
        <v>630</v>
      </c>
      <c r="CU347" s="152" t="s">
        <v>180</v>
      </c>
      <c r="CW347" s="161" t="s">
        <v>594</v>
      </c>
      <c r="CX347" s="152" t="s">
        <v>180</v>
      </c>
      <c r="DC347" s="205" t="s">
        <v>628</v>
      </c>
      <c r="DD347" s="152" t="s">
        <v>180</v>
      </c>
      <c r="DF347" s="205" t="s">
        <v>629</v>
      </c>
      <c r="DG347" s="152" t="s">
        <v>180</v>
      </c>
    </row>
    <row r="348" spans="2:111" x14ac:dyDescent="0.35">
      <c r="B348" s="160"/>
      <c r="E348" s="161" t="s">
        <v>372</v>
      </c>
      <c r="F348" s="152" t="s">
        <v>231</v>
      </c>
      <c r="H348" s="160"/>
      <c r="K348" s="161" t="s">
        <v>373</v>
      </c>
      <c r="L348" s="152" t="s">
        <v>231</v>
      </c>
      <c r="N348" s="160"/>
      <c r="Q348" s="161" t="s">
        <v>587</v>
      </c>
      <c r="R348" s="152" t="s">
        <v>231</v>
      </c>
      <c r="T348" s="160"/>
      <c r="W348" s="161" t="s">
        <v>588</v>
      </c>
      <c r="X348" s="152" t="s">
        <v>231</v>
      </c>
      <c r="Z348" s="160"/>
      <c r="AC348" s="161" t="s">
        <v>374</v>
      </c>
      <c r="AD348" s="152" t="s">
        <v>231</v>
      </c>
      <c r="AF348" s="160"/>
      <c r="AI348" s="161" t="s">
        <v>375</v>
      </c>
      <c r="AJ348" s="152" t="s">
        <v>231</v>
      </c>
      <c r="AL348" s="161" t="s">
        <v>589</v>
      </c>
      <c r="AM348" s="152" t="s">
        <v>231</v>
      </c>
      <c r="AO348" s="160"/>
      <c r="AR348" s="161" t="s">
        <v>590</v>
      </c>
      <c r="AS348" s="152" t="s">
        <v>231</v>
      </c>
      <c r="AU348" s="160"/>
      <c r="AX348" s="160"/>
      <c r="BA348" s="160"/>
      <c r="BD348" s="160"/>
      <c r="BG348" s="161" t="s">
        <v>591</v>
      </c>
      <c r="BH348" s="152" t="s">
        <v>231</v>
      </c>
      <c r="BJ348" s="205" t="s">
        <v>627</v>
      </c>
      <c r="BK348" s="152" t="s">
        <v>231</v>
      </c>
      <c r="BS348" s="289" t="s">
        <v>678</v>
      </c>
      <c r="BT348" s="152" t="s">
        <v>231</v>
      </c>
      <c r="BY348" s="289" t="s">
        <v>677</v>
      </c>
      <c r="BZ348" s="152" t="s">
        <v>231</v>
      </c>
      <c r="CK348" s="161" t="s">
        <v>592</v>
      </c>
      <c r="CL348" s="152" t="s">
        <v>231</v>
      </c>
      <c r="CN348" s="161" t="s">
        <v>593</v>
      </c>
      <c r="CO348" s="152" t="s">
        <v>231</v>
      </c>
      <c r="CT348" s="205" t="s">
        <v>630</v>
      </c>
      <c r="CU348" s="152" t="s">
        <v>231</v>
      </c>
      <c r="CW348" s="161" t="s">
        <v>594</v>
      </c>
      <c r="CX348" s="152" t="s">
        <v>231</v>
      </c>
      <c r="DC348" s="205" t="s">
        <v>628</v>
      </c>
      <c r="DD348" s="152" t="s">
        <v>231</v>
      </c>
      <c r="DF348" s="205" t="s">
        <v>629</v>
      </c>
      <c r="DG348" s="152" t="s">
        <v>231</v>
      </c>
    </row>
    <row r="349" spans="2:111" x14ac:dyDescent="0.35">
      <c r="B349" s="160"/>
      <c r="E349" s="161" t="s">
        <v>372</v>
      </c>
      <c r="F349" s="152" t="s">
        <v>223</v>
      </c>
      <c r="H349" s="160"/>
      <c r="K349" s="161" t="s">
        <v>373</v>
      </c>
      <c r="L349" s="152" t="s">
        <v>223</v>
      </c>
      <c r="N349" s="160"/>
      <c r="Q349" s="161" t="s">
        <v>587</v>
      </c>
      <c r="R349" s="152" t="s">
        <v>223</v>
      </c>
      <c r="T349" s="160"/>
      <c r="W349" s="161" t="s">
        <v>588</v>
      </c>
      <c r="X349" s="152" t="s">
        <v>223</v>
      </c>
      <c r="Z349" s="160"/>
      <c r="AC349" s="161" t="s">
        <v>374</v>
      </c>
      <c r="AD349" s="152" t="s">
        <v>223</v>
      </c>
      <c r="AF349" s="160"/>
      <c r="AI349" s="161" t="s">
        <v>375</v>
      </c>
      <c r="AJ349" s="152" t="s">
        <v>223</v>
      </c>
      <c r="AL349" s="161" t="s">
        <v>589</v>
      </c>
      <c r="AM349" s="152" t="s">
        <v>223</v>
      </c>
      <c r="AO349" s="160"/>
      <c r="AR349" s="161" t="s">
        <v>590</v>
      </c>
      <c r="AS349" s="152" t="s">
        <v>223</v>
      </c>
      <c r="AU349" s="160"/>
      <c r="AX349" s="160"/>
      <c r="BA349" s="160"/>
      <c r="BD349" s="160"/>
      <c r="BG349" s="161" t="s">
        <v>591</v>
      </c>
      <c r="BH349" s="152" t="s">
        <v>223</v>
      </c>
      <c r="BJ349" s="205" t="s">
        <v>627</v>
      </c>
      <c r="BK349" s="152" t="s">
        <v>223</v>
      </c>
      <c r="BS349" s="289" t="s">
        <v>678</v>
      </c>
      <c r="BT349" s="152" t="s">
        <v>223</v>
      </c>
      <c r="BY349" s="289" t="s">
        <v>677</v>
      </c>
      <c r="BZ349" s="152" t="s">
        <v>223</v>
      </c>
      <c r="CK349" s="161" t="s">
        <v>592</v>
      </c>
      <c r="CL349" s="152" t="s">
        <v>223</v>
      </c>
      <c r="CN349" s="161" t="s">
        <v>593</v>
      </c>
      <c r="CO349" s="152" t="s">
        <v>223</v>
      </c>
      <c r="CT349" s="205" t="s">
        <v>630</v>
      </c>
      <c r="CU349" s="152" t="s">
        <v>223</v>
      </c>
      <c r="CW349" s="161" t="s">
        <v>594</v>
      </c>
      <c r="CX349" s="152" t="s">
        <v>223</v>
      </c>
      <c r="DC349" s="205" t="s">
        <v>628</v>
      </c>
      <c r="DD349" s="152" t="s">
        <v>223</v>
      </c>
      <c r="DF349" s="205" t="s">
        <v>629</v>
      </c>
      <c r="DG349" s="152" t="s">
        <v>223</v>
      </c>
    </row>
    <row r="350" spans="2:111" x14ac:dyDescent="0.35">
      <c r="B350" s="160"/>
      <c r="E350" s="161" t="s">
        <v>372</v>
      </c>
      <c r="F350" s="152" t="s">
        <v>232</v>
      </c>
      <c r="H350" s="160"/>
      <c r="K350" s="161" t="s">
        <v>373</v>
      </c>
      <c r="L350" s="152" t="s">
        <v>232</v>
      </c>
      <c r="N350" s="160"/>
      <c r="Q350" s="161" t="s">
        <v>587</v>
      </c>
      <c r="R350" s="152" t="s">
        <v>232</v>
      </c>
      <c r="T350" s="160"/>
      <c r="W350" s="161" t="s">
        <v>588</v>
      </c>
      <c r="X350" s="152" t="s">
        <v>232</v>
      </c>
      <c r="Z350" s="160"/>
      <c r="AC350" s="161" t="s">
        <v>374</v>
      </c>
      <c r="AD350" s="152" t="s">
        <v>232</v>
      </c>
      <c r="AF350" s="160"/>
      <c r="AI350" s="161" t="s">
        <v>375</v>
      </c>
      <c r="AJ350" s="152" t="s">
        <v>232</v>
      </c>
      <c r="AL350" s="161" t="s">
        <v>589</v>
      </c>
      <c r="AM350" s="152" t="s">
        <v>232</v>
      </c>
      <c r="AO350" s="160"/>
      <c r="AR350" s="161" t="s">
        <v>590</v>
      </c>
      <c r="AS350" s="152" t="s">
        <v>232</v>
      </c>
      <c r="AU350" s="160"/>
      <c r="AX350" s="160"/>
      <c r="BA350" s="160"/>
      <c r="BD350" s="160"/>
      <c r="BG350" s="161" t="s">
        <v>591</v>
      </c>
      <c r="BH350" s="152" t="s">
        <v>232</v>
      </c>
      <c r="BJ350" s="205" t="s">
        <v>627</v>
      </c>
      <c r="BK350" s="152" t="s">
        <v>232</v>
      </c>
      <c r="BS350" s="289" t="s">
        <v>678</v>
      </c>
      <c r="BT350" s="152" t="s">
        <v>232</v>
      </c>
      <c r="BY350" s="289" t="s">
        <v>677</v>
      </c>
      <c r="BZ350" s="152" t="s">
        <v>232</v>
      </c>
      <c r="CK350" s="161" t="s">
        <v>592</v>
      </c>
      <c r="CL350" s="152" t="s">
        <v>232</v>
      </c>
      <c r="CN350" s="161" t="s">
        <v>593</v>
      </c>
      <c r="CO350" s="152" t="s">
        <v>232</v>
      </c>
      <c r="CT350" s="205" t="s">
        <v>630</v>
      </c>
      <c r="CU350" s="152" t="s">
        <v>232</v>
      </c>
      <c r="CW350" s="161" t="s">
        <v>594</v>
      </c>
      <c r="CX350" s="152" t="s">
        <v>232</v>
      </c>
      <c r="DC350" s="205" t="s">
        <v>628</v>
      </c>
      <c r="DD350" s="152" t="s">
        <v>232</v>
      </c>
      <c r="DF350" s="205" t="s">
        <v>629</v>
      </c>
      <c r="DG350" s="152" t="s">
        <v>232</v>
      </c>
    </row>
    <row r="351" spans="2:111" x14ac:dyDescent="0.35">
      <c r="B351" s="160"/>
      <c r="E351" s="161" t="s">
        <v>372</v>
      </c>
      <c r="F351" s="152" t="s">
        <v>224</v>
      </c>
      <c r="H351" s="160"/>
      <c r="K351" s="161" t="s">
        <v>373</v>
      </c>
      <c r="L351" s="152" t="s">
        <v>224</v>
      </c>
      <c r="N351" s="160"/>
      <c r="Q351" s="161" t="s">
        <v>587</v>
      </c>
      <c r="R351" s="152" t="s">
        <v>224</v>
      </c>
      <c r="T351" s="160"/>
      <c r="W351" s="161" t="s">
        <v>588</v>
      </c>
      <c r="X351" s="152" t="s">
        <v>224</v>
      </c>
      <c r="Z351" s="160"/>
      <c r="AC351" s="161" t="s">
        <v>374</v>
      </c>
      <c r="AD351" s="152" t="s">
        <v>224</v>
      </c>
      <c r="AF351" s="160"/>
      <c r="AI351" s="161" t="s">
        <v>375</v>
      </c>
      <c r="AJ351" s="152" t="s">
        <v>224</v>
      </c>
      <c r="AL351" s="161" t="s">
        <v>589</v>
      </c>
      <c r="AM351" s="152" t="s">
        <v>224</v>
      </c>
      <c r="AO351" s="160"/>
      <c r="AR351" s="161" t="s">
        <v>590</v>
      </c>
      <c r="AS351" s="152" t="s">
        <v>224</v>
      </c>
      <c r="AU351" s="160"/>
      <c r="AX351" s="160"/>
      <c r="BA351" s="160"/>
      <c r="BD351" s="160"/>
      <c r="BG351" s="161" t="s">
        <v>591</v>
      </c>
      <c r="BH351" s="152" t="s">
        <v>224</v>
      </c>
      <c r="BJ351" s="205" t="s">
        <v>627</v>
      </c>
      <c r="BK351" s="152" t="s">
        <v>224</v>
      </c>
      <c r="BS351" s="289" t="s">
        <v>678</v>
      </c>
      <c r="BT351" s="152" t="s">
        <v>224</v>
      </c>
      <c r="BY351" s="289" t="s">
        <v>677</v>
      </c>
      <c r="BZ351" s="152" t="s">
        <v>224</v>
      </c>
      <c r="CK351" s="161" t="s">
        <v>592</v>
      </c>
      <c r="CL351" s="152" t="s">
        <v>224</v>
      </c>
      <c r="CN351" s="161" t="s">
        <v>593</v>
      </c>
      <c r="CO351" s="152" t="s">
        <v>224</v>
      </c>
      <c r="CT351" s="205" t="s">
        <v>630</v>
      </c>
      <c r="CU351" s="152" t="s">
        <v>224</v>
      </c>
      <c r="CW351" s="161" t="s">
        <v>594</v>
      </c>
      <c r="CX351" s="152" t="s">
        <v>224</v>
      </c>
      <c r="DC351" s="205" t="s">
        <v>628</v>
      </c>
      <c r="DD351" s="152" t="s">
        <v>224</v>
      </c>
      <c r="DF351" s="205" t="s">
        <v>629</v>
      </c>
      <c r="DG351" s="152" t="s">
        <v>224</v>
      </c>
    </row>
    <row r="352" spans="2:111" x14ac:dyDescent="0.35">
      <c r="B352" s="160"/>
      <c r="E352" s="161" t="s">
        <v>372</v>
      </c>
      <c r="F352" s="152" t="s">
        <v>233</v>
      </c>
      <c r="H352" s="160"/>
      <c r="K352" s="161" t="s">
        <v>373</v>
      </c>
      <c r="L352" s="152" t="s">
        <v>233</v>
      </c>
      <c r="N352" s="160"/>
      <c r="Q352" s="161" t="s">
        <v>587</v>
      </c>
      <c r="R352" s="152" t="s">
        <v>233</v>
      </c>
      <c r="T352" s="160"/>
      <c r="W352" s="161" t="s">
        <v>588</v>
      </c>
      <c r="X352" s="152" t="s">
        <v>233</v>
      </c>
      <c r="Z352" s="160"/>
      <c r="AC352" s="161" t="s">
        <v>374</v>
      </c>
      <c r="AD352" s="152" t="s">
        <v>233</v>
      </c>
      <c r="AF352" s="160"/>
      <c r="AI352" s="161" t="s">
        <v>375</v>
      </c>
      <c r="AJ352" s="152" t="s">
        <v>233</v>
      </c>
      <c r="AL352" s="161" t="s">
        <v>589</v>
      </c>
      <c r="AM352" s="152" t="s">
        <v>233</v>
      </c>
      <c r="AO352" s="160"/>
      <c r="AR352" s="161" t="s">
        <v>590</v>
      </c>
      <c r="AS352" s="152" t="s">
        <v>233</v>
      </c>
      <c r="AU352" s="160"/>
      <c r="AX352" s="160"/>
      <c r="BA352" s="160"/>
      <c r="BD352" s="160"/>
      <c r="BG352" s="161" t="s">
        <v>591</v>
      </c>
      <c r="BH352" s="152" t="s">
        <v>233</v>
      </c>
      <c r="BJ352" s="205" t="s">
        <v>627</v>
      </c>
      <c r="BK352" s="152" t="s">
        <v>233</v>
      </c>
      <c r="BS352" s="289" t="s">
        <v>678</v>
      </c>
      <c r="BT352" s="152" t="s">
        <v>233</v>
      </c>
      <c r="BY352" s="289" t="s">
        <v>677</v>
      </c>
      <c r="BZ352" s="152" t="s">
        <v>233</v>
      </c>
      <c r="CK352" s="161" t="s">
        <v>592</v>
      </c>
      <c r="CL352" s="152" t="s">
        <v>233</v>
      </c>
      <c r="CN352" s="161" t="s">
        <v>593</v>
      </c>
      <c r="CO352" s="152" t="s">
        <v>233</v>
      </c>
      <c r="CT352" s="205" t="s">
        <v>630</v>
      </c>
      <c r="CU352" s="152" t="s">
        <v>233</v>
      </c>
      <c r="CW352" s="161" t="s">
        <v>594</v>
      </c>
      <c r="CX352" s="152" t="s">
        <v>233</v>
      </c>
      <c r="DC352" s="205" t="s">
        <v>628</v>
      </c>
      <c r="DD352" s="152" t="s">
        <v>233</v>
      </c>
      <c r="DF352" s="205" t="s">
        <v>629</v>
      </c>
      <c r="DG352" s="152" t="s">
        <v>233</v>
      </c>
    </row>
    <row r="353" spans="2:111" x14ac:dyDescent="0.35">
      <c r="B353" s="160"/>
      <c r="E353" s="161" t="s">
        <v>372</v>
      </c>
      <c r="F353" s="152" t="s">
        <v>225</v>
      </c>
      <c r="H353" s="160"/>
      <c r="K353" s="161" t="s">
        <v>373</v>
      </c>
      <c r="L353" s="152" t="s">
        <v>225</v>
      </c>
      <c r="N353" s="160"/>
      <c r="Q353" s="161" t="s">
        <v>587</v>
      </c>
      <c r="R353" s="152" t="s">
        <v>225</v>
      </c>
      <c r="T353" s="160"/>
      <c r="W353" s="161" t="s">
        <v>588</v>
      </c>
      <c r="X353" s="152" t="s">
        <v>225</v>
      </c>
      <c r="Z353" s="160"/>
      <c r="AC353" s="161" t="s">
        <v>374</v>
      </c>
      <c r="AD353" s="152" t="s">
        <v>225</v>
      </c>
      <c r="AF353" s="160"/>
      <c r="AI353" s="161" t="s">
        <v>375</v>
      </c>
      <c r="AJ353" s="152" t="s">
        <v>225</v>
      </c>
      <c r="AL353" s="161" t="s">
        <v>589</v>
      </c>
      <c r="AM353" s="152" t="s">
        <v>225</v>
      </c>
      <c r="AO353" s="160"/>
      <c r="AR353" s="161" t="s">
        <v>590</v>
      </c>
      <c r="AS353" s="152" t="s">
        <v>225</v>
      </c>
      <c r="AU353" s="160"/>
      <c r="AX353" s="160"/>
      <c r="BA353" s="160"/>
      <c r="BD353" s="160"/>
      <c r="BG353" s="161" t="s">
        <v>591</v>
      </c>
      <c r="BH353" s="152" t="s">
        <v>225</v>
      </c>
      <c r="BJ353" s="205" t="s">
        <v>627</v>
      </c>
      <c r="BK353" s="152" t="s">
        <v>225</v>
      </c>
      <c r="BS353" s="289" t="s">
        <v>678</v>
      </c>
      <c r="BT353" s="152" t="s">
        <v>225</v>
      </c>
      <c r="BY353" s="289" t="s">
        <v>677</v>
      </c>
      <c r="BZ353" s="152" t="s">
        <v>225</v>
      </c>
      <c r="CK353" s="161" t="s">
        <v>592</v>
      </c>
      <c r="CL353" s="152" t="s">
        <v>225</v>
      </c>
      <c r="CN353" s="161" t="s">
        <v>593</v>
      </c>
      <c r="CO353" s="152" t="s">
        <v>225</v>
      </c>
      <c r="CT353" s="205" t="s">
        <v>630</v>
      </c>
      <c r="CU353" s="152" t="s">
        <v>225</v>
      </c>
      <c r="CW353" s="161" t="s">
        <v>594</v>
      </c>
      <c r="CX353" s="152" t="s">
        <v>225</v>
      </c>
      <c r="DC353" s="205" t="s">
        <v>628</v>
      </c>
      <c r="DD353" s="152" t="s">
        <v>225</v>
      </c>
      <c r="DF353" s="205" t="s">
        <v>629</v>
      </c>
      <c r="DG353" s="152" t="s">
        <v>225</v>
      </c>
    </row>
    <row r="354" spans="2:111" x14ac:dyDescent="0.35">
      <c r="B354" s="160"/>
      <c r="E354" s="161" t="s">
        <v>372</v>
      </c>
      <c r="F354" s="152" t="s">
        <v>234</v>
      </c>
      <c r="H354" s="160"/>
      <c r="K354" s="161" t="s">
        <v>373</v>
      </c>
      <c r="L354" s="152" t="s">
        <v>234</v>
      </c>
      <c r="N354" s="160"/>
      <c r="Q354" s="161" t="s">
        <v>587</v>
      </c>
      <c r="R354" s="152" t="s">
        <v>234</v>
      </c>
      <c r="T354" s="160"/>
      <c r="W354" s="161" t="s">
        <v>588</v>
      </c>
      <c r="X354" s="152" t="s">
        <v>234</v>
      </c>
      <c r="Z354" s="160"/>
      <c r="AC354" s="161" t="s">
        <v>374</v>
      </c>
      <c r="AD354" s="152" t="s">
        <v>234</v>
      </c>
      <c r="AF354" s="160"/>
      <c r="AI354" s="161" t="s">
        <v>375</v>
      </c>
      <c r="AJ354" s="152" t="s">
        <v>234</v>
      </c>
      <c r="AL354" s="161" t="s">
        <v>589</v>
      </c>
      <c r="AM354" s="152" t="s">
        <v>234</v>
      </c>
      <c r="AO354" s="160"/>
      <c r="AR354" s="161" t="s">
        <v>590</v>
      </c>
      <c r="AS354" s="152" t="s">
        <v>234</v>
      </c>
      <c r="AU354" s="160"/>
      <c r="AX354" s="160"/>
      <c r="BA354" s="160"/>
      <c r="BD354" s="160"/>
      <c r="BG354" s="161" t="s">
        <v>591</v>
      </c>
      <c r="BH354" s="152" t="s">
        <v>234</v>
      </c>
      <c r="BJ354" s="205" t="s">
        <v>627</v>
      </c>
      <c r="BK354" s="152" t="s">
        <v>234</v>
      </c>
      <c r="BS354" s="289" t="s">
        <v>678</v>
      </c>
      <c r="BT354" s="152" t="s">
        <v>234</v>
      </c>
      <c r="BY354" s="289" t="s">
        <v>677</v>
      </c>
      <c r="BZ354" s="152" t="s">
        <v>234</v>
      </c>
      <c r="CK354" s="161" t="s">
        <v>592</v>
      </c>
      <c r="CL354" s="152" t="s">
        <v>234</v>
      </c>
      <c r="CN354" s="161" t="s">
        <v>593</v>
      </c>
      <c r="CO354" s="152" t="s">
        <v>234</v>
      </c>
      <c r="CT354" s="205" t="s">
        <v>630</v>
      </c>
      <c r="CU354" s="152" t="s">
        <v>234</v>
      </c>
      <c r="CW354" s="161" t="s">
        <v>594</v>
      </c>
      <c r="CX354" s="152" t="s">
        <v>234</v>
      </c>
      <c r="DC354" s="205" t="s">
        <v>628</v>
      </c>
      <c r="DD354" s="152" t="s">
        <v>234</v>
      </c>
      <c r="DF354" s="205" t="s">
        <v>629</v>
      </c>
      <c r="DG354" s="152" t="s">
        <v>234</v>
      </c>
    </row>
    <row r="355" spans="2:111" x14ac:dyDescent="0.35">
      <c r="B355" s="160"/>
      <c r="E355" s="161" t="s">
        <v>372</v>
      </c>
      <c r="F355" s="152" t="s">
        <v>226</v>
      </c>
      <c r="H355" s="160"/>
      <c r="K355" s="161" t="s">
        <v>373</v>
      </c>
      <c r="L355" s="152" t="s">
        <v>226</v>
      </c>
      <c r="N355" s="160"/>
      <c r="Q355" s="161" t="s">
        <v>587</v>
      </c>
      <c r="R355" s="152" t="s">
        <v>226</v>
      </c>
      <c r="T355" s="160"/>
      <c r="W355" s="161" t="s">
        <v>588</v>
      </c>
      <c r="X355" s="152" t="s">
        <v>226</v>
      </c>
      <c r="Z355" s="160"/>
      <c r="AC355" s="161" t="s">
        <v>374</v>
      </c>
      <c r="AD355" s="152" t="s">
        <v>226</v>
      </c>
      <c r="AF355" s="160"/>
      <c r="AI355" s="161" t="s">
        <v>375</v>
      </c>
      <c r="AJ355" s="152" t="s">
        <v>226</v>
      </c>
      <c r="AL355" s="161" t="s">
        <v>589</v>
      </c>
      <c r="AM355" s="152" t="s">
        <v>226</v>
      </c>
      <c r="AO355" s="160"/>
      <c r="AR355" s="161" t="s">
        <v>590</v>
      </c>
      <c r="AS355" s="152" t="s">
        <v>226</v>
      </c>
      <c r="AU355" s="160"/>
      <c r="AX355" s="160"/>
      <c r="BA355" s="160"/>
      <c r="BD355" s="160"/>
      <c r="BG355" s="161" t="s">
        <v>591</v>
      </c>
      <c r="BH355" s="152" t="s">
        <v>226</v>
      </c>
      <c r="BJ355" s="205" t="s">
        <v>627</v>
      </c>
      <c r="BK355" s="152" t="s">
        <v>226</v>
      </c>
      <c r="BS355" s="289" t="s">
        <v>678</v>
      </c>
      <c r="BT355" s="152" t="s">
        <v>226</v>
      </c>
      <c r="BY355" s="289" t="s">
        <v>677</v>
      </c>
      <c r="BZ355" s="152" t="s">
        <v>226</v>
      </c>
      <c r="CK355" s="161" t="s">
        <v>592</v>
      </c>
      <c r="CL355" s="152" t="s">
        <v>226</v>
      </c>
      <c r="CN355" s="161" t="s">
        <v>593</v>
      </c>
      <c r="CO355" s="152" t="s">
        <v>226</v>
      </c>
      <c r="CT355" s="205" t="s">
        <v>630</v>
      </c>
      <c r="CU355" s="152" t="s">
        <v>226</v>
      </c>
      <c r="CW355" s="161" t="s">
        <v>594</v>
      </c>
      <c r="CX355" s="152" t="s">
        <v>226</v>
      </c>
      <c r="DC355" s="205" t="s">
        <v>628</v>
      </c>
      <c r="DD355" s="152" t="s">
        <v>226</v>
      </c>
      <c r="DF355" s="205" t="s">
        <v>629</v>
      </c>
      <c r="DG355" s="152" t="s">
        <v>226</v>
      </c>
    </row>
    <row r="356" spans="2:111" x14ac:dyDescent="0.35">
      <c r="B356" s="160"/>
      <c r="E356" s="161" t="s">
        <v>372</v>
      </c>
      <c r="F356" s="152" t="s">
        <v>181</v>
      </c>
      <c r="H356" s="160"/>
      <c r="K356" s="161" t="s">
        <v>373</v>
      </c>
      <c r="L356" s="152" t="s">
        <v>181</v>
      </c>
      <c r="N356" s="160"/>
      <c r="Q356" s="161" t="s">
        <v>587</v>
      </c>
      <c r="R356" s="152" t="s">
        <v>181</v>
      </c>
      <c r="T356" s="160"/>
      <c r="W356" s="161" t="s">
        <v>588</v>
      </c>
      <c r="X356" s="152" t="s">
        <v>181</v>
      </c>
      <c r="Z356" s="160"/>
      <c r="AC356" s="161" t="s">
        <v>374</v>
      </c>
      <c r="AD356" s="152" t="s">
        <v>181</v>
      </c>
      <c r="AF356" s="160"/>
      <c r="AI356" s="161" t="s">
        <v>375</v>
      </c>
      <c r="AJ356" s="152" t="s">
        <v>181</v>
      </c>
      <c r="AL356" s="161" t="s">
        <v>589</v>
      </c>
      <c r="AM356" s="152" t="s">
        <v>181</v>
      </c>
      <c r="AO356" s="160"/>
      <c r="AR356" s="161" t="s">
        <v>590</v>
      </c>
      <c r="AS356" s="152" t="s">
        <v>181</v>
      </c>
      <c r="AU356" s="160"/>
      <c r="AX356" s="160"/>
      <c r="BA356" s="160"/>
      <c r="BD356" s="160"/>
      <c r="BG356" s="161" t="s">
        <v>591</v>
      </c>
      <c r="BH356" s="152" t="s">
        <v>181</v>
      </c>
      <c r="BJ356" s="205" t="s">
        <v>627</v>
      </c>
      <c r="BK356" s="152" t="s">
        <v>181</v>
      </c>
      <c r="BS356" s="289" t="s">
        <v>678</v>
      </c>
      <c r="BT356" s="152" t="s">
        <v>181</v>
      </c>
      <c r="BY356" s="289" t="s">
        <v>677</v>
      </c>
      <c r="BZ356" s="152" t="s">
        <v>181</v>
      </c>
      <c r="CK356" s="161" t="s">
        <v>592</v>
      </c>
      <c r="CL356" s="152" t="s">
        <v>181</v>
      </c>
      <c r="CN356" s="161" t="s">
        <v>593</v>
      </c>
      <c r="CO356" s="152" t="s">
        <v>181</v>
      </c>
      <c r="CT356" s="205" t="s">
        <v>630</v>
      </c>
      <c r="CU356" s="152" t="s">
        <v>181</v>
      </c>
      <c r="CW356" s="161" t="s">
        <v>594</v>
      </c>
      <c r="CX356" s="152" t="s">
        <v>181</v>
      </c>
      <c r="DC356" s="205" t="s">
        <v>628</v>
      </c>
      <c r="DD356" s="152" t="s">
        <v>181</v>
      </c>
      <c r="DF356" s="205" t="s">
        <v>629</v>
      </c>
      <c r="DG356" s="152" t="s">
        <v>181</v>
      </c>
    </row>
    <row r="357" spans="2:111" x14ac:dyDescent="0.35">
      <c r="B357" s="160"/>
      <c r="E357" s="161" t="s">
        <v>372</v>
      </c>
      <c r="F357" s="152" t="s">
        <v>182</v>
      </c>
      <c r="H357" s="160"/>
      <c r="K357" s="161" t="s">
        <v>373</v>
      </c>
      <c r="L357" s="152" t="s">
        <v>182</v>
      </c>
      <c r="N357" s="160"/>
      <c r="Q357" s="161" t="s">
        <v>587</v>
      </c>
      <c r="R357" s="152" t="s">
        <v>182</v>
      </c>
      <c r="T357" s="160"/>
      <c r="W357" s="161" t="s">
        <v>588</v>
      </c>
      <c r="X357" s="152" t="s">
        <v>182</v>
      </c>
      <c r="Z357" s="160"/>
      <c r="AC357" s="161" t="s">
        <v>374</v>
      </c>
      <c r="AD357" s="152" t="s">
        <v>182</v>
      </c>
      <c r="AF357" s="160"/>
      <c r="AI357" s="161" t="s">
        <v>375</v>
      </c>
      <c r="AJ357" s="152" t="s">
        <v>182</v>
      </c>
      <c r="AL357" s="161" t="s">
        <v>589</v>
      </c>
      <c r="AM357" s="152" t="s">
        <v>182</v>
      </c>
      <c r="AO357" s="160"/>
      <c r="AR357" s="161" t="s">
        <v>590</v>
      </c>
      <c r="AS357" s="152" t="s">
        <v>182</v>
      </c>
      <c r="AU357" s="160"/>
      <c r="AX357" s="160"/>
      <c r="BA357" s="160"/>
      <c r="BD357" s="160"/>
      <c r="BG357" s="161" t="s">
        <v>591</v>
      </c>
      <c r="BH357" s="152" t="s">
        <v>182</v>
      </c>
      <c r="BJ357" s="205" t="s">
        <v>627</v>
      </c>
      <c r="BK357" s="152" t="s">
        <v>182</v>
      </c>
      <c r="BS357" s="289" t="s">
        <v>678</v>
      </c>
      <c r="BT357" s="152" t="s">
        <v>182</v>
      </c>
      <c r="BY357" s="289" t="s">
        <v>677</v>
      </c>
      <c r="BZ357" s="152" t="s">
        <v>182</v>
      </c>
      <c r="CK357" s="161" t="s">
        <v>592</v>
      </c>
      <c r="CL357" s="152" t="s">
        <v>182</v>
      </c>
      <c r="CN357" s="161" t="s">
        <v>593</v>
      </c>
      <c r="CO357" s="152" t="s">
        <v>182</v>
      </c>
      <c r="CT357" s="205" t="s">
        <v>630</v>
      </c>
      <c r="CU357" s="152" t="s">
        <v>182</v>
      </c>
      <c r="CW357" s="161" t="s">
        <v>594</v>
      </c>
      <c r="CX357" s="152" t="s">
        <v>182</v>
      </c>
      <c r="DC357" s="205" t="s">
        <v>628</v>
      </c>
      <c r="DD357" s="152" t="s">
        <v>182</v>
      </c>
      <c r="DF357" s="205" t="s">
        <v>629</v>
      </c>
      <c r="DG357" s="152" t="s">
        <v>182</v>
      </c>
    </row>
    <row r="358" spans="2:111" x14ac:dyDescent="0.35">
      <c r="B358" s="160"/>
      <c r="E358" s="161" t="s">
        <v>372</v>
      </c>
      <c r="F358" s="152" t="s">
        <v>243</v>
      </c>
      <c r="H358" s="160"/>
      <c r="K358" s="161" t="s">
        <v>373</v>
      </c>
      <c r="L358" s="152" t="s">
        <v>243</v>
      </c>
      <c r="N358" s="160"/>
      <c r="Q358" s="161" t="s">
        <v>587</v>
      </c>
      <c r="R358" s="152" t="s">
        <v>243</v>
      </c>
      <c r="T358" s="160"/>
      <c r="W358" s="161" t="s">
        <v>588</v>
      </c>
      <c r="X358" s="152" t="s">
        <v>243</v>
      </c>
      <c r="Z358" s="160"/>
      <c r="AC358" s="161" t="s">
        <v>374</v>
      </c>
      <c r="AD358" s="152" t="s">
        <v>243</v>
      </c>
      <c r="AF358" s="160"/>
      <c r="AI358" s="161" t="s">
        <v>375</v>
      </c>
      <c r="AJ358" s="152" t="s">
        <v>243</v>
      </c>
      <c r="AL358" s="161" t="s">
        <v>589</v>
      </c>
      <c r="AM358" s="152" t="s">
        <v>243</v>
      </c>
      <c r="AO358" s="160"/>
      <c r="AR358" s="161" t="s">
        <v>590</v>
      </c>
      <c r="AS358" s="152" t="s">
        <v>243</v>
      </c>
      <c r="AU358" s="160"/>
      <c r="AX358" s="160"/>
      <c r="BA358" s="160"/>
      <c r="BD358" s="160"/>
      <c r="BG358" s="161" t="s">
        <v>591</v>
      </c>
      <c r="BH358" s="152" t="s">
        <v>243</v>
      </c>
      <c r="BJ358" s="205" t="s">
        <v>627</v>
      </c>
      <c r="BK358" s="152" t="s">
        <v>243</v>
      </c>
      <c r="BS358" s="289" t="s">
        <v>678</v>
      </c>
      <c r="BT358" s="152" t="s">
        <v>243</v>
      </c>
      <c r="BY358" s="289" t="s">
        <v>677</v>
      </c>
      <c r="BZ358" s="152" t="s">
        <v>243</v>
      </c>
      <c r="CK358" s="161" t="s">
        <v>592</v>
      </c>
      <c r="CL358" s="152" t="s">
        <v>243</v>
      </c>
      <c r="CN358" s="161" t="s">
        <v>593</v>
      </c>
      <c r="CO358" s="152" t="s">
        <v>243</v>
      </c>
      <c r="CT358" s="205" t="s">
        <v>630</v>
      </c>
      <c r="CU358" s="152" t="s">
        <v>243</v>
      </c>
      <c r="CW358" s="161" t="s">
        <v>594</v>
      </c>
      <c r="CX358" s="152" t="s">
        <v>243</v>
      </c>
      <c r="DC358" s="205" t="s">
        <v>628</v>
      </c>
      <c r="DD358" s="152" t="s">
        <v>243</v>
      </c>
      <c r="DF358" s="205" t="s">
        <v>629</v>
      </c>
      <c r="DG358" s="152" t="s">
        <v>243</v>
      </c>
    </row>
    <row r="359" spans="2:111" x14ac:dyDescent="0.35">
      <c r="B359" s="160"/>
      <c r="E359" s="161" t="s">
        <v>372</v>
      </c>
      <c r="F359" s="152" t="s">
        <v>235</v>
      </c>
      <c r="H359" s="160"/>
      <c r="K359" s="161" t="s">
        <v>373</v>
      </c>
      <c r="L359" s="152" t="s">
        <v>235</v>
      </c>
      <c r="N359" s="160"/>
      <c r="Q359" s="161" t="s">
        <v>587</v>
      </c>
      <c r="R359" s="152" t="s">
        <v>235</v>
      </c>
      <c r="T359" s="160"/>
      <c r="W359" s="161" t="s">
        <v>588</v>
      </c>
      <c r="X359" s="152" t="s">
        <v>235</v>
      </c>
      <c r="Z359" s="160"/>
      <c r="AC359" s="161" t="s">
        <v>374</v>
      </c>
      <c r="AD359" s="152" t="s">
        <v>235</v>
      </c>
      <c r="AF359" s="160"/>
      <c r="AI359" s="161" t="s">
        <v>375</v>
      </c>
      <c r="AJ359" s="152" t="s">
        <v>235</v>
      </c>
      <c r="AL359" s="161" t="s">
        <v>589</v>
      </c>
      <c r="AM359" s="152" t="s">
        <v>235</v>
      </c>
      <c r="AO359" s="160"/>
      <c r="AR359" s="161" t="s">
        <v>590</v>
      </c>
      <c r="AS359" s="152" t="s">
        <v>235</v>
      </c>
      <c r="AU359" s="160"/>
      <c r="AX359" s="160"/>
      <c r="BA359" s="160"/>
      <c r="BD359" s="160"/>
      <c r="BG359" s="161" t="s">
        <v>591</v>
      </c>
      <c r="BH359" s="152" t="s">
        <v>235</v>
      </c>
      <c r="BJ359" s="205" t="s">
        <v>627</v>
      </c>
      <c r="BK359" s="152" t="s">
        <v>235</v>
      </c>
      <c r="BS359" s="289" t="s">
        <v>678</v>
      </c>
      <c r="BT359" s="152" t="s">
        <v>235</v>
      </c>
      <c r="BY359" s="289" t="s">
        <v>677</v>
      </c>
      <c r="BZ359" s="152" t="s">
        <v>235</v>
      </c>
      <c r="CK359" s="161" t="s">
        <v>592</v>
      </c>
      <c r="CL359" s="152" t="s">
        <v>235</v>
      </c>
      <c r="CN359" s="161" t="s">
        <v>593</v>
      </c>
      <c r="CO359" s="152" t="s">
        <v>235</v>
      </c>
      <c r="CT359" s="205" t="s">
        <v>630</v>
      </c>
      <c r="CU359" s="152" t="s">
        <v>235</v>
      </c>
      <c r="CW359" s="161" t="s">
        <v>594</v>
      </c>
      <c r="CX359" s="152" t="s">
        <v>235</v>
      </c>
      <c r="DC359" s="205" t="s">
        <v>628</v>
      </c>
      <c r="DD359" s="152" t="s">
        <v>235</v>
      </c>
      <c r="DF359" s="205" t="s">
        <v>629</v>
      </c>
      <c r="DG359" s="152" t="s">
        <v>235</v>
      </c>
    </row>
    <row r="360" spans="2:111" x14ac:dyDescent="0.35">
      <c r="B360" s="160"/>
      <c r="E360" s="161" t="s">
        <v>372</v>
      </c>
      <c r="F360" s="152" t="s">
        <v>245</v>
      </c>
      <c r="H360" s="160"/>
      <c r="K360" s="161" t="s">
        <v>373</v>
      </c>
      <c r="L360" s="152" t="s">
        <v>245</v>
      </c>
      <c r="N360" s="160"/>
      <c r="Q360" s="161" t="s">
        <v>587</v>
      </c>
      <c r="R360" s="152" t="s">
        <v>245</v>
      </c>
      <c r="T360" s="160"/>
      <c r="W360" s="161" t="s">
        <v>588</v>
      </c>
      <c r="X360" s="152" t="s">
        <v>245</v>
      </c>
      <c r="Z360" s="160"/>
      <c r="AC360" s="161" t="s">
        <v>374</v>
      </c>
      <c r="AD360" s="152" t="s">
        <v>245</v>
      </c>
      <c r="AF360" s="160"/>
      <c r="AI360" s="161" t="s">
        <v>375</v>
      </c>
      <c r="AJ360" s="152" t="s">
        <v>245</v>
      </c>
      <c r="AL360" s="161" t="s">
        <v>589</v>
      </c>
      <c r="AM360" s="152" t="s">
        <v>245</v>
      </c>
      <c r="AO360" s="160"/>
      <c r="AR360" s="161" t="s">
        <v>590</v>
      </c>
      <c r="AS360" s="152" t="s">
        <v>245</v>
      </c>
      <c r="AU360" s="160"/>
      <c r="AX360" s="160"/>
      <c r="BA360" s="160"/>
      <c r="BD360" s="160"/>
      <c r="BG360" s="161" t="s">
        <v>591</v>
      </c>
      <c r="BH360" s="152" t="s">
        <v>245</v>
      </c>
      <c r="BJ360" s="205" t="s">
        <v>627</v>
      </c>
      <c r="BK360" s="152" t="s">
        <v>245</v>
      </c>
      <c r="BS360" s="289" t="s">
        <v>678</v>
      </c>
      <c r="BT360" s="152" t="s">
        <v>245</v>
      </c>
      <c r="BY360" s="289" t="s">
        <v>677</v>
      </c>
      <c r="BZ360" s="152" t="s">
        <v>245</v>
      </c>
      <c r="CK360" s="161" t="s">
        <v>592</v>
      </c>
      <c r="CL360" s="152" t="s">
        <v>245</v>
      </c>
      <c r="CN360" s="161" t="s">
        <v>593</v>
      </c>
      <c r="CO360" s="152" t="s">
        <v>245</v>
      </c>
      <c r="CT360" s="205" t="s">
        <v>630</v>
      </c>
      <c r="CU360" s="152" t="s">
        <v>245</v>
      </c>
      <c r="CW360" s="161" t="s">
        <v>594</v>
      </c>
      <c r="CX360" s="152" t="s">
        <v>245</v>
      </c>
      <c r="DC360" s="205" t="s">
        <v>628</v>
      </c>
      <c r="DD360" s="152" t="s">
        <v>245</v>
      </c>
      <c r="DF360" s="205" t="s">
        <v>629</v>
      </c>
      <c r="DG360" s="152" t="s">
        <v>245</v>
      </c>
    </row>
    <row r="361" spans="2:111" x14ac:dyDescent="0.35">
      <c r="B361" s="160"/>
      <c r="E361" s="161" t="s">
        <v>372</v>
      </c>
      <c r="F361" s="152" t="s">
        <v>236</v>
      </c>
      <c r="H361" s="160"/>
      <c r="K361" s="161" t="s">
        <v>373</v>
      </c>
      <c r="L361" s="152" t="s">
        <v>236</v>
      </c>
      <c r="N361" s="160"/>
      <c r="Q361" s="161" t="s">
        <v>587</v>
      </c>
      <c r="R361" s="152" t="s">
        <v>236</v>
      </c>
      <c r="T361" s="160"/>
      <c r="W361" s="161" t="s">
        <v>588</v>
      </c>
      <c r="X361" s="152" t="s">
        <v>236</v>
      </c>
      <c r="Z361" s="160"/>
      <c r="AC361" s="161" t="s">
        <v>374</v>
      </c>
      <c r="AD361" s="152" t="s">
        <v>236</v>
      </c>
      <c r="AF361" s="160"/>
      <c r="AI361" s="161" t="s">
        <v>375</v>
      </c>
      <c r="AJ361" s="152" t="s">
        <v>236</v>
      </c>
      <c r="AL361" s="161" t="s">
        <v>589</v>
      </c>
      <c r="AM361" s="152" t="s">
        <v>236</v>
      </c>
      <c r="AO361" s="160"/>
      <c r="AR361" s="161" t="s">
        <v>590</v>
      </c>
      <c r="AS361" s="152" t="s">
        <v>236</v>
      </c>
      <c r="AU361" s="160"/>
      <c r="AX361" s="160"/>
      <c r="BA361" s="160"/>
      <c r="BD361" s="160"/>
      <c r="BG361" s="161" t="s">
        <v>591</v>
      </c>
      <c r="BH361" s="152" t="s">
        <v>236</v>
      </c>
      <c r="BJ361" s="205" t="s">
        <v>627</v>
      </c>
      <c r="BK361" s="152" t="s">
        <v>236</v>
      </c>
      <c r="BS361" s="289" t="s">
        <v>678</v>
      </c>
      <c r="BT361" s="152" t="s">
        <v>236</v>
      </c>
      <c r="BY361" s="289" t="s">
        <v>677</v>
      </c>
      <c r="BZ361" s="152" t="s">
        <v>236</v>
      </c>
      <c r="CK361" s="161" t="s">
        <v>592</v>
      </c>
      <c r="CL361" s="152" t="s">
        <v>236</v>
      </c>
      <c r="CN361" s="161" t="s">
        <v>593</v>
      </c>
      <c r="CO361" s="152" t="s">
        <v>236</v>
      </c>
      <c r="CT361" s="205" t="s">
        <v>630</v>
      </c>
      <c r="CU361" s="152" t="s">
        <v>236</v>
      </c>
      <c r="CW361" s="161" t="s">
        <v>594</v>
      </c>
      <c r="CX361" s="152" t="s">
        <v>236</v>
      </c>
      <c r="DC361" s="205" t="s">
        <v>628</v>
      </c>
      <c r="DD361" s="152" t="s">
        <v>236</v>
      </c>
      <c r="DF361" s="205" t="s">
        <v>629</v>
      </c>
      <c r="DG361" s="152" t="s">
        <v>236</v>
      </c>
    </row>
    <row r="362" spans="2:111" x14ac:dyDescent="0.35">
      <c r="B362" s="160"/>
      <c r="E362" s="161" t="s">
        <v>372</v>
      </c>
      <c r="F362" s="152" t="s">
        <v>246</v>
      </c>
      <c r="H362" s="160"/>
      <c r="K362" s="161" t="s">
        <v>373</v>
      </c>
      <c r="L362" s="152" t="s">
        <v>246</v>
      </c>
      <c r="N362" s="160"/>
      <c r="Q362" s="161" t="s">
        <v>587</v>
      </c>
      <c r="R362" s="152" t="s">
        <v>246</v>
      </c>
      <c r="T362" s="160"/>
      <c r="W362" s="161" t="s">
        <v>588</v>
      </c>
      <c r="X362" s="152" t="s">
        <v>246</v>
      </c>
      <c r="Z362" s="160"/>
      <c r="AC362" s="161" t="s">
        <v>374</v>
      </c>
      <c r="AD362" s="152" t="s">
        <v>246</v>
      </c>
      <c r="AF362" s="160"/>
      <c r="AI362" s="161" t="s">
        <v>375</v>
      </c>
      <c r="AJ362" s="152" t="s">
        <v>246</v>
      </c>
      <c r="AL362" s="161" t="s">
        <v>589</v>
      </c>
      <c r="AM362" s="152" t="s">
        <v>246</v>
      </c>
      <c r="AO362" s="160"/>
      <c r="AR362" s="161" t="s">
        <v>590</v>
      </c>
      <c r="AS362" s="152" t="s">
        <v>246</v>
      </c>
      <c r="AU362" s="160"/>
      <c r="AX362" s="160"/>
      <c r="BA362" s="160"/>
      <c r="BD362" s="160"/>
      <c r="BG362" s="161" t="s">
        <v>591</v>
      </c>
      <c r="BH362" s="152" t="s">
        <v>246</v>
      </c>
      <c r="BJ362" s="205" t="s">
        <v>627</v>
      </c>
      <c r="BK362" s="152" t="s">
        <v>246</v>
      </c>
      <c r="BS362" s="289" t="s">
        <v>678</v>
      </c>
      <c r="BT362" s="152" t="s">
        <v>246</v>
      </c>
      <c r="BY362" s="289" t="s">
        <v>677</v>
      </c>
      <c r="BZ362" s="152" t="s">
        <v>246</v>
      </c>
      <c r="CK362" s="161" t="s">
        <v>592</v>
      </c>
      <c r="CL362" s="152" t="s">
        <v>246</v>
      </c>
      <c r="CN362" s="161" t="s">
        <v>593</v>
      </c>
      <c r="CO362" s="152" t="s">
        <v>246</v>
      </c>
      <c r="CT362" s="205" t="s">
        <v>630</v>
      </c>
      <c r="CU362" s="152" t="s">
        <v>246</v>
      </c>
      <c r="CW362" s="161" t="s">
        <v>594</v>
      </c>
      <c r="CX362" s="152" t="s">
        <v>246</v>
      </c>
      <c r="DC362" s="205" t="s">
        <v>628</v>
      </c>
      <c r="DD362" s="152" t="s">
        <v>246</v>
      </c>
      <c r="DF362" s="205" t="s">
        <v>629</v>
      </c>
      <c r="DG362" s="152" t="s">
        <v>246</v>
      </c>
    </row>
    <row r="363" spans="2:111" x14ac:dyDescent="0.35">
      <c r="B363" s="160"/>
      <c r="E363" s="161" t="s">
        <v>372</v>
      </c>
      <c r="F363" s="152" t="s">
        <v>237</v>
      </c>
      <c r="H363" s="160"/>
      <c r="K363" s="161" t="s">
        <v>373</v>
      </c>
      <c r="L363" s="152" t="s">
        <v>237</v>
      </c>
      <c r="N363" s="160"/>
      <c r="Q363" s="161" t="s">
        <v>587</v>
      </c>
      <c r="R363" s="152" t="s">
        <v>237</v>
      </c>
      <c r="T363" s="160"/>
      <c r="W363" s="161" t="s">
        <v>588</v>
      </c>
      <c r="X363" s="152" t="s">
        <v>237</v>
      </c>
      <c r="Z363" s="160"/>
      <c r="AC363" s="161" t="s">
        <v>374</v>
      </c>
      <c r="AD363" s="152" t="s">
        <v>237</v>
      </c>
      <c r="AF363" s="160"/>
      <c r="AI363" s="161" t="s">
        <v>375</v>
      </c>
      <c r="AJ363" s="152" t="s">
        <v>237</v>
      </c>
      <c r="AL363" s="161" t="s">
        <v>589</v>
      </c>
      <c r="AM363" s="152" t="s">
        <v>237</v>
      </c>
      <c r="AO363" s="160"/>
      <c r="AR363" s="161" t="s">
        <v>590</v>
      </c>
      <c r="AS363" s="152" t="s">
        <v>237</v>
      </c>
      <c r="AU363" s="160"/>
      <c r="AX363" s="160"/>
      <c r="BA363" s="160"/>
      <c r="BD363" s="160"/>
      <c r="BG363" s="161" t="s">
        <v>591</v>
      </c>
      <c r="BH363" s="152" t="s">
        <v>237</v>
      </c>
      <c r="BJ363" s="205" t="s">
        <v>627</v>
      </c>
      <c r="BK363" s="152" t="s">
        <v>237</v>
      </c>
      <c r="BS363" s="289" t="s">
        <v>678</v>
      </c>
      <c r="BT363" s="152" t="s">
        <v>237</v>
      </c>
      <c r="BY363" s="289" t="s">
        <v>677</v>
      </c>
      <c r="BZ363" s="152" t="s">
        <v>237</v>
      </c>
      <c r="CK363" s="161" t="s">
        <v>592</v>
      </c>
      <c r="CL363" s="152" t="s">
        <v>237</v>
      </c>
      <c r="CN363" s="161" t="s">
        <v>593</v>
      </c>
      <c r="CO363" s="152" t="s">
        <v>237</v>
      </c>
      <c r="CT363" s="205" t="s">
        <v>630</v>
      </c>
      <c r="CU363" s="152" t="s">
        <v>237</v>
      </c>
      <c r="CW363" s="161" t="s">
        <v>594</v>
      </c>
      <c r="CX363" s="152" t="s">
        <v>237</v>
      </c>
      <c r="DC363" s="205" t="s">
        <v>628</v>
      </c>
      <c r="DD363" s="152" t="s">
        <v>237</v>
      </c>
      <c r="DF363" s="205" t="s">
        <v>629</v>
      </c>
      <c r="DG363" s="152" t="s">
        <v>237</v>
      </c>
    </row>
    <row r="364" spans="2:111" x14ac:dyDescent="0.35">
      <c r="B364" s="160"/>
      <c r="E364" s="161" t="s">
        <v>372</v>
      </c>
      <c r="F364" s="152" t="s">
        <v>247</v>
      </c>
      <c r="H364" s="160"/>
      <c r="K364" s="161" t="s">
        <v>373</v>
      </c>
      <c r="L364" s="152" t="s">
        <v>247</v>
      </c>
      <c r="N364" s="160"/>
      <c r="Q364" s="161" t="s">
        <v>587</v>
      </c>
      <c r="R364" s="152" t="s">
        <v>247</v>
      </c>
      <c r="T364" s="160"/>
      <c r="W364" s="161" t="s">
        <v>588</v>
      </c>
      <c r="X364" s="152" t="s">
        <v>247</v>
      </c>
      <c r="Z364" s="160"/>
      <c r="AC364" s="161" t="s">
        <v>374</v>
      </c>
      <c r="AD364" s="152" t="s">
        <v>247</v>
      </c>
      <c r="AF364" s="160"/>
      <c r="AI364" s="161" t="s">
        <v>375</v>
      </c>
      <c r="AJ364" s="152" t="s">
        <v>247</v>
      </c>
      <c r="AL364" s="161" t="s">
        <v>589</v>
      </c>
      <c r="AM364" s="152" t="s">
        <v>247</v>
      </c>
      <c r="AO364" s="160"/>
      <c r="AR364" s="161" t="s">
        <v>590</v>
      </c>
      <c r="AS364" s="152" t="s">
        <v>247</v>
      </c>
      <c r="AU364" s="160"/>
      <c r="AX364" s="160"/>
      <c r="BA364" s="160"/>
      <c r="BD364" s="160"/>
      <c r="BG364" s="161" t="s">
        <v>591</v>
      </c>
      <c r="BH364" s="152" t="s">
        <v>247</v>
      </c>
      <c r="BJ364" s="205" t="s">
        <v>627</v>
      </c>
      <c r="BK364" s="152" t="s">
        <v>247</v>
      </c>
      <c r="BS364" s="289" t="s">
        <v>678</v>
      </c>
      <c r="BT364" s="152" t="s">
        <v>247</v>
      </c>
      <c r="BY364" s="289" t="s">
        <v>677</v>
      </c>
      <c r="BZ364" s="152" t="s">
        <v>247</v>
      </c>
      <c r="CK364" s="161" t="s">
        <v>592</v>
      </c>
      <c r="CL364" s="152" t="s">
        <v>247</v>
      </c>
      <c r="CN364" s="161" t="s">
        <v>593</v>
      </c>
      <c r="CO364" s="152" t="s">
        <v>247</v>
      </c>
      <c r="CT364" s="205" t="s">
        <v>630</v>
      </c>
      <c r="CU364" s="152" t="s">
        <v>247</v>
      </c>
      <c r="CW364" s="161" t="s">
        <v>594</v>
      </c>
      <c r="CX364" s="152" t="s">
        <v>247</v>
      </c>
      <c r="DC364" s="205" t="s">
        <v>628</v>
      </c>
      <c r="DD364" s="152" t="s">
        <v>247</v>
      </c>
      <c r="DF364" s="205" t="s">
        <v>629</v>
      </c>
      <c r="DG364" s="152" t="s">
        <v>247</v>
      </c>
    </row>
    <row r="365" spans="2:111" x14ac:dyDescent="0.35">
      <c r="B365" s="160"/>
      <c r="E365" s="161" t="s">
        <v>372</v>
      </c>
      <c r="F365" s="152" t="s">
        <v>238</v>
      </c>
      <c r="H365" s="160"/>
      <c r="K365" s="161" t="s">
        <v>373</v>
      </c>
      <c r="L365" s="152" t="s">
        <v>238</v>
      </c>
      <c r="N365" s="160"/>
      <c r="Q365" s="161" t="s">
        <v>587</v>
      </c>
      <c r="R365" s="152" t="s">
        <v>238</v>
      </c>
      <c r="T365" s="160"/>
      <c r="W365" s="161" t="s">
        <v>588</v>
      </c>
      <c r="X365" s="152" t="s">
        <v>238</v>
      </c>
      <c r="Z365" s="160"/>
      <c r="AC365" s="161" t="s">
        <v>374</v>
      </c>
      <c r="AD365" s="152" t="s">
        <v>238</v>
      </c>
      <c r="AF365" s="160"/>
      <c r="AI365" s="161" t="s">
        <v>375</v>
      </c>
      <c r="AJ365" s="152" t="s">
        <v>238</v>
      </c>
      <c r="AL365" s="161" t="s">
        <v>589</v>
      </c>
      <c r="AM365" s="152" t="s">
        <v>238</v>
      </c>
      <c r="AO365" s="160"/>
      <c r="AR365" s="161" t="s">
        <v>590</v>
      </c>
      <c r="AS365" s="152" t="s">
        <v>238</v>
      </c>
      <c r="AU365" s="160"/>
      <c r="AX365" s="160"/>
      <c r="BA365" s="160"/>
      <c r="BD365" s="160"/>
      <c r="BG365" s="161" t="s">
        <v>591</v>
      </c>
      <c r="BH365" s="152" t="s">
        <v>238</v>
      </c>
      <c r="BJ365" s="205" t="s">
        <v>627</v>
      </c>
      <c r="BK365" s="152" t="s">
        <v>238</v>
      </c>
      <c r="BS365" s="289" t="s">
        <v>678</v>
      </c>
      <c r="BT365" s="152" t="s">
        <v>238</v>
      </c>
      <c r="BY365" s="289" t="s">
        <v>677</v>
      </c>
      <c r="BZ365" s="152" t="s">
        <v>238</v>
      </c>
      <c r="CK365" s="161" t="s">
        <v>592</v>
      </c>
      <c r="CL365" s="152" t="s">
        <v>238</v>
      </c>
      <c r="CN365" s="161" t="s">
        <v>593</v>
      </c>
      <c r="CO365" s="152" t="s">
        <v>238</v>
      </c>
      <c r="CT365" s="205" t="s">
        <v>630</v>
      </c>
      <c r="CU365" s="152" t="s">
        <v>238</v>
      </c>
      <c r="CW365" s="161" t="s">
        <v>594</v>
      </c>
      <c r="CX365" s="152" t="s">
        <v>238</v>
      </c>
      <c r="DC365" s="205" t="s">
        <v>628</v>
      </c>
      <c r="DD365" s="152" t="s">
        <v>238</v>
      </c>
      <c r="DF365" s="205" t="s">
        <v>629</v>
      </c>
      <c r="DG365" s="152" t="s">
        <v>238</v>
      </c>
    </row>
    <row r="366" spans="2:111" x14ac:dyDescent="0.35">
      <c r="B366" s="160"/>
      <c r="E366" s="161" t="s">
        <v>372</v>
      </c>
      <c r="F366" s="152" t="s">
        <v>183</v>
      </c>
      <c r="H366" s="160"/>
      <c r="K366" s="161" t="s">
        <v>373</v>
      </c>
      <c r="L366" s="152" t="s">
        <v>183</v>
      </c>
      <c r="N366" s="160"/>
      <c r="Q366" s="161" t="s">
        <v>587</v>
      </c>
      <c r="R366" s="152" t="s">
        <v>183</v>
      </c>
      <c r="T366" s="160"/>
      <c r="W366" s="161" t="s">
        <v>588</v>
      </c>
      <c r="X366" s="152" t="s">
        <v>183</v>
      </c>
      <c r="Z366" s="160"/>
      <c r="AC366" s="161" t="s">
        <v>374</v>
      </c>
      <c r="AD366" s="152" t="s">
        <v>183</v>
      </c>
      <c r="AF366" s="160"/>
      <c r="AI366" s="161" t="s">
        <v>375</v>
      </c>
      <c r="AJ366" s="152" t="s">
        <v>183</v>
      </c>
      <c r="AL366" s="161" t="s">
        <v>589</v>
      </c>
      <c r="AM366" s="152" t="s">
        <v>183</v>
      </c>
      <c r="AO366" s="160"/>
      <c r="AR366" s="161" t="s">
        <v>590</v>
      </c>
      <c r="AS366" s="152" t="s">
        <v>183</v>
      </c>
      <c r="AU366" s="160"/>
      <c r="AX366" s="160"/>
      <c r="BA366" s="160"/>
      <c r="BD366" s="160"/>
      <c r="BG366" s="161" t="s">
        <v>591</v>
      </c>
      <c r="BH366" s="152" t="s">
        <v>183</v>
      </c>
      <c r="BJ366" s="205" t="s">
        <v>627</v>
      </c>
      <c r="BK366" s="152" t="s">
        <v>183</v>
      </c>
      <c r="BS366" s="289" t="s">
        <v>678</v>
      </c>
      <c r="BT366" s="152" t="s">
        <v>183</v>
      </c>
      <c r="BY366" s="289" t="s">
        <v>677</v>
      </c>
      <c r="BZ366" s="152" t="s">
        <v>183</v>
      </c>
      <c r="CK366" s="161" t="s">
        <v>592</v>
      </c>
      <c r="CL366" s="152" t="s">
        <v>183</v>
      </c>
      <c r="CN366" s="161" t="s">
        <v>593</v>
      </c>
      <c r="CO366" s="152" t="s">
        <v>183</v>
      </c>
      <c r="CT366" s="205" t="s">
        <v>630</v>
      </c>
      <c r="CU366" s="152" t="s">
        <v>183</v>
      </c>
      <c r="CW366" s="161" t="s">
        <v>594</v>
      </c>
      <c r="CX366" s="152" t="s">
        <v>183</v>
      </c>
      <c r="DC366" s="205" t="s">
        <v>628</v>
      </c>
      <c r="DD366" s="152" t="s">
        <v>183</v>
      </c>
      <c r="DF366" s="205" t="s">
        <v>629</v>
      </c>
      <c r="DG366" s="152" t="s">
        <v>183</v>
      </c>
    </row>
    <row r="367" spans="2:111" x14ac:dyDescent="0.35">
      <c r="B367" s="160"/>
      <c r="E367" s="161" t="s">
        <v>372</v>
      </c>
      <c r="F367" s="152" t="s">
        <v>184</v>
      </c>
      <c r="H367" s="160"/>
      <c r="K367" s="161" t="s">
        <v>373</v>
      </c>
      <c r="L367" s="152" t="s">
        <v>184</v>
      </c>
      <c r="N367" s="160"/>
      <c r="Q367" s="161" t="s">
        <v>587</v>
      </c>
      <c r="R367" s="152" t="s">
        <v>184</v>
      </c>
      <c r="T367" s="160"/>
      <c r="W367" s="161" t="s">
        <v>588</v>
      </c>
      <c r="X367" s="152" t="s">
        <v>184</v>
      </c>
      <c r="Z367" s="160"/>
      <c r="AC367" s="161" t="s">
        <v>374</v>
      </c>
      <c r="AD367" s="152" t="s">
        <v>184</v>
      </c>
      <c r="AF367" s="160"/>
      <c r="AI367" s="161" t="s">
        <v>375</v>
      </c>
      <c r="AJ367" s="152" t="s">
        <v>184</v>
      </c>
      <c r="AL367" s="161" t="s">
        <v>589</v>
      </c>
      <c r="AM367" s="152" t="s">
        <v>184</v>
      </c>
      <c r="AO367" s="160"/>
      <c r="AR367" s="161" t="s">
        <v>590</v>
      </c>
      <c r="AS367" s="152" t="s">
        <v>184</v>
      </c>
      <c r="AU367" s="160"/>
      <c r="AX367" s="160"/>
      <c r="BA367" s="160"/>
      <c r="BD367" s="160"/>
      <c r="BG367" s="161" t="s">
        <v>591</v>
      </c>
      <c r="BH367" s="152" t="s">
        <v>184</v>
      </c>
      <c r="BJ367" s="205" t="s">
        <v>627</v>
      </c>
      <c r="BK367" s="152" t="s">
        <v>184</v>
      </c>
      <c r="BS367" s="289" t="s">
        <v>678</v>
      </c>
      <c r="BT367" s="152" t="s">
        <v>184</v>
      </c>
      <c r="BY367" s="289" t="s">
        <v>677</v>
      </c>
      <c r="BZ367" s="152" t="s">
        <v>184</v>
      </c>
      <c r="CK367" s="161" t="s">
        <v>592</v>
      </c>
      <c r="CL367" s="152" t="s">
        <v>184</v>
      </c>
      <c r="CN367" s="161" t="s">
        <v>593</v>
      </c>
      <c r="CO367" s="152" t="s">
        <v>184</v>
      </c>
      <c r="CT367" s="205" t="s">
        <v>630</v>
      </c>
      <c r="CU367" s="152" t="s">
        <v>184</v>
      </c>
      <c r="CW367" s="161" t="s">
        <v>594</v>
      </c>
      <c r="CX367" s="152" t="s">
        <v>184</v>
      </c>
      <c r="DC367" s="205" t="s">
        <v>628</v>
      </c>
      <c r="DD367" s="152" t="s">
        <v>184</v>
      </c>
      <c r="DF367" s="205" t="s">
        <v>629</v>
      </c>
      <c r="DG367" s="152" t="s">
        <v>184</v>
      </c>
    </row>
    <row r="368" spans="2:111" x14ac:dyDescent="0.35">
      <c r="B368" s="160"/>
      <c r="E368" s="161" t="s">
        <v>372</v>
      </c>
      <c r="F368" s="152" t="s">
        <v>244</v>
      </c>
      <c r="H368" s="160"/>
      <c r="K368" s="161" t="s">
        <v>373</v>
      </c>
      <c r="L368" s="152" t="s">
        <v>244</v>
      </c>
      <c r="N368" s="160"/>
      <c r="Q368" s="161" t="s">
        <v>587</v>
      </c>
      <c r="R368" s="152" t="s">
        <v>244</v>
      </c>
      <c r="T368" s="160"/>
      <c r="W368" s="161" t="s">
        <v>588</v>
      </c>
      <c r="X368" s="152" t="s">
        <v>244</v>
      </c>
      <c r="Z368" s="160"/>
      <c r="AC368" s="161" t="s">
        <v>374</v>
      </c>
      <c r="AD368" s="152" t="s">
        <v>244</v>
      </c>
      <c r="AF368" s="160"/>
      <c r="AI368" s="161" t="s">
        <v>375</v>
      </c>
      <c r="AJ368" s="152" t="s">
        <v>244</v>
      </c>
      <c r="AL368" s="161" t="s">
        <v>589</v>
      </c>
      <c r="AM368" s="152" t="s">
        <v>244</v>
      </c>
      <c r="AO368" s="160"/>
      <c r="AR368" s="161" t="s">
        <v>590</v>
      </c>
      <c r="AS368" s="152" t="s">
        <v>244</v>
      </c>
      <c r="AU368" s="160"/>
      <c r="AX368" s="160"/>
      <c r="BA368" s="160"/>
      <c r="BD368" s="160"/>
      <c r="BG368" s="161" t="s">
        <v>591</v>
      </c>
      <c r="BH368" s="152" t="s">
        <v>244</v>
      </c>
      <c r="BJ368" s="205" t="s">
        <v>627</v>
      </c>
      <c r="BK368" s="152" t="s">
        <v>244</v>
      </c>
      <c r="BS368" s="289" t="s">
        <v>678</v>
      </c>
      <c r="BT368" s="152" t="s">
        <v>244</v>
      </c>
      <c r="BY368" s="289" t="s">
        <v>677</v>
      </c>
      <c r="BZ368" s="152" t="s">
        <v>244</v>
      </c>
      <c r="CK368" s="161" t="s">
        <v>592</v>
      </c>
      <c r="CL368" s="152" t="s">
        <v>244</v>
      </c>
      <c r="CN368" s="161" t="s">
        <v>593</v>
      </c>
      <c r="CO368" s="152" t="s">
        <v>244</v>
      </c>
      <c r="CT368" s="205" t="s">
        <v>630</v>
      </c>
      <c r="CU368" s="152" t="s">
        <v>244</v>
      </c>
      <c r="CW368" s="161" t="s">
        <v>594</v>
      </c>
      <c r="CX368" s="152" t="s">
        <v>244</v>
      </c>
      <c r="DC368" s="205" t="s">
        <v>628</v>
      </c>
      <c r="DD368" s="152" t="s">
        <v>244</v>
      </c>
      <c r="DF368" s="205" t="s">
        <v>629</v>
      </c>
      <c r="DG368" s="152" t="s">
        <v>244</v>
      </c>
    </row>
    <row r="369" spans="2:111" x14ac:dyDescent="0.35">
      <c r="B369" s="160"/>
      <c r="E369" s="161" t="s">
        <v>372</v>
      </c>
      <c r="F369" s="152" t="s">
        <v>239</v>
      </c>
      <c r="H369" s="160"/>
      <c r="K369" s="161" t="s">
        <v>373</v>
      </c>
      <c r="L369" s="152" t="s">
        <v>239</v>
      </c>
      <c r="N369" s="160"/>
      <c r="Q369" s="161" t="s">
        <v>587</v>
      </c>
      <c r="R369" s="152" t="s">
        <v>239</v>
      </c>
      <c r="T369" s="160"/>
      <c r="W369" s="161" t="s">
        <v>588</v>
      </c>
      <c r="X369" s="152" t="s">
        <v>239</v>
      </c>
      <c r="Z369" s="160"/>
      <c r="AC369" s="161" t="s">
        <v>374</v>
      </c>
      <c r="AD369" s="152" t="s">
        <v>239</v>
      </c>
      <c r="AF369" s="160"/>
      <c r="AI369" s="161" t="s">
        <v>375</v>
      </c>
      <c r="AJ369" s="152" t="s">
        <v>239</v>
      </c>
      <c r="AL369" s="161" t="s">
        <v>589</v>
      </c>
      <c r="AM369" s="152" t="s">
        <v>239</v>
      </c>
      <c r="AO369" s="160"/>
      <c r="AR369" s="161" t="s">
        <v>590</v>
      </c>
      <c r="AS369" s="152" t="s">
        <v>239</v>
      </c>
      <c r="AU369" s="160"/>
      <c r="AX369" s="160"/>
      <c r="BA369" s="160"/>
      <c r="BD369" s="160"/>
      <c r="BG369" s="161" t="s">
        <v>591</v>
      </c>
      <c r="BH369" s="152" t="s">
        <v>239</v>
      </c>
      <c r="BJ369" s="205" t="s">
        <v>627</v>
      </c>
      <c r="BK369" s="152" t="s">
        <v>239</v>
      </c>
      <c r="BS369" s="289" t="s">
        <v>678</v>
      </c>
      <c r="BT369" s="152" t="s">
        <v>239</v>
      </c>
      <c r="BY369" s="289" t="s">
        <v>677</v>
      </c>
      <c r="BZ369" s="152" t="s">
        <v>239</v>
      </c>
      <c r="CK369" s="161" t="s">
        <v>592</v>
      </c>
      <c r="CL369" s="152" t="s">
        <v>239</v>
      </c>
      <c r="CN369" s="161" t="s">
        <v>593</v>
      </c>
      <c r="CO369" s="152" t="s">
        <v>239</v>
      </c>
      <c r="CT369" s="205" t="s">
        <v>630</v>
      </c>
      <c r="CU369" s="152" t="s">
        <v>239</v>
      </c>
      <c r="CW369" s="161" t="s">
        <v>594</v>
      </c>
      <c r="CX369" s="152" t="s">
        <v>239</v>
      </c>
      <c r="DC369" s="205" t="s">
        <v>628</v>
      </c>
      <c r="DD369" s="152" t="s">
        <v>239</v>
      </c>
      <c r="DF369" s="205" t="s">
        <v>629</v>
      </c>
      <c r="DG369" s="152" t="s">
        <v>239</v>
      </c>
    </row>
    <row r="370" spans="2:111" x14ac:dyDescent="0.35">
      <c r="B370" s="160"/>
      <c r="E370" s="161" t="s">
        <v>372</v>
      </c>
      <c r="F370" s="152" t="s">
        <v>248</v>
      </c>
      <c r="H370" s="160"/>
      <c r="K370" s="161" t="s">
        <v>373</v>
      </c>
      <c r="L370" s="152" t="s">
        <v>248</v>
      </c>
      <c r="N370" s="160"/>
      <c r="Q370" s="161" t="s">
        <v>587</v>
      </c>
      <c r="R370" s="152" t="s">
        <v>248</v>
      </c>
      <c r="T370" s="160"/>
      <c r="W370" s="161" t="s">
        <v>588</v>
      </c>
      <c r="X370" s="152" t="s">
        <v>248</v>
      </c>
      <c r="Z370" s="160"/>
      <c r="AC370" s="161" t="s">
        <v>374</v>
      </c>
      <c r="AD370" s="152" t="s">
        <v>248</v>
      </c>
      <c r="AF370" s="160"/>
      <c r="AI370" s="161" t="s">
        <v>375</v>
      </c>
      <c r="AJ370" s="152" t="s">
        <v>248</v>
      </c>
      <c r="AL370" s="161" t="s">
        <v>589</v>
      </c>
      <c r="AM370" s="152" t="s">
        <v>248</v>
      </c>
      <c r="AO370" s="160"/>
      <c r="AR370" s="161" t="s">
        <v>590</v>
      </c>
      <c r="AS370" s="152" t="s">
        <v>248</v>
      </c>
      <c r="AU370" s="160"/>
      <c r="AX370" s="160"/>
      <c r="BA370" s="160"/>
      <c r="BD370" s="160"/>
      <c r="BG370" s="161" t="s">
        <v>591</v>
      </c>
      <c r="BH370" s="152" t="s">
        <v>248</v>
      </c>
      <c r="BJ370" s="205" t="s">
        <v>627</v>
      </c>
      <c r="BK370" s="152" t="s">
        <v>248</v>
      </c>
      <c r="BS370" s="289" t="s">
        <v>678</v>
      </c>
      <c r="BT370" s="152" t="s">
        <v>248</v>
      </c>
      <c r="BY370" s="289" t="s">
        <v>677</v>
      </c>
      <c r="BZ370" s="152" t="s">
        <v>248</v>
      </c>
      <c r="CK370" s="161" t="s">
        <v>592</v>
      </c>
      <c r="CL370" s="152" t="s">
        <v>248</v>
      </c>
      <c r="CN370" s="161" t="s">
        <v>593</v>
      </c>
      <c r="CO370" s="152" t="s">
        <v>248</v>
      </c>
      <c r="CT370" s="205" t="s">
        <v>630</v>
      </c>
      <c r="CU370" s="152" t="s">
        <v>248</v>
      </c>
      <c r="CW370" s="161" t="s">
        <v>594</v>
      </c>
      <c r="CX370" s="152" t="s">
        <v>248</v>
      </c>
      <c r="DC370" s="205" t="s">
        <v>628</v>
      </c>
      <c r="DD370" s="152" t="s">
        <v>248</v>
      </c>
      <c r="DF370" s="205" t="s">
        <v>629</v>
      </c>
      <c r="DG370" s="152" t="s">
        <v>248</v>
      </c>
    </row>
    <row r="371" spans="2:111" x14ac:dyDescent="0.35">
      <c r="B371" s="160"/>
      <c r="E371" s="161" t="s">
        <v>372</v>
      </c>
      <c r="F371" s="152" t="s">
        <v>240</v>
      </c>
      <c r="H371" s="160"/>
      <c r="K371" s="161" t="s">
        <v>373</v>
      </c>
      <c r="L371" s="152" t="s">
        <v>240</v>
      </c>
      <c r="N371" s="160"/>
      <c r="Q371" s="161" t="s">
        <v>587</v>
      </c>
      <c r="R371" s="152" t="s">
        <v>240</v>
      </c>
      <c r="T371" s="160"/>
      <c r="W371" s="161" t="s">
        <v>588</v>
      </c>
      <c r="X371" s="152" t="s">
        <v>240</v>
      </c>
      <c r="Z371" s="160"/>
      <c r="AC371" s="161" t="s">
        <v>374</v>
      </c>
      <c r="AD371" s="152" t="s">
        <v>240</v>
      </c>
      <c r="AF371" s="160"/>
      <c r="AI371" s="161" t="s">
        <v>375</v>
      </c>
      <c r="AJ371" s="152" t="s">
        <v>240</v>
      </c>
      <c r="AL371" s="161" t="s">
        <v>589</v>
      </c>
      <c r="AM371" s="152" t="s">
        <v>240</v>
      </c>
      <c r="AO371" s="160"/>
      <c r="AR371" s="161" t="s">
        <v>590</v>
      </c>
      <c r="AS371" s="152" t="s">
        <v>240</v>
      </c>
      <c r="AU371" s="160"/>
      <c r="AX371" s="160"/>
      <c r="BA371" s="160"/>
      <c r="BD371" s="160"/>
      <c r="BG371" s="161" t="s">
        <v>591</v>
      </c>
      <c r="BH371" s="152" t="s">
        <v>240</v>
      </c>
      <c r="BJ371" s="205" t="s">
        <v>627</v>
      </c>
      <c r="BK371" s="152" t="s">
        <v>240</v>
      </c>
      <c r="BS371" s="289" t="s">
        <v>678</v>
      </c>
      <c r="BT371" s="152" t="s">
        <v>240</v>
      </c>
      <c r="BY371" s="289" t="s">
        <v>677</v>
      </c>
      <c r="BZ371" s="152" t="s">
        <v>240</v>
      </c>
      <c r="CK371" s="161" t="s">
        <v>592</v>
      </c>
      <c r="CL371" s="152" t="s">
        <v>240</v>
      </c>
      <c r="CN371" s="161" t="s">
        <v>593</v>
      </c>
      <c r="CO371" s="152" t="s">
        <v>240</v>
      </c>
      <c r="CT371" s="205" t="s">
        <v>630</v>
      </c>
      <c r="CU371" s="152" t="s">
        <v>240</v>
      </c>
      <c r="CW371" s="161" t="s">
        <v>594</v>
      </c>
      <c r="CX371" s="152" t="s">
        <v>240</v>
      </c>
      <c r="DC371" s="205" t="s">
        <v>628</v>
      </c>
      <c r="DD371" s="152" t="s">
        <v>240</v>
      </c>
      <c r="DF371" s="205" t="s">
        <v>629</v>
      </c>
      <c r="DG371" s="152" t="s">
        <v>240</v>
      </c>
    </row>
    <row r="372" spans="2:111" x14ac:dyDescent="0.35">
      <c r="B372" s="160"/>
      <c r="E372" s="161" t="s">
        <v>372</v>
      </c>
      <c r="F372" s="152" t="s">
        <v>249</v>
      </c>
      <c r="H372" s="160"/>
      <c r="K372" s="161" t="s">
        <v>373</v>
      </c>
      <c r="L372" s="152" t="s">
        <v>249</v>
      </c>
      <c r="N372" s="160"/>
      <c r="Q372" s="161" t="s">
        <v>587</v>
      </c>
      <c r="R372" s="152" t="s">
        <v>249</v>
      </c>
      <c r="T372" s="160"/>
      <c r="W372" s="161" t="s">
        <v>588</v>
      </c>
      <c r="X372" s="152" t="s">
        <v>249</v>
      </c>
      <c r="Z372" s="160"/>
      <c r="AC372" s="161" t="s">
        <v>374</v>
      </c>
      <c r="AD372" s="152" t="s">
        <v>249</v>
      </c>
      <c r="AF372" s="160"/>
      <c r="AI372" s="161" t="s">
        <v>375</v>
      </c>
      <c r="AJ372" s="152" t="s">
        <v>249</v>
      </c>
      <c r="AL372" s="161" t="s">
        <v>589</v>
      </c>
      <c r="AM372" s="152" t="s">
        <v>249</v>
      </c>
      <c r="AO372" s="160"/>
      <c r="AR372" s="161" t="s">
        <v>590</v>
      </c>
      <c r="AS372" s="152" t="s">
        <v>249</v>
      </c>
      <c r="AU372" s="160"/>
      <c r="AX372" s="160"/>
      <c r="BA372" s="160"/>
      <c r="BD372" s="160"/>
      <c r="BG372" s="161" t="s">
        <v>591</v>
      </c>
      <c r="BH372" s="152" t="s">
        <v>249</v>
      </c>
      <c r="BJ372" s="205" t="s">
        <v>627</v>
      </c>
      <c r="BK372" s="152" t="s">
        <v>249</v>
      </c>
      <c r="BS372" s="289" t="s">
        <v>678</v>
      </c>
      <c r="BT372" s="152" t="s">
        <v>249</v>
      </c>
      <c r="BY372" s="289" t="s">
        <v>677</v>
      </c>
      <c r="BZ372" s="152" t="s">
        <v>249</v>
      </c>
      <c r="CK372" s="161" t="s">
        <v>592</v>
      </c>
      <c r="CL372" s="152" t="s">
        <v>249</v>
      </c>
      <c r="CN372" s="161" t="s">
        <v>593</v>
      </c>
      <c r="CO372" s="152" t="s">
        <v>249</v>
      </c>
      <c r="CT372" s="205" t="s">
        <v>630</v>
      </c>
      <c r="CU372" s="152" t="s">
        <v>249</v>
      </c>
      <c r="CW372" s="161" t="s">
        <v>594</v>
      </c>
      <c r="CX372" s="152" t="s">
        <v>249</v>
      </c>
      <c r="DC372" s="205" t="s">
        <v>628</v>
      </c>
      <c r="DD372" s="152" t="s">
        <v>249</v>
      </c>
      <c r="DF372" s="205" t="s">
        <v>629</v>
      </c>
      <c r="DG372" s="152" t="s">
        <v>249</v>
      </c>
    </row>
    <row r="373" spans="2:111" x14ac:dyDescent="0.35">
      <c r="B373" s="160"/>
      <c r="E373" s="161" t="s">
        <v>372</v>
      </c>
      <c r="F373" s="152" t="s">
        <v>241</v>
      </c>
      <c r="H373" s="160"/>
      <c r="K373" s="161" t="s">
        <v>373</v>
      </c>
      <c r="L373" s="152" t="s">
        <v>241</v>
      </c>
      <c r="N373" s="160"/>
      <c r="Q373" s="161" t="s">
        <v>587</v>
      </c>
      <c r="R373" s="152" t="s">
        <v>241</v>
      </c>
      <c r="T373" s="160"/>
      <c r="W373" s="161" t="s">
        <v>588</v>
      </c>
      <c r="X373" s="152" t="s">
        <v>241</v>
      </c>
      <c r="Z373" s="160"/>
      <c r="AC373" s="161" t="s">
        <v>374</v>
      </c>
      <c r="AD373" s="152" t="s">
        <v>241</v>
      </c>
      <c r="AF373" s="160"/>
      <c r="AI373" s="161" t="s">
        <v>375</v>
      </c>
      <c r="AJ373" s="152" t="s">
        <v>241</v>
      </c>
      <c r="AL373" s="161" t="s">
        <v>589</v>
      </c>
      <c r="AM373" s="152" t="s">
        <v>241</v>
      </c>
      <c r="AO373" s="160"/>
      <c r="AR373" s="161" t="s">
        <v>590</v>
      </c>
      <c r="AS373" s="152" t="s">
        <v>241</v>
      </c>
      <c r="AU373" s="160"/>
      <c r="AX373" s="160"/>
      <c r="BA373" s="160"/>
      <c r="BD373" s="160"/>
      <c r="BG373" s="161" t="s">
        <v>591</v>
      </c>
      <c r="BH373" s="152" t="s">
        <v>241</v>
      </c>
      <c r="BJ373" s="205" t="s">
        <v>627</v>
      </c>
      <c r="BK373" s="152" t="s">
        <v>241</v>
      </c>
      <c r="BS373" s="289" t="s">
        <v>678</v>
      </c>
      <c r="BT373" s="152" t="s">
        <v>241</v>
      </c>
      <c r="BY373" s="289" t="s">
        <v>677</v>
      </c>
      <c r="BZ373" s="152" t="s">
        <v>241</v>
      </c>
      <c r="CK373" s="161" t="s">
        <v>592</v>
      </c>
      <c r="CL373" s="152" t="s">
        <v>241</v>
      </c>
      <c r="CN373" s="161" t="s">
        <v>593</v>
      </c>
      <c r="CO373" s="152" t="s">
        <v>241</v>
      </c>
      <c r="CT373" s="205" t="s">
        <v>630</v>
      </c>
      <c r="CU373" s="152" t="s">
        <v>241</v>
      </c>
      <c r="CW373" s="161" t="s">
        <v>594</v>
      </c>
      <c r="CX373" s="152" t="s">
        <v>241</v>
      </c>
      <c r="DC373" s="205" t="s">
        <v>628</v>
      </c>
      <c r="DD373" s="152" t="s">
        <v>241</v>
      </c>
      <c r="DF373" s="205" t="s">
        <v>629</v>
      </c>
      <c r="DG373" s="152" t="s">
        <v>241</v>
      </c>
    </row>
    <row r="374" spans="2:111" x14ac:dyDescent="0.35">
      <c r="B374" s="160"/>
      <c r="E374" s="161" t="s">
        <v>372</v>
      </c>
      <c r="F374" s="152" t="s">
        <v>250</v>
      </c>
      <c r="H374" s="160"/>
      <c r="K374" s="161" t="s">
        <v>373</v>
      </c>
      <c r="L374" s="152" t="s">
        <v>250</v>
      </c>
      <c r="N374" s="160"/>
      <c r="Q374" s="161" t="s">
        <v>587</v>
      </c>
      <c r="R374" s="152" t="s">
        <v>250</v>
      </c>
      <c r="T374" s="160"/>
      <c r="W374" s="161" t="s">
        <v>588</v>
      </c>
      <c r="X374" s="152" t="s">
        <v>250</v>
      </c>
      <c r="Z374" s="160"/>
      <c r="AC374" s="161" t="s">
        <v>374</v>
      </c>
      <c r="AD374" s="152" t="s">
        <v>250</v>
      </c>
      <c r="AF374" s="160"/>
      <c r="AI374" s="161" t="s">
        <v>375</v>
      </c>
      <c r="AJ374" s="152" t="s">
        <v>250</v>
      </c>
      <c r="AL374" s="161" t="s">
        <v>589</v>
      </c>
      <c r="AM374" s="152" t="s">
        <v>250</v>
      </c>
      <c r="AO374" s="160"/>
      <c r="AR374" s="161" t="s">
        <v>590</v>
      </c>
      <c r="AS374" s="152" t="s">
        <v>250</v>
      </c>
      <c r="AU374" s="160"/>
      <c r="AX374" s="160"/>
      <c r="BA374" s="160"/>
      <c r="BD374" s="160"/>
      <c r="BG374" s="161" t="s">
        <v>591</v>
      </c>
      <c r="BH374" s="152" t="s">
        <v>250</v>
      </c>
      <c r="BJ374" s="205" t="s">
        <v>627</v>
      </c>
      <c r="BK374" s="152" t="s">
        <v>250</v>
      </c>
      <c r="BS374" s="289" t="s">
        <v>678</v>
      </c>
      <c r="BT374" s="152" t="s">
        <v>250</v>
      </c>
      <c r="BY374" s="289" t="s">
        <v>677</v>
      </c>
      <c r="BZ374" s="152" t="s">
        <v>250</v>
      </c>
      <c r="CK374" s="161" t="s">
        <v>592</v>
      </c>
      <c r="CL374" s="152" t="s">
        <v>250</v>
      </c>
      <c r="CN374" s="161" t="s">
        <v>593</v>
      </c>
      <c r="CO374" s="152" t="s">
        <v>250</v>
      </c>
      <c r="CT374" s="205" t="s">
        <v>630</v>
      </c>
      <c r="CU374" s="152" t="s">
        <v>250</v>
      </c>
      <c r="CW374" s="161" t="s">
        <v>594</v>
      </c>
      <c r="CX374" s="152" t="s">
        <v>250</v>
      </c>
      <c r="DC374" s="205" t="s">
        <v>628</v>
      </c>
      <c r="DD374" s="152" t="s">
        <v>250</v>
      </c>
      <c r="DF374" s="205" t="s">
        <v>629</v>
      </c>
      <c r="DG374" s="152" t="s">
        <v>250</v>
      </c>
    </row>
    <row r="375" spans="2:111" x14ac:dyDescent="0.35">
      <c r="B375" s="160"/>
      <c r="E375" s="161" t="s">
        <v>372</v>
      </c>
      <c r="F375" s="152" t="s">
        <v>242</v>
      </c>
      <c r="H375" s="160"/>
      <c r="K375" s="161" t="s">
        <v>373</v>
      </c>
      <c r="L375" s="152" t="s">
        <v>242</v>
      </c>
      <c r="N375" s="160"/>
      <c r="Q375" s="161" t="s">
        <v>587</v>
      </c>
      <c r="R375" s="152" t="s">
        <v>242</v>
      </c>
      <c r="T375" s="160"/>
      <c r="W375" s="161" t="s">
        <v>588</v>
      </c>
      <c r="X375" s="152" t="s">
        <v>242</v>
      </c>
      <c r="Z375" s="160"/>
      <c r="AC375" s="161" t="s">
        <v>374</v>
      </c>
      <c r="AD375" s="152" t="s">
        <v>242</v>
      </c>
      <c r="AF375" s="160"/>
      <c r="AI375" s="161" t="s">
        <v>375</v>
      </c>
      <c r="AJ375" s="152" t="s">
        <v>242</v>
      </c>
      <c r="AL375" s="161" t="s">
        <v>589</v>
      </c>
      <c r="AM375" s="152" t="s">
        <v>242</v>
      </c>
      <c r="AO375" s="160"/>
      <c r="AR375" s="161" t="s">
        <v>590</v>
      </c>
      <c r="AS375" s="152" t="s">
        <v>242</v>
      </c>
      <c r="AU375" s="160"/>
      <c r="AX375" s="160"/>
      <c r="BA375" s="160"/>
      <c r="BD375" s="160"/>
      <c r="BG375" s="161" t="s">
        <v>591</v>
      </c>
      <c r="BH375" s="152" t="s">
        <v>242</v>
      </c>
      <c r="BJ375" s="205" t="s">
        <v>627</v>
      </c>
      <c r="BK375" s="152" t="s">
        <v>242</v>
      </c>
      <c r="BS375" s="289" t="s">
        <v>678</v>
      </c>
      <c r="BT375" s="152" t="s">
        <v>242</v>
      </c>
      <c r="BY375" s="289" t="s">
        <v>677</v>
      </c>
      <c r="BZ375" s="152" t="s">
        <v>242</v>
      </c>
      <c r="CK375" s="161" t="s">
        <v>592</v>
      </c>
      <c r="CL375" s="152" t="s">
        <v>242</v>
      </c>
      <c r="CN375" s="161" t="s">
        <v>593</v>
      </c>
      <c r="CO375" s="152" t="s">
        <v>242</v>
      </c>
      <c r="CT375" s="205" t="s">
        <v>630</v>
      </c>
      <c r="CU375" s="152" t="s">
        <v>242</v>
      </c>
      <c r="CW375" s="161" t="s">
        <v>594</v>
      </c>
      <c r="CX375" s="152" t="s">
        <v>242</v>
      </c>
      <c r="DC375" s="205" t="s">
        <v>628</v>
      </c>
      <c r="DD375" s="152" t="s">
        <v>242</v>
      </c>
      <c r="DF375" s="205" t="s">
        <v>629</v>
      </c>
      <c r="DG375" s="152" t="s">
        <v>242</v>
      </c>
    </row>
    <row r="376" spans="2:111" ht="15" thickBot="1" x14ac:dyDescent="0.4">
      <c r="B376" s="160"/>
      <c r="E376" s="162" t="s">
        <v>372</v>
      </c>
      <c r="F376" s="158" t="s">
        <v>185</v>
      </c>
      <c r="H376" s="160"/>
      <c r="K376" s="162" t="s">
        <v>373</v>
      </c>
      <c r="L376" s="158" t="s">
        <v>185</v>
      </c>
      <c r="N376" s="160"/>
      <c r="Q376" s="162" t="s">
        <v>587</v>
      </c>
      <c r="R376" s="158" t="s">
        <v>185</v>
      </c>
      <c r="T376" s="160"/>
      <c r="W376" s="162" t="s">
        <v>588</v>
      </c>
      <c r="X376" s="158" t="s">
        <v>185</v>
      </c>
      <c r="Z376" s="160"/>
      <c r="AC376" s="162" t="s">
        <v>374</v>
      </c>
      <c r="AD376" s="158" t="s">
        <v>185</v>
      </c>
      <c r="AF376" s="160"/>
      <c r="AI376" s="162" t="s">
        <v>375</v>
      </c>
      <c r="AJ376" s="158" t="s">
        <v>185</v>
      </c>
      <c r="AL376" s="162" t="s">
        <v>589</v>
      </c>
      <c r="AM376" s="158" t="s">
        <v>185</v>
      </c>
      <c r="AO376" s="160"/>
      <c r="AR376" s="162" t="s">
        <v>590</v>
      </c>
      <c r="AS376" s="158" t="s">
        <v>185</v>
      </c>
      <c r="AU376" s="160"/>
      <c r="AX376" s="160"/>
      <c r="BA376" s="160"/>
      <c r="BD376" s="160"/>
      <c r="BG376" s="162" t="s">
        <v>591</v>
      </c>
      <c r="BH376" s="158" t="s">
        <v>185</v>
      </c>
      <c r="BJ376" s="206" t="s">
        <v>627</v>
      </c>
      <c r="BK376" s="158" t="s">
        <v>185</v>
      </c>
      <c r="BS376" s="290" t="s">
        <v>678</v>
      </c>
      <c r="BT376" s="158" t="s">
        <v>185</v>
      </c>
      <c r="BY376" s="290" t="s">
        <v>677</v>
      </c>
      <c r="BZ376" s="158" t="s">
        <v>185</v>
      </c>
      <c r="CK376" s="162" t="s">
        <v>592</v>
      </c>
      <c r="CL376" s="158" t="s">
        <v>185</v>
      </c>
      <c r="CN376" s="162" t="s">
        <v>593</v>
      </c>
      <c r="CO376" s="158" t="s">
        <v>185</v>
      </c>
      <c r="CT376" s="206" t="s">
        <v>630</v>
      </c>
      <c r="CU376" s="158" t="s">
        <v>185</v>
      </c>
      <c r="CW376" s="162" t="s">
        <v>594</v>
      </c>
      <c r="CX376" s="158" t="s">
        <v>185</v>
      </c>
      <c r="DC376" s="206" t="s">
        <v>628</v>
      </c>
      <c r="DD376" s="158" t="s">
        <v>185</v>
      </c>
      <c r="DF376" s="206" t="s">
        <v>629</v>
      </c>
      <c r="DG376" s="158" t="s">
        <v>185</v>
      </c>
    </row>
    <row r="377" spans="2:111" x14ac:dyDescent="0.35">
      <c r="E377" s="160"/>
      <c r="X377" s="160"/>
    </row>
    <row r="378" spans="2:111" x14ac:dyDescent="0.35">
      <c r="E378" s="160"/>
    </row>
    <row r="379" spans="2:111" x14ac:dyDescent="0.35">
      <c r="E379" s="160"/>
    </row>
    <row r="380" spans="2:111" x14ac:dyDescent="0.35">
      <c r="E380" s="160"/>
    </row>
  </sheetData>
  <mergeCells count="57">
    <mergeCell ref="CK53:DH53"/>
    <mergeCell ref="A6:A11"/>
    <mergeCell ref="BP54:BR54"/>
    <mergeCell ref="BS54:BU54"/>
    <mergeCell ref="CH54:CJ54"/>
    <mergeCell ref="BV54:BX54"/>
    <mergeCell ref="BY54:CA54"/>
    <mergeCell ref="CB54:CD54"/>
    <mergeCell ref="CE54:CG54"/>
    <mergeCell ref="AF53:CJ53"/>
    <mergeCell ref="A29:A30"/>
    <mergeCell ref="A25:A26"/>
    <mergeCell ref="A27:A28"/>
    <mergeCell ref="B44:B45"/>
    <mergeCell ref="BM54:BO54"/>
    <mergeCell ref="L4:L7"/>
    <mergeCell ref="L8:L11"/>
    <mergeCell ref="L12:L13"/>
    <mergeCell ref="N54:P54"/>
    <mergeCell ref="Q54:S54"/>
    <mergeCell ref="K54:M54"/>
    <mergeCell ref="BJ54:BL54"/>
    <mergeCell ref="B53:AE53"/>
    <mergeCell ref="DL54:DN54"/>
    <mergeCell ref="BD54:BF54"/>
    <mergeCell ref="BG54:BI54"/>
    <mergeCell ref="CK54:CM54"/>
    <mergeCell ref="CN54:CP54"/>
    <mergeCell ref="CQ54:CS54"/>
    <mergeCell ref="CT54:CV54"/>
    <mergeCell ref="CW54:CY54"/>
    <mergeCell ref="CZ54:DB54"/>
    <mergeCell ref="DC54:DE54"/>
    <mergeCell ref="DF54:DH54"/>
    <mergeCell ref="DI54:DK54"/>
    <mergeCell ref="BA54:BC54"/>
    <mergeCell ref="T54:V54"/>
    <mergeCell ref="W54:Y54"/>
    <mergeCell ref="Z54:AB54"/>
    <mergeCell ref="AC54:AE54"/>
    <mergeCell ref="AF54:AH54"/>
    <mergeCell ref="AI54:AK54"/>
    <mergeCell ref="AL54:AN54"/>
    <mergeCell ref="AO54:AQ54"/>
    <mergeCell ref="AR54:AT54"/>
    <mergeCell ref="AU54:AW54"/>
    <mergeCell ref="AX54:AZ54"/>
    <mergeCell ref="B54:D54"/>
    <mergeCell ref="E54:G54"/>
    <mergeCell ref="H54:J54"/>
    <mergeCell ref="I2:J2"/>
    <mergeCell ref="B4:B13"/>
    <mergeCell ref="B34:B43"/>
    <mergeCell ref="B14:B33"/>
    <mergeCell ref="B46:B47"/>
    <mergeCell ref="B2:F2"/>
    <mergeCell ref="G2:H2"/>
  </mergeCells>
  <phoneticPr fontId="6" type="noConversion"/>
  <pageMargins left="0.7" right="0.7" top="0.75" bottom="0.75" header="0.3" footer="0.3"/>
  <pageSetup paperSize="121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N342"/>
  <sheetViews>
    <sheetView topLeftCell="C1" zoomScale="64" workbookViewId="0">
      <selection activeCell="W263" sqref="W263"/>
    </sheetView>
  </sheetViews>
  <sheetFormatPr defaultColWidth="8.83203125" defaultRowHeight="15.5" x14ac:dyDescent="0.35"/>
  <cols>
    <col min="2" max="2" width="13" customWidth="1"/>
    <col min="3" max="3" width="13.1640625" bestFit="1" customWidth="1"/>
    <col min="4" max="4" width="13" customWidth="1"/>
    <col min="10" max="10" width="12" bestFit="1" customWidth="1"/>
    <col min="16" max="16" width="12" bestFit="1" customWidth="1"/>
    <col min="17" max="18" width="8.83203125" customWidth="1"/>
    <col min="19" max="19" width="11.1640625" bestFit="1" customWidth="1"/>
    <col min="22" max="22" width="10.6640625" bestFit="1" customWidth="1"/>
    <col min="28" max="28" width="11.1640625" bestFit="1" customWidth="1"/>
  </cols>
  <sheetData>
    <row r="1" spans="2:34" ht="16" thickBot="1" x14ac:dyDescent="0.4"/>
    <row r="2" spans="2:34" ht="16" thickBot="1" x14ac:dyDescent="0.4">
      <c r="D2" s="365" t="s">
        <v>143</v>
      </c>
      <c r="E2" s="366"/>
      <c r="F2" s="363" t="s">
        <v>475</v>
      </c>
      <c r="G2" s="364"/>
    </row>
    <row r="3" spans="2:34" ht="16" thickBot="1" x14ac:dyDescent="0.4">
      <c r="D3" s="118" t="s">
        <v>371</v>
      </c>
      <c r="E3" s="103" t="s">
        <v>263</v>
      </c>
      <c r="F3" s="120" t="s">
        <v>371</v>
      </c>
      <c r="G3" s="119" t="s">
        <v>263</v>
      </c>
    </row>
    <row r="4" spans="2:34" x14ac:dyDescent="0.35">
      <c r="B4" s="374" t="s">
        <v>476</v>
      </c>
      <c r="C4" s="112" t="s">
        <v>477</v>
      </c>
      <c r="D4" s="116" t="s">
        <v>271</v>
      </c>
      <c r="E4" s="100" t="s">
        <v>271</v>
      </c>
      <c r="F4" s="114" t="s">
        <v>271</v>
      </c>
      <c r="G4" s="100" t="s">
        <v>271</v>
      </c>
    </row>
    <row r="5" spans="2:34" ht="16" thickBot="1" x14ac:dyDescent="0.4">
      <c r="B5" s="375"/>
      <c r="C5" s="40" t="s">
        <v>478</v>
      </c>
      <c r="D5" s="118" t="s">
        <v>573</v>
      </c>
      <c r="E5" s="103" t="s">
        <v>573</v>
      </c>
      <c r="F5" s="223" t="s">
        <v>573</v>
      </c>
      <c r="G5" s="103" t="s">
        <v>573</v>
      </c>
    </row>
    <row r="6" spans="2:34" x14ac:dyDescent="0.35">
      <c r="B6" s="374" t="s">
        <v>479</v>
      </c>
      <c r="C6" s="112" t="s">
        <v>479</v>
      </c>
      <c r="D6" s="116" t="s">
        <v>271</v>
      </c>
      <c r="E6" s="100" t="s">
        <v>271</v>
      </c>
      <c r="F6" s="114" t="s">
        <v>271</v>
      </c>
      <c r="G6" s="100" t="s">
        <v>271</v>
      </c>
    </row>
    <row r="7" spans="2:34" ht="16" thickBot="1" x14ac:dyDescent="0.4">
      <c r="B7" s="376"/>
      <c r="C7" s="113" t="s">
        <v>480</v>
      </c>
      <c r="D7" s="256" t="s">
        <v>573</v>
      </c>
      <c r="E7" s="255" t="s">
        <v>271</v>
      </c>
      <c r="F7" s="254" t="s">
        <v>573</v>
      </c>
      <c r="G7" s="255" t="s">
        <v>271</v>
      </c>
    </row>
    <row r="8" spans="2:34" x14ac:dyDescent="0.35">
      <c r="B8" s="377" t="s">
        <v>481</v>
      </c>
      <c r="C8" s="128" t="s">
        <v>482</v>
      </c>
      <c r="D8" s="114" t="s">
        <v>271</v>
      </c>
      <c r="E8" s="100" t="s">
        <v>271</v>
      </c>
      <c r="F8" s="114" t="s">
        <v>271</v>
      </c>
      <c r="G8" s="100" t="s">
        <v>271</v>
      </c>
    </row>
    <row r="9" spans="2:34" x14ac:dyDescent="0.35">
      <c r="B9" s="378"/>
      <c r="C9" s="129" t="s">
        <v>483</v>
      </c>
      <c r="D9" s="115" t="s">
        <v>573</v>
      </c>
      <c r="E9" s="30" t="s">
        <v>271</v>
      </c>
      <c r="F9" s="115" t="s">
        <v>573</v>
      </c>
      <c r="G9" s="30" t="s">
        <v>271</v>
      </c>
    </row>
    <row r="10" spans="2:34" x14ac:dyDescent="0.35">
      <c r="B10" s="378"/>
      <c r="C10" s="182" t="s">
        <v>613</v>
      </c>
      <c r="D10" s="115" t="s">
        <v>573</v>
      </c>
      <c r="E10" s="30" t="s">
        <v>271</v>
      </c>
      <c r="F10" s="115" t="s">
        <v>573</v>
      </c>
      <c r="G10" s="30" t="s">
        <v>271</v>
      </c>
    </row>
    <row r="11" spans="2:34" ht="16" thickBot="1" x14ac:dyDescent="0.4">
      <c r="B11" s="379"/>
      <c r="C11" s="130" t="s">
        <v>614</v>
      </c>
      <c r="D11" s="254" t="s">
        <v>573</v>
      </c>
      <c r="E11" s="255" t="s">
        <v>271</v>
      </c>
      <c r="F11" s="254" t="s">
        <v>573</v>
      </c>
      <c r="G11" s="255" t="s">
        <v>271</v>
      </c>
    </row>
    <row r="12" spans="2:34" ht="15.75" customHeight="1" x14ac:dyDescent="0.35">
      <c r="B12" s="378" t="s">
        <v>484</v>
      </c>
      <c r="C12" s="250" t="s">
        <v>485</v>
      </c>
      <c r="D12" s="251"/>
      <c r="E12" s="252"/>
      <c r="F12" s="251"/>
      <c r="G12" s="253"/>
    </row>
    <row r="13" spans="2:34" ht="15.75" customHeight="1" x14ac:dyDescent="0.35">
      <c r="B13" s="378"/>
      <c r="C13" s="129" t="s">
        <v>637</v>
      </c>
      <c r="D13" s="223"/>
      <c r="E13" s="103"/>
      <c r="F13" s="223"/>
      <c r="G13" s="37"/>
    </row>
    <row r="14" spans="2:34" ht="16" thickBot="1" x14ac:dyDescent="0.4">
      <c r="B14" s="379"/>
      <c r="C14" s="130" t="s">
        <v>638</v>
      </c>
      <c r="D14" s="117"/>
      <c r="E14" s="111"/>
      <c r="F14" s="117"/>
      <c r="G14" s="111"/>
    </row>
    <row r="16" spans="2:34" ht="16" thickBot="1" x14ac:dyDescent="0.4">
      <c r="B16" s="373" t="s">
        <v>10</v>
      </c>
      <c r="C16" s="373"/>
      <c r="D16" s="373"/>
      <c r="E16" s="373"/>
      <c r="F16" s="373"/>
      <c r="G16" s="373"/>
      <c r="H16" s="373"/>
      <c r="I16" s="373"/>
      <c r="J16" s="373"/>
      <c r="K16" s="373"/>
      <c r="L16" s="373"/>
      <c r="M16" s="373"/>
      <c r="N16" s="373"/>
      <c r="O16" s="373"/>
      <c r="P16" s="373"/>
      <c r="Q16" s="373"/>
      <c r="R16" s="373"/>
      <c r="S16" s="373"/>
      <c r="T16" s="373"/>
      <c r="U16" s="373"/>
      <c r="V16" s="373"/>
      <c r="W16" s="373"/>
      <c r="X16" s="373"/>
      <c r="Y16" s="373"/>
      <c r="Z16" s="373"/>
      <c r="AA16" s="373"/>
      <c r="AB16" s="373"/>
      <c r="AC16" s="373"/>
      <c r="AD16" s="373"/>
      <c r="AE16" s="373"/>
      <c r="AF16" s="373"/>
      <c r="AG16" s="373"/>
      <c r="AH16" s="373"/>
    </row>
    <row r="17" spans="2:40" ht="16" thickBot="1" x14ac:dyDescent="0.4">
      <c r="B17" s="370" t="str">
        <f>C4</f>
        <v>D-1 Blood</v>
      </c>
      <c r="C17" s="371"/>
      <c r="D17" s="372"/>
      <c r="E17" s="367" t="str">
        <f>C5</f>
        <v>D-1 Serum</v>
      </c>
      <c r="F17" s="368"/>
      <c r="G17" s="369"/>
      <c r="H17" s="370" t="str">
        <f>C6</f>
        <v>D14 Blood</v>
      </c>
      <c r="I17" s="371"/>
      <c r="J17" s="372"/>
      <c r="K17" s="367" t="str">
        <f>C7</f>
        <v>D14 Serum</v>
      </c>
      <c r="L17" s="368"/>
      <c r="M17" s="369"/>
      <c r="N17" s="367" t="str">
        <f>C8</f>
        <v>D30 Blood</v>
      </c>
      <c r="O17" s="368"/>
      <c r="P17" s="369"/>
      <c r="Q17" s="370" t="s">
        <v>662</v>
      </c>
      <c r="R17" s="371"/>
      <c r="S17" s="372"/>
      <c r="T17" s="370" t="s">
        <v>663</v>
      </c>
      <c r="U17" s="371"/>
      <c r="V17" s="372"/>
      <c r="W17" s="370" t="str">
        <f>C9</f>
        <v>D30 Serum</v>
      </c>
      <c r="X17" s="371"/>
      <c r="Y17" s="372"/>
      <c r="Z17" s="370" t="str">
        <f>C10</f>
        <v>D30 Plasma1</v>
      </c>
      <c r="AA17" s="371"/>
      <c r="AB17" s="372"/>
      <c r="AC17" s="370" t="str">
        <f>C11</f>
        <v>D30 Plasma2</v>
      </c>
      <c r="AD17" s="371"/>
      <c r="AE17" s="372"/>
      <c r="AF17" s="370" t="str">
        <f>C12</f>
        <v>D44 Blood</v>
      </c>
      <c r="AG17" s="371"/>
      <c r="AH17" s="372"/>
      <c r="AI17" s="370" t="str">
        <f>C13</f>
        <v>D44 Plasma1</v>
      </c>
      <c r="AJ17" s="371"/>
      <c r="AK17" s="372"/>
      <c r="AL17" s="370" t="str">
        <f>C14</f>
        <v>D44 Plasma2</v>
      </c>
      <c r="AM17" s="371"/>
      <c r="AN17" s="372"/>
    </row>
    <row r="18" spans="2:40" x14ac:dyDescent="0.35">
      <c r="B18" s="224" t="s">
        <v>416</v>
      </c>
      <c r="C18" s="225" t="str">
        <f>B17</f>
        <v>D-1 Blood</v>
      </c>
      <c r="D18" s="225" t="s">
        <v>486</v>
      </c>
      <c r="E18" s="224"/>
      <c r="F18" s="225"/>
      <c r="G18" s="226"/>
      <c r="H18" s="225" t="s">
        <v>416</v>
      </c>
      <c r="I18" s="225" t="str">
        <f>H17</f>
        <v>D14 Blood</v>
      </c>
      <c r="J18" s="225" t="s">
        <v>486</v>
      </c>
      <c r="K18" s="224"/>
      <c r="L18" s="225"/>
      <c r="M18" s="225"/>
      <c r="N18" s="224" t="s">
        <v>416</v>
      </c>
      <c r="O18" s="225" t="str">
        <f>N17</f>
        <v>D30 Blood</v>
      </c>
      <c r="P18" s="226" t="s">
        <v>486</v>
      </c>
      <c r="Q18" s="227" t="s">
        <v>416</v>
      </c>
      <c r="R18" s="228" t="str">
        <f>Q17</f>
        <v>D30 (Diss) Blood</v>
      </c>
      <c r="S18" s="229" t="s">
        <v>274</v>
      </c>
      <c r="T18" s="227" t="s">
        <v>416</v>
      </c>
      <c r="U18" s="228" t="str">
        <f>T17</f>
        <v>D30 (Diss) Blood-fixed for flow</v>
      </c>
      <c r="V18" s="229" t="s">
        <v>274</v>
      </c>
      <c r="W18" s="224"/>
      <c r="X18" s="225"/>
      <c r="Y18" s="226"/>
      <c r="Z18" s="224"/>
      <c r="AA18" s="225"/>
      <c r="AB18" s="226"/>
      <c r="AC18" s="224"/>
      <c r="AD18" s="225"/>
      <c r="AE18" s="226"/>
      <c r="AF18" s="224" t="s">
        <v>416</v>
      </c>
      <c r="AG18" s="225" t="str">
        <f>AF17</f>
        <v>D44 Blood</v>
      </c>
      <c r="AH18" s="226" t="s">
        <v>486</v>
      </c>
      <c r="AI18" s="224"/>
      <c r="AJ18" s="225"/>
      <c r="AK18" s="226"/>
      <c r="AL18" s="224"/>
      <c r="AM18" s="225"/>
      <c r="AN18" s="226"/>
    </row>
    <row r="19" spans="2:40" x14ac:dyDescent="0.35">
      <c r="B19" s="227" t="s">
        <v>416</v>
      </c>
      <c r="C19" s="228" t="str">
        <f>C18</f>
        <v>D-1 Blood</v>
      </c>
      <c r="D19" s="228" t="s">
        <v>487</v>
      </c>
      <c r="E19" s="227"/>
      <c r="F19" s="228"/>
      <c r="G19" s="229"/>
      <c r="H19" s="228" t="s">
        <v>416</v>
      </c>
      <c r="I19" s="228" t="str">
        <f>I18</f>
        <v>D14 Blood</v>
      </c>
      <c r="J19" s="228" t="s">
        <v>487</v>
      </c>
      <c r="K19" s="227"/>
      <c r="L19" s="228"/>
      <c r="M19" s="228"/>
      <c r="N19" s="227" t="s">
        <v>416</v>
      </c>
      <c r="O19" s="228" t="str">
        <f>O18</f>
        <v>D30 Blood</v>
      </c>
      <c r="P19" s="229" t="s">
        <v>487</v>
      </c>
      <c r="Q19" s="227" t="s">
        <v>416</v>
      </c>
      <c r="R19" s="228" t="str">
        <f t="shared" ref="R19" si="0">R18</f>
        <v>D30 (Diss) Blood</v>
      </c>
      <c r="S19" s="229" t="s">
        <v>275</v>
      </c>
      <c r="T19" s="227" t="s">
        <v>416</v>
      </c>
      <c r="U19" s="228" t="str">
        <f t="shared" ref="U19" si="1">U18</f>
        <v>D30 (Diss) Blood-fixed for flow</v>
      </c>
      <c r="V19" s="229" t="s">
        <v>275</v>
      </c>
      <c r="W19" s="227"/>
      <c r="X19" s="228"/>
      <c r="Y19" s="229"/>
      <c r="Z19" s="227"/>
      <c r="AA19" s="228"/>
      <c r="AB19" s="229"/>
      <c r="AC19" s="227"/>
      <c r="AD19" s="228"/>
      <c r="AE19" s="229"/>
      <c r="AF19" s="227" t="s">
        <v>416</v>
      </c>
      <c r="AG19" s="228" t="str">
        <f>AG18</f>
        <v>D44 Blood</v>
      </c>
      <c r="AH19" s="229" t="s">
        <v>487</v>
      </c>
      <c r="AI19" s="227"/>
      <c r="AJ19" s="228"/>
      <c r="AK19" s="229"/>
      <c r="AL19" s="227"/>
      <c r="AM19" s="228"/>
      <c r="AN19" s="229"/>
    </row>
    <row r="20" spans="2:40" x14ac:dyDescent="0.35">
      <c r="B20" s="227" t="s">
        <v>416</v>
      </c>
      <c r="C20" s="228" t="str">
        <f>C18</f>
        <v>D-1 Blood</v>
      </c>
      <c r="D20" s="228" t="s">
        <v>488</v>
      </c>
      <c r="E20" s="227"/>
      <c r="F20" s="228"/>
      <c r="G20" s="229"/>
      <c r="H20" s="228" t="s">
        <v>416</v>
      </c>
      <c r="I20" s="228" t="str">
        <f>I18</f>
        <v>D14 Blood</v>
      </c>
      <c r="J20" s="228" t="s">
        <v>488</v>
      </c>
      <c r="K20" s="227"/>
      <c r="L20" s="228"/>
      <c r="M20" s="228"/>
      <c r="N20" s="227" t="s">
        <v>416</v>
      </c>
      <c r="O20" s="228" t="str">
        <f>O18</f>
        <v>D30 Blood</v>
      </c>
      <c r="P20" s="229" t="s">
        <v>488</v>
      </c>
      <c r="Q20" s="227" t="s">
        <v>416</v>
      </c>
      <c r="R20" s="228" t="str">
        <f t="shared" ref="R20" si="2">R18</f>
        <v>D30 (Diss) Blood</v>
      </c>
      <c r="S20" s="229" t="s">
        <v>276</v>
      </c>
      <c r="T20" s="227" t="s">
        <v>416</v>
      </c>
      <c r="U20" s="228" t="str">
        <f t="shared" ref="U20" si="3">U18</f>
        <v>D30 (Diss) Blood-fixed for flow</v>
      </c>
      <c r="V20" s="229" t="s">
        <v>276</v>
      </c>
      <c r="W20" s="227"/>
      <c r="X20" s="228"/>
      <c r="Y20" s="229"/>
      <c r="Z20" s="227"/>
      <c r="AA20" s="228"/>
      <c r="AB20" s="229"/>
      <c r="AC20" s="227"/>
      <c r="AD20" s="228"/>
      <c r="AE20" s="229"/>
      <c r="AF20" s="227" t="s">
        <v>416</v>
      </c>
      <c r="AG20" s="228" t="str">
        <f>AG18</f>
        <v>D44 Blood</v>
      </c>
      <c r="AH20" s="229" t="s">
        <v>488</v>
      </c>
      <c r="AI20" s="227"/>
      <c r="AJ20" s="228"/>
      <c r="AK20" s="229"/>
      <c r="AL20" s="227"/>
      <c r="AM20" s="228"/>
      <c r="AN20" s="229"/>
    </row>
    <row r="21" spans="2:40" x14ac:dyDescent="0.35">
      <c r="B21" s="227" t="s">
        <v>416</v>
      </c>
      <c r="C21" s="228" t="str">
        <f t="shared" ref="C21" si="4">C20</f>
        <v>D-1 Blood</v>
      </c>
      <c r="D21" s="228" t="s">
        <v>489</v>
      </c>
      <c r="E21" s="227"/>
      <c r="F21" s="228"/>
      <c r="G21" s="229"/>
      <c r="H21" s="228" t="s">
        <v>416</v>
      </c>
      <c r="I21" s="228" t="str">
        <f t="shared" ref="I21" si="5">I20</f>
        <v>D14 Blood</v>
      </c>
      <c r="J21" s="228" t="s">
        <v>489</v>
      </c>
      <c r="K21" s="227"/>
      <c r="L21" s="228"/>
      <c r="M21" s="228"/>
      <c r="N21" s="227" t="s">
        <v>416</v>
      </c>
      <c r="O21" s="228" t="str">
        <f t="shared" ref="O21" si="6">O20</f>
        <v>D30 Blood</v>
      </c>
      <c r="P21" s="229" t="s">
        <v>489</v>
      </c>
      <c r="Q21" s="227" t="s">
        <v>416</v>
      </c>
      <c r="R21" s="228" t="str">
        <f t="shared" ref="R21" si="7">R20</f>
        <v>D30 (Diss) Blood</v>
      </c>
      <c r="S21" s="229" t="s">
        <v>277</v>
      </c>
      <c r="T21" s="227" t="s">
        <v>416</v>
      </c>
      <c r="U21" s="228" t="str">
        <f t="shared" ref="U21" si="8">U20</f>
        <v>D30 (Diss) Blood-fixed for flow</v>
      </c>
      <c r="V21" s="229" t="s">
        <v>277</v>
      </c>
      <c r="W21" s="227"/>
      <c r="X21" s="228"/>
      <c r="Y21" s="229"/>
      <c r="Z21" s="227"/>
      <c r="AA21" s="228"/>
      <c r="AB21" s="229"/>
      <c r="AC21" s="227"/>
      <c r="AD21" s="228"/>
      <c r="AE21" s="229"/>
      <c r="AF21" s="227" t="s">
        <v>416</v>
      </c>
      <c r="AG21" s="228" t="str">
        <f t="shared" ref="AG21" si="9">AG20</f>
        <v>D44 Blood</v>
      </c>
      <c r="AH21" s="229" t="s">
        <v>489</v>
      </c>
      <c r="AI21" s="227"/>
      <c r="AJ21" s="228"/>
      <c r="AK21" s="229"/>
      <c r="AL21" s="227"/>
      <c r="AM21" s="228"/>
      <c r="AN21" s="229"/>
    </row>
    <row r="22" spans="2:40" x14ac:dyDescent="0.35">
      <c r="B22" s="227" t="s">
        <v>416</v>
      </c>
      <c r="C22" s="228" t="str">
        <f t="shared" ref="C22" si="10">C20</f>
        <v>D-1 Blood</v>
      </c>
      <c r="D22" s="228" t="s">
        <v>490</v>
      </c>
      <c r="E22" s="227"/>
      <c r="F22" s="228"/>
      <c r="G22" s="229"/>
      <c r="H22" s="228" t="s">
        <v>416</v>
      </c>
      <c r="I22" s="228" t="str">
        <f t="shared" ref="I22" si="11">I20</f>
        <v>D14 Blood</v>
      </c>
      <c r="J22" s="228" t="s">
        <v>490</v>
      </c>
      <c r="K22" s="227"/>
      <c r="L22" s="228"/>
      <c r="M22" s="228"/>
      <c r="N22" s="227" t="s">
        <v>416</v>
      </c>
      <c r="O22" s="228" t="str">
        <f t="shared" ref="O22" si="12">O20</f>
        <v>D30 Blood</v>
      </c>
      <c r="P22" s="229" t="s">
        <v>490</v>
      </c>
      <c r="Q22" s="227" t="s">
        <v>416</v>
      </c>
      <c r="R22" s="228" t="str">
        <f t="shared" ref="R22" si="13">R20</f>
        <v>D30 (Diss) Blood</v>
      </c>
      <c r="S22" s="229" t="s">
        <v>278</v>
      </c>
      <c r="T22" s="227" t="s">
        <v>416</v>
      </c>
      <c r="U22" s="228" t="str">
        <f t="shared" ref="U22" si="14">U20</f>
        <v>D30 (Diss) Blood-fixed for flow</v>
      </c>
      <c r="V22" s="229" t="s">
        <v>278</v>
      </c>
      <c r="W22" s="227"/>
      <c r="X22" s="228"/>
      <c r="Y22" s="229"/>
      <c r="Z22" s="227"/>
      <c r="AA22" s="228"/>
      <c r="AB22" s="229"/>
      <c r="AC22" s="227"/>
      <c r="AD22" s="228"/>
      <c r="AE22" s="229"/>
      <c r="AF22" s="227" t="s">
        <v>416</v>
      </c>
      <c r="AG22" s="228" t="str">
        <f t="shared" ref="AG22" si="15">AG20</f>
        <v>D44 Blood</v>
      </c>
      <c r="AH22" s="229" t="s">
        <v>490</v>
      </c>
      <c r="AI22" s="227"/>
      <c r="AJ22" s="228"/>
      <c r="AK22" s="229"/>
      <c r="AL22" s="227"/>
      <c r="AM22" s="228"/>
      <c r="AN22" s="229"/>
    </row>
    <row r="23" spans="2:40" x14ac:dyDescent="0.35">
      <c r="B23" s="227" t="s">
        <v>416</v>
      </c>
      <c r="C23" s="228" t="str">
        <f t="shared" ref="C23" si="16">C22</f>
        <v>D-1 Blood</v>
      </c>
      <c r="D23" s="228" t="s">
        <v>491</v>
      </c>
      <c r="E23" s="227"/>
      <c r="F23" s="228"/>
      <c r="G23" s="229"/>
      <c r="H23" s="228" t="s">
        <v>416</v>
      </c>
      <c r="I23" s="228" t="str">
        <f t="shared" ref="I23" si="17">I22</f>
        <v>D14 Blood</v>
      </c>
      <c r="J23" s="228" t="s">
        <v>491</v>
      </c>
      <c r="K23" s="227"/>
      <c r="L23" s="228"/>
      <c r="M23" s="228"/>
      <c r="N23" s="227" t="s">
        <v>416</v>
      </c>
      <c r="O23" s="228" t="str">
        <f t="shared" ref="O23" si="18">O22</f>
        <v>D30 Blood</v>
      </c>
      <c r="P23" s="229" t="s">
        <v>491</v>
      </c>
      <c r="Q23" s="227" t="s">
        <v>416</v>
      </c>
      <c r="R23" s="228" t="str">
        <f t="shared" ref="R23" si="19">R22</f>
        <v>D30 (Diss) Blood</v>
      </c>
      <c r="S23" s="229" t="s">
        <v>279</v>
      </c>
      <c r="T23" s="227" t="s">
        <v>416</v>
      </c>
      <c r="U23" s="228" t="str">
        <f t="shared" ref="U23" si="20">U22</f>
        <v>D30 (Diss) Blood-fixed for flow</v>
      </c>
      <c r="V23" s="229" t="s">
        <v>279</v>
      </c>
      <c r="W23" s="227"/>
      <c r="X23" s="228"/>
      <c r="Y23" s="229"/>
      <c r="Z23" s="227"/>
      <c r="AA23" s="228"/>
      <c r="AB23" s="229"/>
      <c r="AC23" s="227"/>
      <c r="AD23" s="228"/>
      <c r="AE23" s="229"/>
      <c r="AF23" s="227" t="s">
        <v>416</v>
      </c>
      <c r="AG23" s="228" t="str">
        <f t="shared" ref="AG23" si="21">AG22</f>
        <v>D44 Blood</v>
      </c>
      <c r="AH23" s="229" t="s">
        <v>491</v>
      </c>
      <c r="AI23" s="227"/>
      <c r="AJ23" s="228"/>
      <c r="AK23" s="229"/>
      <c r="AL23" s="227"/>
      <c r="AM23" s="228"/>
      <c r="AN23" s="229"/>
    </row>
    <row r="24" spans="2:40" x14ac:dyDescent="0.35">
      <c r="B24" s="227" t="s">
        <v>416</v>
      </c>
      <c r="C24" s="228" t="str">
        <f t="shared" ref="C24" si="22">C22</f>
        <v>D-1 Blood</v>
      </c>
      <c r="D24" s="228" t="s">
        <v>492</v>
      </c>
      <c r="E24" s="227"/>
      <c r="F24" s="228"/>
      <c r="G24" s="229"/>
      <c r="H24" s="228" t="s">
        <v>416</v>
      </c>
      <c r="I24" s="228" t="str">
        <f t="shared" ref="I24" si="23">I22</f>
        <v>D14 Blood</v>
      </c>
      <c r="J24" s="228" t="s">
        <v>492</v>
      </c>
      <c r="K24" s="227"/>
      <c r="L24" s="228"/>
      <c r="M24" s="228"/>
      <c r="N24" s="227" t="s">
        <v>416</v>
      </c>
      <c r="O24" s="228" t="str">
        <f t="shared" ref="O24" si="24">O22</f>
        <v>D30 Blood</v>
      </c>
      <c r="P24" s="229" t="s">
        <v>492</v>
      </c>
      <c r="Q24" s="227" t="s">
        <v>416</v>
      </c>
      <c r="R24" s="228" t="str">
        <f t="shared" ref="R24" si="25">R22</f>
        <v>D30 (Diss) Blood</v>
      </c>
      <c r="S24" s="229" t="s">
        <v>280</v>
      </c>
      <c r="T24" s="227" t="s">
        <v>416</v>
      </c>
      <c r="U24" s="228" t="str">
        <f t="shared" ref="U24" si="26">U22</f>
        <v>D30 (Diss) Blood-fixed for flow</v>
      </c>
      <c r="V24" s="229" t="s">
        <v>280</v>
      </c>
      <c r="W24" s="227"/>
      <c r="X24" s="228"/>
      <c r="Y24" s="229"/>
      <c r="Z24" s="227"/>
      <c r="AA24" s="228"/>
      <c r="AB24" s="229"/>
      <c r="AC24" s="227"/>
      <c r="AD24" s="228"/>
      <c r="AE24" s="229"/>
      <c r="AF24" s="227" t="s">
        <v>416</v>
      </c>
      <c r="AG24" s="228" t="str">
        <f t="shared" ref="AG24" si="27">AG22</f>
        <v>D44 Blood</v>
      </c>
      <c r="AH24" s="229" t="s">
        <v>492</v>
      </c>
      <c r="AI24" s="227"/>
      <c r="AJ24" s="228"/>
      <c r="AK24" s="229"/>
      <c r="AL24" s="227"/>
      <c r="AM24" s="228"/>
      <c r="AN24" s="229"/>
    </row>
    <row r="25" spans="2:40" x14ac:dyDescent="0.35">
      <c r="B25" s="227" t="s">
        <v>416</v>
      </c>
      <c r="C25" s="228" t="str">
        <f t="shared" ref="C25" si="28">C24</f>
        <v>D-1 Blood</v>
      </c>
      <c r="D25" s="228" t="s">
        <v>493</v>
      </c>
      <c r="E25" s="227"/>
      <c r="F25" s="228"/>
      <c r="G25" s="229"/>
      <c r="H25" s="228" t="s">
        <v>416</v>
      </c>
      <c r="I25" s="228" t="str">
        <f t="shared" ref="I25" si="29">I24</f>
        <v>D14 Blood</v>
      </c>
      <c r="J25" s="228" t="s">
        <v>493</v>
      </c>
      <c r="K25" s="227"/>
      <c r="L25" s="228"/>
      <c r="M25" s="228"/>
      <c r="N25" s="227" t="s">
        <v>416</v>
      </c>
      <c r="O25" s="228" t="str">
        <f t="shared" ref="O25" si="30">O24</f>
        <v>D30 Blood</v>
      </c>
      <c r="P25" s="229" t="s">
        <v>493</v>
      </c>
      <c r="Q25" s="227" t="s">
        <v>416</v>
      </c>
      <c r="R25" s="228" t="str">
        <f t="shared" ref="R25" si="31">R24</f>
        <v>D30 (Diss) Blood</v>
      </c>
      <c r="S25" s="229" t="s">
        <v>281</v>
      </c>
      <c r="T25" s="227" t="s">
        <v>416</v>
      </c>
      <c r="U25" s="228" t="str">
        <f t="shared" ref="U25" si="32">U24</f>
        <v>D30 (Diss) Blood-fixed for flow</v>
      </c>
      <c r="V25" s="229" t="s">
        <v>281</v>
      </c>
      <c r="W25" s="227"/>
      <c r="X25" s="228"/>
      <c r="Y25" s="229"/>
      <c r="Z25" s="227"/>
      <c r="AA25" s="228"/>
      <c r="AB25" s="229"/>
      <c r="AC25" s="227"/>
      <c r="AD25" s="228"/>
      <c r="AE25" s="229"/>
      <c r="AF25" s="227" t="s">
        <v>416</v>
      </c>
      <c r="AG25" s="228" t="str">
        <f t="shared" ref="AG25" si="33">AG24</f>
        <v>D44 Blood</v>
      </c>
      <c r="AH25" s="229" t="s">
        <v>493</v>
      </c>
      <c r="AI25" s="227"/>
      <c r="AJ25" s="228"/>
      <c r="AK25" s="229"/>
      <c r="AL25" s="227"/>
      <c r="AM25" s="228"/>
      <c r="AN25" s="229"/>
    </row>
    <row r="26" spans="2:40" x14ac:dyDescent="0.35">
      <c r="B26" s="227" t="s">
        <v>416</v>
      </c>
      <c r="C26" s="228" t="str">
        <f t="shared" ref="C26" si="34">C24</f>
        <v>D-1 Blood</v>
      </c>
      <c r="D26" s="228" t="s">
        <v>494</v>
      </c>
      <c r="E26" s="227"/>
      <c r="F26" s="228"/>
      <c r="G26" s="229"/>
      <c r="H26" s="228" t="s">
        <v>416</v>
      </c>
      <c r="I26" s="228" t="str">
        <f t="shared" ref="I26" si="35">I24</f>
        <v>D14 Blood</v>
      </c>
      <c r="J26" s="228" t="s">
        <v>494</v>
      </c>
      <c r="K26" s="227"/>
      <c r="L26" s="228"/>
      <c r="M26" s="228"/>
      <c r="N26" s="227" t="s">
        <v>416</v>
      </c>
      <c r="O26" s="228" t="str">
        <f t="shared" ref="O26" si="36">O24</f>
        <v>D30 Blood</v>
      </c>
      <c r="P26" s="229" t="s">
        <v>494</v>
      </c>
      <c r="Q26" s="227" t="s">
        <v>416</v>
      </c>
      <c r="R26" s="228" t="str">
        <f t="shared" ref="R26" si="37">R24</f>
        <v>D30 (Diss) Blood</v>
      </c>
      <c r="S26" s="229" t="s">
        <v>282</v>
      </c>
      <c r="T26" s="227" t="s">
        <v>416</v>
      </c>
      <c r="U26" s="228" t="str">
        <f t="shared" ref="U26" si="38">U24</f>
        <v>D30 (Diss) Blood-fixed for flow</v>
      </c>
      <c r="V26" s="229" t="s">
        <v>282</v>
      </c>
      <c r="W26" s="227"/>
      <c r="X26" s="228"/>
      <c r="Y26" s="229"/>
      <c r="Z26" s="227"/>
      <c r="AA26" s="228"/>
      <c r="AB26" s="229"/>
      <c r="AC26" s="227"/>
      <c r="AD26" s="228"/>
      <c r="AE26" s="229"/>
      <c r="AF26" s="227" t="s">
        <v>416</v>
      </c>
      <c r="AG26" s="228" t="str">
        <f t="shared" ref="AG26" si="39">AG24</f>
        <v>D44 Blood</v>
      </c>
      <c r="AH26" s="229" t="s">
        <v>494</v>
      </c>
      <c r="AI26" s="227"/>
      <c r="AJ26" s="228"/>
      <c r="AK26" s="229"/>
      <c r="AL26" s="227"/>
      <c r="AM26" s="228"/>
      <c r="AN26" s="229"/>
    </row>
    <row r="27" spans="2:40" x14ac:dyDescent="0.35">
      <c r="B27" s="227" t="s">
        <v>416</v>
      </c>
      <c r="C27" s="228" t="str">
        <f t="shared" ref="C27" si="40">C26</f>
        <v>D-1 Blood</v>
      </c>
      <c r="D27" s="228" t="s">
        <v>495</v>
      </c>
      <c r="E27" s="227"/>
      <c r="F27" s="228"/>
      <c r="G27" s="229"/>
      <c r="H27" s="228" t="s">
        <v>416</v>
      </c>
      <c r="I27" s="228" t="str">
        <f t="shared" ref="I27" si="41">I26</f>
        <v>D14 Blood</v>
      </c>
      <c r="J27" s="228" t="s">
        <v>495</v>
      </c>
      <c r="K27" s="227"/>
      <c r="L27" s="228"/>
      <c r="M27" s="228"/>
      <c r="N27" s="227" t="s">
        <v>416</v>
      </c>
      <c r="O27" s="228" t="str">
        <f t="shared" ref="O27" si="42">O26</f>
        <v>D30 Blood</v>
      </c>
      <c r="P27" s="229" t="s">
        <v>495</v>
      </c>
      <c r="Q27" s="227" t="s">
        <v>416</v>
      </c>
      <c r="R27" s="228" t="str">
        <f t="shared" ref="R27" si="43">R26</f>
        <v>D30 (Diss) Blood</v>
      </c>
      <c r="S27" s="229" t="s">
        <v>283</v>
      </c>
      <c r="T27" s="227" t="s">
        <v>416</v>
      </c>
      <c r="U27" s="228" t="str">
        <f t="shared" ref="U27" si="44">U26</f>
        <v>D30 (Diss) Blood-fixed for flow</v>
      </c>
      <c r="V27" s="229" t="s">
        <v>283</v>
      </c>
      <c r="W27" s="227"/>
      <c r="X27" s="228"/>
      <c r="Y27" s="229"/>
      <c r="Z27" s="227"/>
      <c r="AA27" s="228"/>
      <c r="AB27" s="229"/>
      <c r="AC27" s="227"/>
      <c r="AD27" s="228"/>
      <c r="AE27" s="229"/>
      <c r="AF27" s="227" t="s">
        <v>416</v>
      </c>
      <c r="AG27" s="228" t="str">
        <f t="shared" ref="AG27" si="45">AG26</f>
        <v>D44 Blood</v>
      </c>
      <c r="AH27" s="229" t="s">
        <v>495</v>
      </c>
      <c r="AI27" s="227"/>
      <c r="AJ27" s="228"/>
      <c r="AK27" s="229"/>
      <c r="AL27" s="227"/>
      <c r="AM27" s="228"/>
      <c r="AN27" s="229"/>
    </row>
    <row r="28" spans="2:40" x14ac:dyDescent="0.35">
      <c r="B28" s="227" t="s">
        <v>416</v>
      </c>
      <c r="C28" s="228" t="str">
        <f t="shared" ref="C28" si="46">C26</f>
        <v>D-1 Blood</v>
      </c>
      <c r="D28" s="228" t="s">
        <v>496</v>
      </c>
      <c r="E28" s="227"/>
      <c r="F28" s="228"/>
      <c r="G28" s="229"/>
      <c r="H28" s="228" t="s">
        <v>416</v>
      </c>
      <c r="I28" s="228" t="str">
        <f t="shared" ref="I28" si="47">I26</f>
        <v>D14 Blood</v>
      </c>
      <c r="J28" s="228" t="s">
        <v>496</v>
      </c>
      <c r="K28" s="227"/>
      <c r="L28" s="228"/>
      <c r="M28" s="228"/>
      <c r="N28" s="227" t="s">
        <v>416</v>
      </c>
      <c r="O28" s="228" t="str">
        <f t="shared" ref="O28" si="48">O26</f>
        <v>D30 Blood</v>
      </c>
      <c r="P28" s="229" t="s">
        <v>496</v>
      </c>
      <c r="Q28" s="227" t="s">
        <v>416</v>
      </c>
      <c r="R28" s="228" t="str">
        <f t="shared" ref="R28" si="49">R26</f>
        <v>D30 (Diss) Blood</v>
      </c>
      <c r="S28" s="229" t="s">
        <v>284</v>
      </c>
      <c r="T28" s="227" t="s">
        <v>416</v>
      </c>
      <c r="U28" s="228" t="str">
        <f t="shared" ref="U28" si="50">U26</f>
        <v>D30 (Diss) Blood-fixed for flow</v>
      </c>
      <c r="V28" s="229" t="s">
        <v>284</v>
      </c>
      <c r="W28" s="227"/>
      <c r="X28" s="228"/>
      <c r="Y28" s="229"/>
      <c r="Z28" s="227"/>
      <c r="AA28" s="228"/>
      <c r="AB28" s="229"/>
      <c r="AC28" s="227"/>
      <c r="AD28" s="228"/>
      <c r="AE28" s="229"/>
      <c r="AF28" s="227" t="s">
        <v>416</v>
      </c>
      <c r="AG28" s="228" t="str">
        <f t="shared" ref="AG28" si="51">AG26</f>
        <v>D44 Blood</v>
      </c>
      <c r="AH28" s="229" t="s">
        <v>496</v>
      </c>
      <c r="AI28" s="227"/>
      <c r="AJ28" s="228"/>
      <c r="AK28" s="229"/>
      <c r="AL28" s="227"/>
      <c r="AM28" s="228"/>
      <c r="AN28" s="229"/>
    </row>
    <row r="29" spans="2:40" x14ac:dyDescent="0.35">
      <c r="B29" s="227" t="s">
        <v>416</v>
      </c>
      <c r="C29" s="228" t="str">
        <f t="shared" ref="C29:C30" si="52">C28</f>
        <v>D-1 Blood</v>
      </c>
      <c r="D29" s="228" t="s">
        <v>497</v>
      </c>
      <c r="E29" s="227"/>
      <c r="F29" s="228"/>
      <c r="G29" s="229"/>
      <c r="H29" s="228" t="s">
        <v>416</v>
      </c>
      <c r="I29" s="228" t="str">
        <f t="shared" ref="I29" si="53">I28</f>
        <v>D14 Blood</v>
      </c>
      <c r="J29" s="228" t="s">
        <v>497</v>
      </c>
      <c r="K29" s="227"/>
      <c r="L29" s="228"/>
      <c r="M29" s="228"/>
      <c r="N29" s="227" t="s">
        <v>416</v>
      </c>
      <c r="O29" s="228" t="str">
        <f t="shared" ref="O29" si="54">O28</f>
        <v>D30 Blood</v>
      </c>
      <c r="P29" s="229" t="s">
        <v>497</v>
      </c>
      <c r="Q29" s="227" t="s">
        <v>416</v>
      </c>
      <c r="R29" s="228" t="str">
        <f t="shared" ref="R29" si="55">R28</f>
        <v>D30 (Diss) Blood</v>
      </c>
      <c r="S29" s="229" t="s">
        <v>285</v>
      </c>
      <c r="T29" s="227" t="s">
        <v>416</v>
      </c>
      <c r="U29" s="228" t="str">
        <f t="shared" ref="U29" si="56">U28</f>
        <v>D30 (Diss) Blood-fixed for flow</v>
      </c>
      <c r="V29" s="229" t="s">
        <v>285</v>
      </c>
      <c r="W29" s="227"/>
      <c r="X29" s="228"/>
      <c r="Y29" s="229"/>
      <c r="Z29" s="227"/>
      <c r="AA29" s="228"/>
      <c r="AB29" s="229"/>
      <c r="AC29" s="227"/>
      <c r="AD29" s="228"/>
      <c r="AE29" s="229"/>
      <c r="AF29" s="227" t="s">
        <v>416</v>
      </c>
      <c r="AG29" s="228" t="str">
        <f t="shared" ref="AG29" si="57">AG28</f>
        <v>D44 Blood</v>
      </c>
      <c r="AH29" s="229" t="s">
        <v>497</v>
      </c>
      <c r="AI29" s="227"/>
      <c r="AJ29" s="228"/>
      <c r="AK29" s="229"/>
      <c r="AL29" s="227"/>
      <c r="AM29" s="228"/>
      <c r="AN29" s="229"/>
    </row>
    <row r="30" spans="2:40" x14ac:dyDescent="0.35">
      <c r="B30" s="227" t="s">
        <v>416</v>
      </c>
      <c r="C30" s="228" t="str">
        <f t="shared" si="52"/>
        <v>D-1 Blood</v>
      </c>
      <c r="D30" s="228" t="s">
        <v>498</v>
      </c>
      <c r="E30" s="227"/>
      <c r="F30" s="228"/>
      <c r="G30" s="229"/>
      <c r="H30" s="228" t="s">
        <v>416</v>
      </c>
      <c r="I30" s="228" t="str">
        <f t="shared" ref="I30" si="58">I28</f>
        <v>D14 Blood</v>
      </c>
      <c r="J30" s="228" t="s">
        <v>498</v>
      </c>
      <c r="K30" s="227"/>
      <c r="L30" s="228"/>
      <c r="M30" s="228"/>
      <c r="N30" s="227" t="s">
        <v>416</v>
      </c>
      <c r="O30" s="228" t="str">
        <f t="shared" ref="O30" si="59">O28</f>
        <v>D30 Blood</v>
      </c>
      <c r="P30" s="229" t="s">
        <v>498</v>
      </c>
      <c r="Q30" s="227" t="s">
        <v>416</v>
      </c>
      <c r="R30" s="228" t="str">
        <f t="shared" ref="R30" si="60">R28</f>
        <v>D30 (Diss) Blood</v>
      </c>
      <c r="S30" s="229" t="s">
        <v>286</v>
      </c>
      <c r="T30" s="227" t="s">
        <v>416</v>
      </c>
      <c r="U30" s="228" t="str">
        <f t="shared" ref="U30" si="61">U28</f>
        <v>D30 (Diss) Blood-fixed for flow</v>
      </c>
      <c r="V30" s="229" t="s">
        <v>286</v>
      </c>
      <c r="W30" s="227"/>
      <c r="X30" s="228"/>
      <c r="Y30" s="229"/>
      <c r="Z30" s="227"/>
      <c r="AA30" s="228"/>
      <c r="AB30" s="229"/>
      <c r="AC30" s="227"/>
      <c r="AD30" s="228"/>
      <c r="AE30" s="229"/>
      <c r="AF30" s="227" t="s">
        <v>416</v>
      </c>
      <c r="AG30" s="228" t="str">
        <f t="shared" ref="AG30" si="62">AG28</f>
        <v>D44 Blood</v>
      </c>
      <c r="AH30" s="229" t="s">
        <v>498</v>
      </c>
      <c r="AI30" s="227"/>
      <c r="AJ30" s="228"/>
      <c r="AK30" s="229"/>
      <c r="AL30" s="227"/>
      <c r="AM30" s="228"/>
      <c r="AN30" s="229"/>
    </row>
    <row r="31" spans="2:40" x14ac:dyDescent="0.35">
      <c r="B31" s="227" t="s">
        <v>416</v>
      </c>
      <c r="C31" s="228" t="str">
        <f t="shared" ref="C31" si="63">C29</f>
        <v>D-1 Blood</v>
      </c>
      <c r="D31" s="228" t="s">
        <v>499</v>
      </c>
      <c r="E31" s="227"/>
      <c r="F31" s="228"/>
      <c r="G31" s="229"/>
      <c r="H31" s="228" t="s">
        <v>416</v>
      </c>
      <c r="I31" s="228" t="str">
        <f t="shared" ref="I31" si="64">I30</f>
        <v>D14 Blood</v>
      </c>
      <c r="J31" s="228" t="s">
        <v>499</v>
      </c>
      <c r="K31" s="227"/>
      <c r="L31" s="228"/>
      <c r="M31" s="228"/>
      <c r="N31" s="227" t="s">
        <v>416</v>
      </c>
      <c r="O31" s="228" t="str">
        <f t="shared" ref="O31" si="65">O30</f>
        <v>D30 Blood</v>
      </c>
      <c r="P31" s="229" t="s">
        <v>499</v>
      </c>
      <c r="Q31" s="227" t="s">
        <v>416</v>
      </c>
      <c r="R31" s="228" t="str">
        <f t="shared" ref="R31" si="66">R30</f>
        <v>D30 (Diss) Blood</v>
      </c>
      <c r="S31" s="229" t="s">
        <v>287</v>
      </c>
      <c r="T31" s="227" t="s">
        <v>416</v>
      </c>
      <c r="U31" s="228" t="str">
        <f t="shared" ref="U31" si="67">U30</f>
        <v>D30 (Diss) Blood-fixed for flow</v>
      </c>
      <c r="V31" s="229" t="s">
        <v>287</v>
      </c>
      <c r="W31" s="227"/>
      <c r="X31" s="228"/>
      <c r="Y31" s="229"/>
      <c r="Z31" s="227"/>
      <c r="AA31" s="228"/>
      <c r="AB31" s="229"/>
      <c r="AC31" s="227"/>
      <c r="AD31" s="228"/>
      <c r="AE31" s="229"/>
      <c r="AF31" s="227" t="s">
        <v>416</v>
      </c>
      <c r="AG31" s="228" t="str">
        <f t="shared" ref="AG31" si="68">AG30</f>
        <v>D44 Blood</v>
      </c>
      <c r="AH31" s="229" t="s">
        <v>499</v>
      </c>
      <c r="AI31" s="227"/>
      <c r="AJ31" s="228"/>
      <c r="AK31" s="229"/>
      <c r="AL31" s="227"/>
      <c r="AM31" s="228"/>
      <c r="AN31" s="229"/>
    </row>
    <row r="32" spans="2:40" x14ac:dyDescent="0.35">
      <c r="B32" s="227" t="s">
        <v>416</v>
      </c>
      <c r="C32" s="228" t="str">
        <f t="shared" ref="C32:C87" si="69">C31</f>
        <v>D-1 Blood</v>
      </c>
      <c r="D32" s="228" t="s">
        <v>500</v>
      </c>
      <c r="E32" s="227"/>
      <c r="F32" s="228"/>
      <c r="G32" s="229"/>
      <c r="H32" s="228" t="s">
        <v>416</v>
      </c>
      <c r="I32" s="228" t="str">
        <f t="shared" ref="I32" si="70">I30</f>
        <v>D14 Blood</v>
      </c>
      <c r="J32" s="228" t="s">
        <v>500</v>
      </c>
      <c r="K32" s="227"/>
      <c r="L32" s="228"/>
      <c r="M32" s="228"/>
      <c r="N32" s="227" t="s">
        <v>416</v>
      </c>
      <c r="O32" s="228" t="str">
        <f t="shared" ref="O32" si="71">O30</f>
        <v>D30 Blood</v>
      </c>
      <c r="P32" s="229" t="s">
        <v>500</v>
      </c>
      <c r="Q32" s="227" t="s">
        <v>416</v>
      </c>
      <c r="R32" s="228" t="str">
        <f t="shared" ref="R32" si="72">R30</f>
        <v>D30 (Diss) Blood</v>
      </c>
      <c r="S32" s="229" t="s">
        <v>288</v>
      </c>
      <c r="T32" s="227" t="s">
        <v>416</v>
      </c>
      <c r="U32" s="228" t="str">
        <f t="shared" ref="U32" si="73">U30</f>
        <v>D30 (Diss) Blood-fixed for flow</v>
      </c>
      <c r="V32" s="229" t="s">
        <v>288</v>
      </c>
      <c r="W32" s="227"/>
      <c r="X32" s="228"/>
      <c r="Y32" s="229"/>
      <c r="Z32" s="227"/>
      <c r="AA32" s="228"/>
      <c r="AB32" s="229"/>
      <c r="AC32" s="227"/>
      <c r="AD32" s="228"/>
      <c r="AE32" s="229"/>
      <c r="AF32" s="227" t="s">
        <v>416</v>
      </c>
      <c r="AG32" s="228" t="str">
        <f t="shared" ref="AG32" si="74">AG30</f>
        <v>D44 Blood</v>
      </c>
      <c r="AH32" s="229" t="s">
        <v>500</v>
      </c>
      <c r="AI32" s="227"/>
      <c r="AJ32" s="228"/>
      <c r="AK32" s="229"/>
      <c r="AL32" s="227"/>
      <c r="AM32" s="228"/>
      <c r="AN32" s="229"/>
    </row>
    <row r="33" spans="2:40" x14ac:dyDescent="0.35">
      <c r="B33" s="227" t="s">
        <v>416</v>
      </c>
      <c r="C33" s="228" t="str">
        <f t="shared" ref="C33:C88" si="75">C31</f>
        <v>D-1 Blood</v>
      </c>
      <c r="D33" s="228" t="s">
        <v>501</v>
      </c>
      <c r="E33" s="227"/>
      <c r="F33" s="228"/>
      <c r="G33" s="229"/>
      <c r="H33" s="228" t="s">
        <v>416</v>
      </c>
      <c r="I33" s="228" t="str">
        <f t="shared" ref="I33" si="76">I32</f>
        <v>D14 Blood</v>
      </c>
      <c r="J33" s="228" t="s">
        <v>501</v>
      </c>
      <c r="K33" s="227"/>
      <c r="L33" s="228"/>
      <c r="M33" s="228"/>
      <c r="N33" s="227" t="s">
        <v>416</v>
      </c>
      <c r="O33" s="228" t="str">
        <f t="shared" ref="O33" si="77">O32</f>
        <v>D30 Blood</v>
      </c>
      <c r="P33" s="229" t="s">
        <v>501</v>
      </c>
      <c r="Q33" s="227" t="s">
        <v>416</v>
      </c>
      <c r="R33" s="228" t="str">
        <f t="shared" ref="R33" si="78">R32</f>
        <v>D30 (Diss) Blood</v>
      </c>
      <c r="S33" s="229" t="s">
        <v>289</v>
      </c>
      <c r="T33" s="227" t="s">
        <v>416</v>
      </c>
      <c r="U33" s="228" t="str">
        <f t="shared" ref="U33" si="79">U32</f>
        <v>D30 (Diss) Blood-fixed for flow</v>
      </c>
      <c r="V33" s="229" t="s">
        <v>289</v>
      </c>
      <c r="W33" s="227"/>
      <c r="X33" s="228"/>
      <c r="Y33" s="229"/>
      <c r="Z33" s="227"/>
      <c r="AA33" s="228"/>
      <c r="AB33" s="229"/>
      <c r="AC33" s="227"/>
      <c r="AD33" s="228"/>
      <c r="AE33" s="229"/>
      <c r="AF33" s="227" t="s">
        <v>416</v>
      </c>
      <c r="AG33" s="228" t="str">
        <f t="shared" ref="AG33" si="80">AG32</f>
        <v>D44 Blood</v>
      </c>
      <c r="AH33" s="229" t="s">
        <v>501</v>
      </c>
      <c r="AI33" s="227"/>
      <c r="AJ33" s="228"/>
      <c r="AK33" s="229"/>
      <c r="AL33" s="227"/>
      <c r="AM33" s="228"/>
      <c r="AN33" s="229"/>
    </row>
    <row r="34" spans="2:40" x14ac:dyDescent="0.35">
      <c r="B34" s="227" t="s">
        <v>416</v>
      </c>
      <c r="C34" s="228" t="str">
        <f t="shared" ref="C34:C89" si="81">C33</f>
        <v>D-1 Blood</v>
      </c>
      <c r="D34" s="228" t="s">
        <v>502</v>
      </c>
      <c r="E34" s="227"/>
      <c r="F34" s="228"/>
      <c r="G34" s="229"/>
      <c r="H34" s="228" t="s">
        <v>416</v>
      </c>
      <c r="I34" s="228" t="str">
        <f t="shared" ref="I34" si="82">I32</f>
        <v>D14 Blood</v>
      </c>
      <c r="J34" s="228" t="s">
        <v>502</v>
      </c>
      <c r="K34" s="227"/>
      <c r="L34" s="228"/>
      <c r="M34" s="228"/>
      <c r="N34" s="227" t="s">
        <v>416</v>
      </c>
      <c r="O34" s="228" t="str">
        <f t="shared" ref="O34" si="83">O32</f>
        <v>D30 Blood</v>
      </c>
      <c r="P34" s="229" t="s">
        <v>502</v>
      </c>
      <c r="Q34" s="227" t="s">
        <v>416</v>
      </c>
      <c r="R34" s="228" t="str">
        <f t="shared" ref="R34" si="84">R32</f>
        <v>D30 (Diss) Blood</v>
      </c>
      <c r="S34" s="229" t="s">
        <v>290</v>
      </c>
      <c r="T34" s="227" t="s">
        <v>416</v>
      </c>
      <c r="U34" s="228" t="str">
        <f t="shared" ref="U34" si="85">U32</f>
        <v>D30 (Diss) Blood-fixed for flow</v>
      </c>
      <c r="V34" s="229" t="s">
        <v>290</v>
      </c>
      <c r="W34" s="227"/>
      <c r="X34" s="228"/>
      <c r="Y34" s="229"/>
      <c r="Z34" s="227"/>
      <c r="AA34" s="228"/>
      <c r="AB34" s="229"/>
      <c r="AC34" s="227"/>
      <c r="AD34" s="228"/>
      <c r="AE34" s="229"/>
      <c r="AF34" s="227" t="s">
        <v>416</v>
      </c>
      <c r="AG34" s="228" t="str">
        <f t="shared" ref="AG34" si="86">AG32</f>
        <v>D44 Blood</v>
      </c>
      <c r="AH34" s="229" t="s">
        <v>502</v>
      </c>
      <c r="AI34" s="227"/>
      <c r="AJ34" s="228"/>
      <c r="AK34" s="229"/>
      <c r="AL34" s="227"/>
      <c r="AM34" s="228"/>
      <c r="AN34" s="229"/>
    </row>
    <row r="35" spans="2:40" x14ac:dyDescent="0.35">
      <c r="B35" s="227" t="s">
        <v>416</v>
      </c>
      <c r="C35" s="228" t="str">
        <f t="shared" ref="C35:C90" si="87">C33</f>
        <v>D-1 Blood</v>
      </c>
      <c r="D35" s="228" t="s">
        <v>503</v>
      </c>
      <c r="E35" s="227"/>
      <c r="F35" s="228"/>
      <c r="G35" s="229"/>
      <c r="H35" s="228" t="s">
        <v>416</v>
      </c>
      <c r="I35" s="228" t="str">
        <f t="shared" ref="I35" si="88">I34</f>
        <v>D14 Blood</v>
      </c>
      <c r="J35" s="228" t="s">
        <v>503</v>
      </c>
      <c r="K35" s="227"/>
      <c r="L35" s="228"/>
      <c r="M35" s="228"/>
      <c r="N35" s="227" t="s">
        <v>416</v>
      </c>
      <c r="O35" s="228" t="str">
        <f t="shared" ref="O35" si="89">O34</f>
        <v>D30 Blood</v>
      </c>
      <c r="P35" s="229" t="s">
        <v>503</v>
      </c>
      <c r="Q35" s="227" t="s">
        <v>416</v>
      </c>
      <c r="R35" s="228" t="str">
        <f t="shared" ref="R35" si="90">R34</f>
        <v>D30 (Diss) Blood</v>
      </c>
      <c r="S35" s="229" t="s">
        <v>291</v>
      </c>
      <c r="T35" s="227" t="s">
        <v>416</v>
      </c>
      <c r="U35" s="228" t="str">
        <f t="shared" ref="U35" si="91">U34</f>
        <v>D30 (Diss) Blood-fixed for flow</v>
      </c>
      <c r="V35" s="229" t="s">
        <v>291</v>
      </c>
      <c r="W35" s="227"/>
      <c r="X35" s="228"/>
      <c r="Y35" s="229"/>
      <c r="Z35" s="227"/>
      <c r="AA35" s="228"/>
      <c r="AB35" s="229"/>
      <c r="AC35" s="227"/>
      <c r="AD35" s="228"/>
      <c r="AE35" s="229"/>
      <c r="AF35" s="227" t="s">
        <v>416</v>
      </c>
      <c r="AG35" s="228" t="str">
        <f t="shared" ref="AG35" si="92">AG34</f>
        <v>D44 Blood</v>
      </c>
      <c r="AH35" s="229" t="s">
        <v>503</v>
      </c>
      <c r="AI35" s="227"/>
      <c r="AJ35" s="228"/>
      <c r="AK35" s="229"/>
      <c r="AL35" s="227"/>
      <c r="AM35" s="228"/>
      <c r="AN35" s="229"/>
    </row>
    <row r="36" spans="2:40" x14ac:dyDescent="0.35">
      <c r="B36" s="227" t="s">
        <v>416</v>
      </c>
      <c r="C36" s="228" t="str">
        <f t="shared" ref="C36:C91" si="93">C35</f>
        <v>D-1 Blood</v>
      </c>
      <c r="D36" s="228" t="s">
        <v>504</v>
      </c>
      <c r="E36" s="227"/>
      <c r="F36" s="228"/>
      <c r="G36" s="229"/>
      <c r="H36" s="228" t="s">
        <v>416</v>
      </c>
      <c r="I36" s="228" t="str">
        <f t="shared" ref="I36" si="94">I34</f>
        <v>D14 Blood</v>
      </c>
      <c r="J36" s="228" t="s">
        <v>504</v>
      </c>
      <c r="K36" s="227"/>
      <c r="L36" s="228"/>
      <c r="M36" s="228"/>
      <c r="N36" s="227" t="s">
        <v>416</v>
      </c>
      <c r="O36" s="228" t="str">
        <f t="shared" ref="O36" si="95">O34</f>
        <v>D30 Blood</v>
      </c>
      <c r="P36" s="229" t="s">
        <v>504</v>
      </c>
      <c r="Q36" s="227" t="s">
        <v>416</v>
      </c>
      <c r="R36" s="228" t="str">
        <f t="shared" ref="R36" si="96">R34</f>
        <v>D30 (Diss) Blood</v>
      </c>
      <c r="S36" s="229" t="s">
        <v>292</v>
      </c>
      <c r="T36" s="227" t="s">
        <v>416</v>
      </c>
      <c r="U36" s="228" t="str">
        <f t="shared" ref="U36" si="97">U34</f>
        <v>D30 (Diss) Blood-fixed for flow</v>
      </c>
      <c r="V36" s="229" t="s">
        <v>292</v>
      </c>
      <c r="W36" s="227"/>
      <c r="X36" s="228"/>
      <c r="Y36" s="229"/>
      <c r="Z36" s="227"/>
      <c r="AA36" s="228"/>
      <c r="AB36" s="229"/>
      <c r="AC36" s="227"/>
      <c r="AD36" s="228"/>
      <c r="AE36" s="229"/>
      <c r="AF36" s="227" t="s">
        <v>416</v>
      </c>
      <c r="AG36" s="228" t="str">
        <f t="shared" ref="AG36" si="98">AG34</f>
        <v>D44 Blood</v>
      </c>
      <c r="AH36" s="229" t="s">
        <v>504</v>
      </c>
      <c r="AI36" s="227"/>
      <c r="AJ36" s="228"/>
      <c r="AK36" s="229"/>
      <c r="AL36" s="227"/>
      <c r="AM36" s="228"/>
      <c r="AN36" s="229"/>
    </row>
    <row r="37" spans="2:40" x14ac:dyDescent="0.35">
      <c r="B37" s="227" t="s">
        <v>416</v>
      </c>
      <c r="C37" s="228" t="str">
        <f t="shared" ref="C37:C92" si="99">C35</f>
        <v>D-1 Blood</v>
      </c>
      <c r="D37" s="228" t="s">
        <v>505</v>
      </c>
      <c r="E37" s="227"/>
      <c r="F37" s="228"/>
      <c r="G37" s="229"/>
      <c r="H37" s="228" t="s">
        <v>416</v>
      </c>
      <c r="I37" s="228" t="str">
        <f t="shared" ref="I37" si="100">I36</f>
        <v>D14 Blood</v>
      </c>
      <c r="J37" s="228" t="s">
        <v>505</v>
      </c>
      <c r="K37" s="227"/>
      <c r="L37" s="228"/>
      <c r="M37" s="228"/>
      <c r="N37" s="227" t="s">
        <v>416</v>
      </c>
      <c r="O37" s="228" t="str">
        <f t="shared" ref="O37" si="101">O36</f>
        <v>D30 Blood</v>
      </c>
      <c r="P37" s="229" t="s">
        <v>505</v>
      </c>
      <c r="Q37" s="227" t="s">
        <v>416</v>
      </c>
      <c r="R37" s="228" t="str">
        <f t="shared" ref="R37" si="102">R36</f>
        <v>D30 (Diss) Blood</v>
      </c>
      <c r="S37" s="229" t="s">
        <v>293</v>
      </c>
      <c r="T37" s="227" t="s">
        <v>416</v>
      </c>
      <c r="U37" s="228" t="str">
        <f t="shared" ref="U37" si="103">U36</f>
        <v>D30 (Diss) Blood-fixed for flow</v>
      </c>
      <c r="V37" s="229" t="s">
        <v>293</v>
      </c>
      <c r="W37" s="227"/>
      <c r="X37" s="228"/>
      <c r="Y37" s="229"/>
      <c r="Z37" s="227"/>
      <c r="AA37" s="228"/>
      <c r="AB37" s="229"/>
      <c r="AC37" s="227"/>
      <c r="AD37" s="228"/>
      <c r="AE37" s="229"/>
      <c r="AF37" s="227" t="s">
        <v>416</v>
      </c>
      <c r="AG37" s="228" t="str">
        <f t="shared" ref="AG37" si="104">AG36</f>
        <v>D44 Blood</v>
      </c>
      <c r="AH37" s="229" t="s">
        <v>505</v>
      </c>
      <c r="AI37" s="227"/>
      <c r="AJ37" s="228"/>
      <c r="AK37" s="229"/>
      <c r="AL37" s="227"/>
      <c r="AM37" s="228"/>
      <c r="AN37" s="229"/>
    </row>
    <row r="38" spans="2:40" x14ac:dyDescent="0.35">
      <c r="B38" s="227" t="s">
        <v>416</v>
      </c>
      <c r="C38" s="228" t="str">
        <f t="shared" ref="C38:C93" si="105">C37</f>
        <v>D-1 Blood</v>
      </c>
      <c r="D38" s="228" t="s">
        <v>506</v>
      </c>
      <c r="E38" s="227"/>
      <c r="F38" s="228"/>
      <c r="G38" s="229"/>
      <c r="H38" s="228" t="s">
        <v>416</v>
      </c>
      <c r="I38" s="228" t="str">
        <f t="shared" ref="I38" si="106">I36</f>
        <v>D14 Blood</v>
      </c>
      <c r="J38" s="228" t="s">
        <v>506</v>
      </c>
      <c r="K38" s="227"/>
      <c r="L38" s="228"/>
      <c r="M38" s="228"/>
      <c r="N38" s="227" t="s">
        <v>416</v>
      </c>
      <c r="O38" s="228" t="str">
        <f t="shared" ref="O38" si="107">O36</f>
        <v>D30 Blood</v>
      </c>
      <c r="P38" s="229" t="s">
        <v>506</v>
      </c>
      <c r="Q38" s="227" t="s">
        <v>416</v>
      </c>
      <c r="R38" s="228" t="str">
        <f t="shared" ref="R38" si="108">R36</f>
        <v>D30 (Diss) Blood</v>
      </c>
      <c r="S38" s="229" t="s">
        <v>294</v>
      </c>
      <c r="T38" s="227" t="s">
        <v>416</v>
      </c>
      <c r="U38" s="228" t="str">
        <f t="shared" ref="U38" si="109">U36</f>
        <v>D30 (Diss) Blood-fixed for flow</v>
      </c>
      <c r="V38" s="229" t="s">
        <v>294</v>
      </c>
      <c r="W38" s="227"/>
      <c r="X38" s="228"/>
      <c r="Y38" s="229"/>
      <c r="Z38" s="227"/>
      <c r="AA38" s="228"/>
      <c r="AB38" s="229"/>
      <c r="AC38" s="227"/>
      <c r="AD38" s="228"/>
      <c r="AE38" s="229"/>
      <c r="AF38" s="227" t="s">
        <v>416</v>
      </c>
      <c r="AG38" s="228" t="str">
        <f t="shared" ref="AG38" si="110">AG36</f>
        <v>D44 Blood</v>
      </c>
      <c r="AH38" s="229" t="s">
        <v>506</v>
      </c>
      <c r="AI38" s="227"/>
      <c r="AJ38" s="228"/>
      <c r="AK38" s="229"/>
      <c r="AL38" s="227"/>
      <c r="AM38" s="228"/>
      <c r="AN38" s="229"/>
    </row>
    <row r="39" spans="2:40" x14ac:dyDescent="0.35">
      <c r="B39" s="227" t="s">
        <v>416</v>
      </c>
      <c r="C39" s="228" t="str">
        <f t="shared" ref="C39:C94" si="111">C37</f>
        <v>D-1 Blood</v>
      </c>
      <c r="D39" s="228" t="s">
        <v>507</v>
      </c>
      <c r="E39" s="227"/>
      <c r="F39" s="228"/>
      <c r="G39" s="229"/>
      <c r="H39" s="228" t="s">
        <v>416</v>
      </c>
      <c r="I39" s="228" t="str">
        <f t="shared" ref="I39" si="112">I38</f>
        <v>D14 Blood</v>
      </c>
      <c r="J39" s="228" t="s">
        <v>507</v>
      </c>
      <c r="K39" s="227"/>
      <c r="L39" s="228"/>
      <c r="M39" s="228"/>
      <c r="N39" s="227" t="s">
        <v>416</v>
      </c>
      <c r="O39" s="228" t="str">
        <f t="shared" ref="O39" si="113">O38</f>
        <v>D30 Blood</v>
      </c>
      <c r="P39" s="229" t="s">
        <v>507</v>
      </c>
      <c r="Q39" s="227" t="s">
        <v>416</v>
      </c>
      <c r="R39" s="228" t="str">
        <f t="shared" ref="R39" si="114">R38</f>
        <v>D30 (Diss) Blood</v>
      </c>
      <c r="S39" s="229" t="s">
        <v>295</v>
      </c>
      <c r="T39" s="227" t="s">
        <v>416</v>
      </c>
      <c r="U39" s="228" t="str">
        <f t="shared" ref="U39" si="115">U38</f>
        <v>D30 (Diss) Blood-fixed for flow</v>
      </c>
      <c r="V39" s="229" t="s">
        <v>295</v>
      </c>
      <c r="W39" s="227"/>
      <c r="X39" s="228"/>
      <c r="Y39" s="229"/>
      <c r="Z39" s="227"/>
      <c r="AA39" s="228"/>
      <c r="AB39" s="229"/>
      <c r="AC39" s="227"/>
      <c r="AD39" s="228"/>
      <c r="AE39" s="229"/>
      <c r="AF39" s="227" t="s">
        <v>416</v>
      </c>
      <c r="AG39" s="228" t="str">
        <f t="shared" ref="AG39" si="116">AG38</f>
        <v>D44 Blood</v>
      </c>
      <c r="AH39" s="229" t="s">
        <v>507</v>
      </c>
      <c r="AI39" s="227"/>
      <c r="AJ39" s="228"/>
      <c r="AK39" s="229"/>
      <c r="AL39" s="227"/>
      <c r="AM39" s="228"/>
      <c r="AN39" s="229"/>
    </row>
    <row r="40" spans="2:40" x14ac:dyDescent="0.35">
      <c r="B40" s="227" t="s">
        <v>416</v>
      </c>
      <c r="C40" s="228" t="str">
        <f t="shared" ref="C40:C96" si="117">C39</f>
        <v>D-1 Blood</v>
      </c>
      <c r="D40" s="228" t="s">
        <v>508</v>
      </c>
      <c r="E40" s="227"/>
      <c r="F40" s="228"/>
      <c r="G40" s="229"/>
      <c r="H40" s="228" t="s">
        <v>416</v>
      </c>
      <c r="I40" s="228" t="str">
        <f t="shared" ref="I40" si="118">I38</f>
        <v>D14 Blood</v>
      </c>
      <c r="J40" s="228" t="s">
        <v>508</v>
      </c>
      <c r="K40" s="227"/>
      <c r="L40" s="228"/>
      <c r="M40" s="228"/>
      <c r="N40" s="227" t="s">
        <v>416</v>
      </c>
      <c r="O40" s="228" t="str">
        <f t="shared" ref="O40" si="119">O38</f>
        <v>D30 Blood</v>
      </c>
      <c r="P40" s="229" t="s">
        <v>508</v>
      </c>
      <c r="Q40" s="227" t="s">
        <v>416</v>
      </c>
      <c r="R40" s="228" t="str">
        <f t="shared" ref="R40" si="120">R38</f>
        <v>D30 (Diss) Blood</v>
      </c>
      <c r="S40" s="229" t="s">
        <v>296</v>
      </c>
      <c r="T40" s="227" t="s">
        <v>416</v>
      </c>
      <c r="U40" s="228" t="str">
        <f t="shared" ref="U40" si="121">U38</f>
        <v>D30 (Diss) Blood-fixed for flow</v>
      </c>
      <c r="V40" s="229" t="s">
        <v>296</v>
      </c>
      <c r="W40" s="227"/>
      <c r="X40" s="228"/>
      <c r="Y40" s="229"/>
      <c r="Z40" s="227"/>
      <c r="AA40" s="228"/>
      <c r="AB40" s="229"/>
      <c r="AC40" s="227"/>
      <c r="AD40" s="228"/>
      <c r="AE40" s="229"/>
      <c r="AF40" s="227" t="s">
        <v>416</v>
      </c>
      <c r="AG40" s="228" t="str">
        <f t="shared" ref="AG40" si="122">AG38</f>
        <v>D44 Blood</v>
      </c>
      <c r="AH40" s="229" t="s">
        <v>508</v>
      </c>
      <c r="AI40" s="227"/>
      <c r="AJ40" s="228"/>
      <c r="AK40" s="229"/>
      <c r="AL40" s="227"/>
      <c r="AM40" s="228"/>
      <c r="AN40" s="229"/>
    </row>
    <row r="41" spans="2:40" x14ac:dyDescent="0.35">
      <c r="B41" s="227" t="s">
        <v>416</v>
      </c>
      <c r="C41" s="228" t="str">
        <f t="shared" si="117"/>
        <v>D-1 Blood</v>
      </c>
      <c r="D41" s="228" t="s">
        <v>509</v>
      </c>
      <c r="E41" s="227"/>
      <c r="F41" s="228"/>
      <c r="G41" s="229"/>
      <c r="H41" s="228" t="s">
        <v>416</v>
      </c>
      <c r="I41" s="228" t="str">
        <f t="shared" ref="I41" si="123">I40</f>
        <v>D14 Blood</v>
      </c>
      <c r="J41" s="228" t="s">
        <v>509</v>
      </c>
      <c r="K41" s="227"/>
      <c r="L41" s="228"/>
      <c r="M41" s="228"/>
      <c r="N41" s="227" t="s">
        <v>416</v>
      </c>
      <c r="O41" s="228" t="str">
        <f t="shared" ref="O41" si="124">O40</f>
        <v>D30 Blood</v>
      </c>
      <c r="P41" s="229" t="s">
        <v>509</v>
      </c>
      <c r="Q41" s="227" t="s">
        <v>416</v>
      </c>
      <c r="R41" s="228" t="str">
        <f t="shared" ref="R41" si="125">R40</f>
        <v>D30 (Diss) Blood</v>
      </c>
      <c r="S41" s="229" t="s">
        <v>297</v>
      </c>
      <c r="T41" s="227" t="s">
        <v>416</v>
      </c>
      <c r="U41" s="228" t="str">
        <f t="shared" ref="U41" si="126">U40</f>
        <v>D30 (Diss) Blood-fixed for flow</v>
      </c>
      <c r="V41" s="229" t="s">
        <v>297</v>
      </c>
      <c r="W41" s="227"/>
      <c r="X41" s="228"/>
      <c r="Y41" s="229"/>
      <c r="Z41" s="227"/>
      <c r="AA41" s="228"/>
      <c r="AB41" s="229"/>
      <c r="AC41" s="227"/>
      <c r="AD41" s="228"/>
      <c r="AE41" s="229"/>
      <c r="AF41" s="227" t="s">
        <v>416</v>
      </c>
      <c r="AG41" s="228" t="str">
        <f t="shared" ref="AG41" si="127">AG40</f>
        <v>D44 Blood</v>
      </c>
      <c r="AH41" s="229" t="s">
        <v>509</v>
      </c>
      <c r="AI41" s="227"/>
      <c r="AJ41" s="228"/>
      <c r="AK41" s="229"/>
      <c r="AL41" s="227"/>
      <c r="AM41" s="228"/>
      <c r="AN41" s="229"/>
    </row>
    <row r="42" spans="2:40" x14ac:dyDescent="0.35">
      <c r="B42" s="227" t="s">
        <v>416</v>
      </c>
      <c r="C42" s="228" t="str">
        <f t="shared" ref="C42" si="128">C40</f>
        <v>D-1 Blood</v>
      </c>
      <c r="D42" s="228" t="s">
        <v>510</v>
      </c>
      <c r="E42" s="227"/>
      <c r="F42" s="228"/>
      <c r="G42" s="229"/>
      <c r="H42" s="228" t="s">
        <v>416</v>
      </c>
      <c r="I42" s="228" t="str">
        <f t="shared" ref="I42" si="129">I40</f>
        <v>D14 Blood</v>
      </c>
      <c r="J42" s="228" t="s">
        <v>510</v>
      </c>
      <c r="K42" s="227"/>
      <c r="L42" s="228"/>
      <c r="M42" s="228"/>
      <c r="N42" s="227" t="s">
        <v>416</v>
      </c>
      <c r="O42" s="228" t="str">
        <f t="shared" ref="O42" si="130">O40</f>
        <v>D30 Blood</v>
      </c>
      <c r="P42" s="229" t="s">
        <v>510</v>
      </c>
      <c r="Q42" s="227" t="s">
        <v>416</v>
      </c>
      <c r="R42" s="228" t="str">
        <f t="shared" ref="R42" si="131">R40</f>
        <v>D30 (Diss) Blood</v>
      </c>
      <c r="S42" s="229" t="s">
        <v>298</v>
      </c>
      <c r="T42" s="227" t="s">
        <v>416</v>
      </c>
      <c r="U42" s="228" t="str">
        <f t="shared" ref="U42" si="132">U40</f>
        <v>D30 (Diss) Blood-fixed for flow</v>
      </c>
      <c r="V42" s="229" t="s">
        <v>298</v>
      </c>
      <c r="W42" s="227"/>
      <c r="X42" s="228"/>
      <c r="Y42" s="229"/>
      <c r="Z42" s="227"/>
      <c r="AA42" s="228"/>
      <c r="AB42" s="229"/>
      <c r="AC42" s="227"/>
      <c r="AD42" s="228"/>
      <c r="AE42" s="229"/>
      <c r="AF42" s="227" t="s">
        <v>416</v>
      </c>
      <c r="AG42" s="228" t="str">
        <f t="shared" ref="AG42" si="133">AG40</f>
        <v>D44 Blood</v>
      </c>
      <c r="AH42" s="229" t="s">
        <v>510</v>
      </c>
      <c r="AI42" s="227"/>
      <c r="AJ42" s="228"/>
      <c r="AK42" s="229"/>
      <c r="AL42" s="227"/>
      <c r="AM42" s="228"/>
      <c r="AN42" s="229"/>
    </row>
    <row r="43" spans="2:40" x14ac:dyDescent="0.35">
      <c r="B43" s="227" t="s">
        <v>416</v>
      </c>
      <c r="C43" s="228" t="str">
        <f t="shared" si="69"/>
        <v>D-1 Blood</v>
      </c>
      <c r="D43" s="228" t="s">
        <v>511</v>
      </c>
      <c r="E43" s="227"/>
      <c r="F43" s="228"/>
      <c r="G43" s="229"/>
      <c r="H43" s="228" t="s">
        <v>416</v>
      </c>
      <c r="I43" s="228" t="str">
        <f t="shared" ref="I43" si="134">I42</f>
        <v>D14 Blood</v>
      </c>
      <c r="J43" s="228" t="s">
        <v>511</v>
      </c>
      <c r="K43" s="227"/>
      <c r="L43" s="228"/>
      <c r="M43" s="228"/>
      <c r="N43" s="227" t="s">
        <v>416</v>
      </c>
      <c r="O43" s="228" t="str">
        <f t="shared" ref="O43" si="135">O42</f>
        <v>D30 Blood</v>
      </c>
      <c r="P43" s="229" t="s">
        <v>511</v>
      </c>
      <c r="Q43" s="227" t="s">
        <v>416</v>
      </c>
      <c r="R43" s="228" t="str">
        <f t="shared" ref="R43" si="136">R42</f>
        <v>D30 (Diss) Blood</v>
      </c>
      <c r="S43" s="229" t="s">
        <v>299</v>
      </c>
      <c r="T43" s="227" t="s">
        <v>416</v>
      </c>
      <c r="U43" s="228" t="str">
        <f t="shared" ref="U43" si="137">U42</f>
        <v>D30 (Diss) Blood-fixed for flow</v>
      </c>
      <c r="V43" s="229" t="s">
        <v>299</v>
      </c>
      <c r="W43" s="227"/>
      <c r="X43" s="228"/>
      <c r="Y43" s="229"/>
      <c r="Z43" s="227"/>
      <c r="AA43" s="228"/>
      <c r="AB43" s="229"/>
      <c r="AC43" s="227"/>
      <c r="AD43" s="228"/>
      <c r="AE43" s="229"/>
      <c r="AF43" s="227" t="s">
        <v>416</v>
      </c>
      <c r="AG43" s="228" t="str">
        <f t="shared" ref="AG43" si="138">AG42</f>
        <v>D44 Blood</v>
      </c>
      <c r="AH43" s="229" t="s">
        <v>511</v>
      </c>
      <c r="AI43" s="227"/>
      <c r="AJ43" s="228"/>
      <c r="AK43" s="229"/>
      <c r="AL43" s="227"/>
      <c r="AM43" s="228"/>
      <c r="AN43" s="229"/>
    </row>
    <row r="44" spans="2:40" x14ac:dyDescent="0.35">
      <c r="B44" s="227" t="s">
        <v>416</v>
      </c>
      <c r="C44" s="228" t="str">
        <f t="shared" si="75"/>
        <v>D-1 Blood</v>
      </c>
      <c r="D44" s="228" t="s">
        <v>512</v>
      </c>
      <c r="E44" s="227"/>
      <c r="F44" s="228"/>
      <c r="G44" s="229"/>
      <c r="H44" s="228" t="s">
        <v>416</v>
      </c>
      <c r="I44" s="228" t="str">
        <f t="shared" ref="I44" si="139">I42</f>
        <v>D14 Blood</v>
      </c>
      <c r="J44" s="228" t="s">
        <v>512</v>
      </c>
      <c r="K44" s="227"/>
      <c r="L44" s="228"/>
      <c r="M44" s="228"/>
      <c r="N44" s="227" t="s">
        <v>416</v>
      </c>
      <c r="O44" s="228" t="str">
        <f t="shared" ref="O44" si="140">O42</f>
        <v>D30 Blood</v>
      </c>
      <c r="P44" s="229" t="s">
        <v>512</v>
      </c>
      <c r="Q44" s="227" t="s">
        <v>416</v>
      </c>
      <c r="R44" s="228" t="str">
        <f t="shared" ref="R44" si="141">R42</f>
        <v>D30 (Diss) Blood</v>
      </c>
      <c r="S44" s="229" t="s">
        <v>300</v>
      </c>
      <c r="T44" s="227" t="s">
        <v>416</v>
      </c>
      <c r="U44" s="228" t="str">
        <f t="shared" ref="U44" si="142">U42</f>
        <v>D30 (Diss) Blood-fixed for flow</v>
      </c>
      <c r="V44" s="229" t="s">
        <v>300</v>
      </c>
      <c r="W44" s="227"/>
      <c r="X44" s="228"/>
      <c r="Y44" s="229"/>
      <c r="Z44" s="227"/>
      <c r="AA44" s="228"/>
      <c r="AB44" s="229"/>
      <c r="AC44" s="227"/>
      <c r="AD44" s="228"/>
      <c r="AE44" s="229"/>
      <c r="AF44" s="227" t="s">
        <v>416</v>
      </c>
      <c r="AG44" s="228" t="str">
        <f t="shared" ref="AG44" si="143">AG42</f>
        <v>D44 Blood</v>
      </c>
      <c r="AH44" s="229" t="s">
        <v>512</v>
      </c>
      <c r="AI44" s="227"/>
      <c r="AJ44" s="228"/>
      <c r="AK44" s="229"/>
      <c r="AL44" s="227"/>
      <c r="AM44" s="228"/>
      <c r="AN44" s="229"/>
    </row>
    <row r="45" spans="2:40" x14ac:dyDescent="0.35">
      <c r="B45" s="227" t="s">
        <v>416</v>
      </c>
      <c r="C45" s="228" t="str">
        <f t="shared" si="81"/>
        <v>D-1 Blood</v>
      </c>
      <c r="D45" s="228" t="s">
        <v>513</v>
      </c>
      <c r="E45" s="227"/>
      <c r="F45" s="228"/>
      <c r="G45" s="229"/>
      <c r="H45" s="228" t="s">
        <v>416</v>
      </c>
      <c r="I45" s="228" t="str">
        <f t="shared" ref="I45" si="144">I44</f>
        <v>D14 Blood</v>
      </c>
      <c r="J45" s="228" t="s">
        <v>513</v>
      </c>
      <c r="K45" s="227"/>
      <c r="L45" s="228"/>
      <c r="M45" s="228"/>
      <c r="N45" s="227" t="s">
        <v>416</v>
      </c>
      <c r="O45" s="228" t="str">
        <f t="shared" ref="O45" si="145">O44</f>
        <v>D30 Blood</v>
      </c>
      <c r="P45" s="229" t="s">
        <v>513</v>
      </c>
      <c r="Q45" s="227" t="s">
        <v>416</v>
      </c>
      <c r="R45" s="228" t="str">
        <f t="shared" ref="R45" si="146">R44</f>
        <v>D30 (Diss) Blood</v>
      </c>
      <c r="S45" s="229" t="s">
        <v>301</v>
      </c>
      <c r="T45" s="227" t="s">
        <v>416</v>
      </c>
      <c r="U45" s="228" t="str">
        <f t="shared" ref="U45" si="147">U44</f>
        <v>D30 (Diss) Blood-fixed for flow</v>
      </c>
      <c r="V45" s="229" t="s">
        <v>301</v>
      </c>
      <c r="W45" s="227"/>
      <c r="X45" s="228"/>
      <c r="Y45" s="229"/>
      <c r="Z45" s="227"/>
      <c r="AA45" s="228"/>
      <c r="AB45" s="229"/>
      <c r="AC45" s="227"/>
      <c r="AD45" s="228"/>
      <c r="AE45" s="229"/>
      <c r="AF45" s="227" t="s">
        <v>416</v>
      </c>
      <c r="AG45" s="228" t="str">
        <f t="shared" ref="AG45" si="148">AG44</f>
        <v>D44 Blood</v>
      </c>
      <c r="AH45" s="229" t="s">
        <v>513</v>
      </c>
      <c r="AI45" s="227"/>
      <c r="AJ45" s="228"/>
      <c r="AK45" s="229"/>
      <c r="AL45" s="227"/>
      <c r="AM45" s="228"/>
      <c r="AN45" s="229"/>
    </row>
    <row r="46" spans="2:40" x14ac:dyDescent="0.35">
      <c r="B46" s="227" t="s">
        <v>416</v>
      </c>
      <c r="C46" s="228" t="str">
        <f t="shared" si="87"/>
        <v>D-1 Blood</v>
      </c>
      <c r="D46" s="228" t="s">
        <v>514</v>
      </c>
      <c r="E46" s="227"/>
      <c r="F46" s="228"/>
      <c r="G46" s="229"/>
      <c r="H46" s="228" t="s">
        <v>416</v>
      </c>
      <c r="I46" s="228" t="str">
        <f t="shared" ref="I46" si="149">I44</f>
        <v>D14 Blood</v>
      </c>
      <c r="J46" s="228" t="s">
        <v>514</v>
      </c>
      <c r="K46" s="227"/>
      <c r="L46" s="228"/>
      <c r="M46" s="228"/>
      <c r="N46" s="227" t="s">
        <v>416</v>
      </c>
      <c r="O46" s="228" t="str">
        <f t="shared" ref="O46" si="150">O44</f>
        <v>D30 Blood</v>
      </c>
      <c r="P46" s="229" t="s">
        <v>514</v>
      </c>
      <c r="Q46" s="227" t="s">
        <v>416</v>
      </c>
      <c r="R46" s="228" t="str">
        <f t="shared" ref="R46" si="151">R44</f>
        <v>D30 (Diss) Blood</v>
      </c>
      <c r="S46" s="229" t="s">
        <v>302</v>
      </c>
      <c r="T46" s="227" t="s">
        <v>416</v>
      </c>
      <c r="U46" s="228" t="str">
        <f t="shared" ref="U46" si="152">U44</f>
        <v>D30 (Diss) Blood-fixed for flow</v>
      </c>
      <c r="V46" s="229" t="s">
        <v>302</v>
      </c>
      <c r="W46" s="227"/>
      <c r="X46" s="228"/>
      <c r="Y46" s="229"/>
      <c r="Z46" s="227"/>
      <c r="AA46" s="228"/>
      <c r="AB46" s="229"/>
      <c r="AC46" s="227"/>
      <c r="AD46" s="228"/>
      <c r="AE46" s="229"/>
      <c r="AF46" s="227" t="s">
        <v>416</v>
      </c>
      <c r="AG46" s="228" t="str">
        <f t="shared" ref="AG46" si="153">AG44</f>
        <v>D44 Blood</v>
      </c>
      <c r="AH46" s="229" t="s">
        <v>514</v>
      </c>
      <c r="AI46" s="227"/>
      <c r="AJ46" s="228"/>
      <c r="AK46" s="229"/>
      <c r="AL46" s="227"/>
      <c r="AM46" s="228"/>
      <c r="AN46" s="229"/>
    </row>
    <row r="47" spans="2:40" x14ac:dyDescent="0.35">
      <c r="B47" s="227" t="s">
        <v>416</v>
      </c>
      <c r="C47" s="228" t="str">
        <f t="shared" si="93"/>
        <v>D-1 Blood</v>
      </c>
      <c r="D47" s="228" t="s">
        <v>515</v>
      </c>
      <c r="E47" s="227"/>
      <c r="F47" s="228"/>
      <c r="G47" s="229"/>
      <c r="H47" s="228" t="s">
        <v>416</v>
      </c>
      <c r="I47" s="228" t="str">
        <f t="shared" ref="I47" si="154">I46</f>
        <v>D14 Blood</v>
      </c>
      <c r="J47" s="228" t="s">
        <v>515</v>
      </c>
      <c r="K47" s="227"/>
      <c r="L47" s="228"/>
      <c r="M47" s="228"/>
      <c r="N47" s="227" t="s">
        <v>416</v>
      </c>
      <c r="O47" s="228" t="str">
        <f t="shared" ref="O47" si="155">O46</f>
        <v>D30 Blood</v>
      </c>
      <c r="P47" s="229" t="s">
        <v>515</v>
      </c>
      <c r="Q47" s="227" t="s">
        <v>416</v>
      </c>
      <c r="R47" s="228" t="str">
        <f t="shared" ref="R47" si="156">R46</f>
        <v>D30 (Diss) Blood</v>
      </c>
      <c r="S47" s="229" t="s">
        <v>303</v>
      </c>
      <c r="T47" s="227" t="s">
        <v>416</v>
      </c>
      <c r="U47" s="228" t="str">
        <f t="shared" ref="U47" si="157">U46</f>
        <v>D30 (Diss) Blood-fixed for flow</v>
      </c>
      <c r="V47" s="229" t="s">
        <v>303</v>
      </c>
      <c r="W47" s="227"/>
      <c r="X47" s="228"/>
      <c r="Y47" s="229"/>
      <c r="Z47" s="227"/>
      <c r="AA47" s="228"/>
      <c r="AB47" s="229"/>
      <c r="AC47" s="227"/>
      <c r="AD47" s="228"/>
      <c r="AE47" s="229"/>
      <c r="AF47" s="227" t="s">
        <v>416</v>
      </c>
      <c r="AG47" s="228" t="str">
        <f t="shared" ref="AG47" si="158">AG46</f>
        <v>D44 Blood</v>
      </c>
      <c r="AH47" s="229" t="s">
        <v>515</v>
      </c>
      <c r="AI47" s="227"/>
      <c r="AJ47" s="228"/>
      <c r="AK47" s="229"/>
      <c r="AL47" s="227"/>
      <c r="AM47" s="228"/>
      <c r="AN47" s="229"/>
    </row>
    <row r="48" spans="2:40" x14ac:dyDescent="0.35">
      <c r="B48" s="227" t="s">
        <v>416</v>
      </c>
      <c r="C48" s="228" t="str">
        <f t="shared" si="99"/>
        <v>D-1 Blood</v>
      </c>
      <c r="D48" s="228" t="s">
        <v>516</v>
      </c>
      <c r="E48" s="227"/>
      <c r="F48" s="228"/>
      <c r="G48" s="229"/>
      <c r="H48" s="228" t="s">
        <v>416</v>
      </c>
      <c r="I48" s="228" t="str">
        <f t="shared" ref="I48" si="159">I46</f>
        <v>D14 Blood</v>
      </c>
      <c r="J48" s="228" t="s">
        <v>516</v>
      </c>
      <c r="K48" s="227"/>
      <c r="L48" s="228"/>
      <c r="M48" s="228"/>
      <c r="N48" s="227" t="s">
        <v>416</v>
      </c>
      <c r="O48" s="228" t="str">
        <f t="shared" ref="O48" si="160">O46</f>
        <v>D30 Blood</v>
      </c>
      <c r="P48" s="229" t="s">
        <v>516</v>
      </c>
      <c r="Q48" s="227" t="s">
        <v>416</v>
      </c>
      <c r="R48" s="228" t="str">
        <f t="shared" ref="R48" si="161">R46</f>
        <v>D30 (Diss) Blood</v>
      </c>
      <c r="S48" s="229" t="s">
        <v>304</v>
      </c>
      <c r="T48" s="227" t="s">
        <v>416</v>
      </c>
      <c r="U48" s="228" t="str">
        <f t="shared" ref="U48" si="162">U46</f>
        <v>D30 (Diss) Blood-fixed for flow</v>
      </c>
      <c r="V48" s="229" t="s">
        <v>304</v>
      </c>
      <c r="W48" s="227"/>
      <c r="X48" s="228"/>
      <c r="Y48" s="229"/>
      <c r="Z48" s="227"/>
      <c r="AA48" s="228"/>
      <c r="AB48" s="229"/>
      <c r="AC48" s="227"/>
      <c r="AD48" s="228"/>
      <c r="AE48" s="229"/>
      <c r="AF48" s="227" t="s">
        <v>416</v>
      </c>
      <c r="AG48" s="228" t="str">
        <f t="shared" ref="AG48" si="163">AG46</f>
        <v>D44 Blood</v>
      </c>
      <c r="AH48" s="229" t="s">
        <v>516</v>
      </c>
      <c r="AI48" s="227"/>
      <c r="AJ48" s="228"/>
      <c r="AK48" s="229"/>
      <c r="AL48" s="227"/>
      <c r="AM48" s="228"/>
      <c r="AN48" s="229"/>
    </row>
    <row r="49" spans="2:40" x14ac:dyDescent="0.35">
      <c r="B49" s="227" t="s">
        <v>416</v>
      </c>
      <c r="C49" s="228" t="str">
        <f t="shared" si="105"/>
        <v>D-1 Blood</v>
      </c>
      <c r="D49" s="228" t="s">
        <v>517</v>
      </c>
      <c r="E49" s="227"/>
      <c r="F49" s="228"/>
      <c r="G49" s="229"/>
      <c r="H49" s="228" t="s">
        <v>416</v>
      </c>
      <c r="I49" s="228" t="str">
        <f t="shared" ref="I49" si="164">I48</f>
        <v>D14 Blood</v>
      </c>
      <c r="J49" s="228" t="s">
        <v>517</v>
      </c>
      <c r="K49" s="227"/>
      <c r="L49" s="228"/>
      <c r="M49" s="228"/>
      <c r="N49" s="227" t="s">
        <v>416</v>
      </c>
      <c r="O49" s="228" t="str">
        <f t="shared" ref="O49" si="165">O48</f>
        <v>D30 Blood</v>
      </c>
      <c r="P49" s="229" t="s">
        <v>517</v>
      </c>
      <c r="Q49" s="227" t="s">
        <v>416</v>
      </c>
      <c r="R49" s="228" t="str">
        <f t="shared" ref="R49" si="166">R48</f>
        <v>D30 (Diss) Blood</v>
      </c>
      <c r="S49" s="229" t="s">
        <v>305</v>
      </c>
      <c r="T49" s="227" t="s">
        <v>416</v>
      </c>
      <c r="U49" s="228" t="str">
        <f t="shared" ref="U49" si="167">U48</f>
        <v>D30 (Diss) Blood-fixed for flow</v>
      </c>
      <c r="V49" s="229" t="s">
        <v>305</v>
      </c>
      <c r="W49" s="227"/>
      <c r="X49" s="228"/>
      <c r="Y49" s="229"/>
      <c r="Z49" s="227"/>
      <c r="AA49" s="228"/>
      <c r="AB49" s="229"/>
      <c r="AC49" s="227"/>
      <c r="AD49" s="228"/>
      <c r="AE49" s="229"/>
      <c r="AF49" s="227" t="s">
        <v>416</v>
      </c>
      <c r="AG49" s="228" t="str">
        <f t="shared" ref="AG49" si="168">AG48</f>
        <v>D44 Blood</v>
      </c>
      <c r="AH49" s="229" t="s">
        <v>517</v>
      </c>
      <c r="AI49" s="227"/>
      <c r="AJ49" s="228"/>
      <c r="AK49" s="229"/>
      <c r="AL49" s="227"/>
      <c r="AM49" s="228"/>
      <c r="AN49" s="229"/>
    </row>
    <row r="50" spans="2:40" x14ac:dyDescent="0.35">
      <c r="B50" s="227" t="s">
        <v>416</v>
      </c>
      <c r="C50" s="228" t="str">
        <f t="shared" si="111"/>
        <v>D-1 Blood</v>
      </c>
      <c r="D50" s="228" t="s">
        <v>518</v>
      </c>
      <c r="E50" s="227"/>
      <c r="F50" s="228"/>
      <c r="G50" s="229"/>
      <c r="H50" s="228" t="s">
        <v>416</v>
      </c>
      <c r="I50" s="228" t="str">
        <f t="shared" ref="I50" si="169">I48</f>
        <v>D14 Blood</v>
      </c>
      <c r="J50" s="228" t="s">
        <v>518</v>
      </c>
      <c r="K50" s="227"/>
      <c r="L50" s="228"/>
      <c r="M50" s="228"/>
      <c r="N50" s="227" t="s">
        <v>416</v>
      </c>
      <c r="O50" s="228" t="str">
        <f t="shared" ref="O50" si="170">O48</f>
        <v>D30 Blood</v>
      </c>
      <c r="P50" s="229" t="s">
        <v>518</v>
      </c>
      <c r="Q50" s="227" t="s">
        <v>416</v>
      </c>
      <c r="R50" s="228" t="str">
        <f t="shared" ref="R50" si="171">R48</f>
        <v>D30 (Diss) Blood</v>
      </c>
      <c r="S50" s="229" t="s">
        <v>306</v>
      </c>
      <c r="T50" s="227" t="s">
        <v>416</v>
      </c>
      <c r="U50" s="228" t="str">
        <f t="shared" ref="U50" si="172">U48</f>
        <v>D30 (Diss) Blood-fixed for flow</v>
      </c>
      <c r="V50" s="229" t="s">
        <v>306</v>
      </c>
      <c r="W50" s="227"/>
      <c r="X50" s="228"/>
      <c r="Y50" s="229"/>
      <c r="Z50" s="227"/>
      <c r="AA50" s="228"/>
      <c r="AB50" s="229"/>
      <c r="AC50" s="227"/>
      <c r="AD50" s="228"/>
      <c r="AE50" s="229"/>
      <c r="AF50" s="227" t="s">
        <v>416</v>
      </c>
      <c r="AG50" s="228" t="str">
        <f t="shared" ref="AG50" si="173">AG48</f>
        <v>D44 Blood</v>
      </c>
      <c r="AH50" s="229" t="s">
        <v>518</v>
      </c>
      <c r="AI50" s="227"/>
      <c r="AJ50" s="228"/>
      <c r="AK50" s="229"/>
      <c r="AL50" s="227"/>
      <c r="AM50" s="228"/>
      <c r="AN50" s="229"/>
    </row>
    <row r="51" spans="2:40" x14ac:dyDescent="0.35">
      <c r="B51" s="227" t="s">
        <v>416</v>
      </c>
      <c r="C51" s="228" t="str">
        <f t="shared" si="117"/>
        <v>D-1 Blood</v>
      </c>
      <c r="D51" s="228" t="s">
        <v>519</v>
      </c>
      <c r="E51" s="227"/>
      <c r="F51" s="228"/>
      <c r="G51" s="229"/>
      <c r="H51" s="228" t="s">
        <v>416</v>
      </c>
      <c r="I51" s="228" t="str">
        <f t="shared" ref="I51" si="174">I50</f>
        <v>D14 Blood</v>
      </c>
      <c r="J51" s="228" t="s">
        <v>519</v>
      </c>
      <c r="K51" s="227"/>
      <c r="L51" s="228"/>
      <c r="M51" s="228"/>
      <c r="N51" s="227" t="s">
        <v>416</v>
      </c>
      <c r="O51" s="228" t="str">
        <f t="shared" ref="O51" si="175">O50</f>
        <v>D30 Blood</v>
      </c>
      <c r="P51" s="229" t="s">
        <v>519</v>
      </c>
      <c r="Q51" s="227" t="s">
        <v>416</v>
      </c>
      <c r="R51" s="228" t="str">
        <f t="shared" ref="R51" si="176">R50</f>
        <v>D30 (Diss) Blood</v>
      </c>
      <c r="S51" s="229" t="s">
        <v>307</v>
      </c>
      <c r="T51" s="227" t="s">
        <v>416</v>
      </c>
      <c r="U51" s="228" t="str">
        <f t="shared" ref="U51" si="177">U50</f>
        <v>D30 (Diss) Blood-fixed for flow</v>
      </c>
      <c r="V51" s="229" t="s">
        <v>307</v>
      </c>
      <c r="W51" s="227"/>
      <c r="X51" s="228"/>
      <c r="Y51" s="229"/>
      <c r="Z51" s="227"/>
      <c r="AA51" s="228"/>
      <c r="AB51" s="229"/>
      <c r="AC51" s="227"/>
      <c r="AD51" s="228"/>
      <c r="AE51" s="229"/>
      <c r="AF51" s="227" t="s">
        <v>416</v>
      </c>
      <c r="AG51" s="228" t="str">
        <f t="shared" ref="AG51" si="178">AG50</f>
        <v>D44 Blood</v>
      </c>
      <c r="AH51" s="229" t="s">
        <v>519</v>
      </c>
      <c r="AI51" s="227"/>
      <c r="AJ51" s="228"/>
      <c r="AK51" s="229"/>
      <c r="AL51" s="227"/>
      <c r="AM51" s="228"/>
      <c r="AN51" s="229"/>
    </row>
    <row r="52" spans="2:40" x14ac:dyDescent="0.35">
      <c r="B52" s="227" t="s">
        <v>416</v>
      </c>
      <c r="C52" s="228" t="str">
        <f t="shared" si="117"/>
        <v>D-1 Blood</v>
      </c>
      <c r="D52" s="228" t="s">
        <v>520</v>
      </c>
      <c r="E52" s="227"/>
      <c r="F52" s="228"/>
      <c r="G52" s="229"/>
      <c r="H52" s="228" t="s">
        <v>416</v>
      </c>
      <c r="I52" s="228" t="str">
        <f t="shared" ref="I52" si="179">I50</f>
        <v>D14 Blood</v>
      </c>
      <c r="J52" s="228" t="s">
        <v>520</v>
      </c>
      <c r="K52" s="227"/>
      <c r="L52" s="228"/>
      <c r="M52" s="228"/>
      <c r="N52" s="227" t="s">
        <v>416</v>
      </c>
      <c r="O52" s="228" t="str">
        <f t="shared" ref="O52" si="180">O50</f>
        <v>D30 Blood</v>
      </c>
      <c r="P52" s="229" t="s">
        <v>520</v>
      </c>
      <c r="Q52" s="227" t="s">
        <v>416</v>
      </c>
      <c r="R52" s="228" t="str">
        <f t="shared" ref="R52" si="181">R50</f>
        <v>D30 (Diss) Blood</v>
      </c>
      <c r="S52" s="229" t="s">
        <v>308</v>
      </c>
      <c r="T52" s="227" t="s">
        <v>416</v>
      </c>
      <c r="U52" s="228" t="str">
        <f t="shared" ref="U52" si="182">U50</f>
        <v>D30 (Diss) Blood-fixed for flow</v>
      </c>
      <c r="V52" s="229" t="s">
        <v>308</v>
      </c>
      <c r="W52" s="227"/>
      <c r="X52" s="228"/>
      <c r="Y52" s="229"/>
      <c r="Z52" s="227"/>
      <c r="AA52" s="228"/>
      <c r="AB52" s="229"/>
      <c r="AC52" s="227"/>
      <c r="AD52" s="228"/>
      <c r="AE52" s="229"/>
      <c r="AF52" s="227" t="s">
        <v>416</v>
      </c>
      <c r="AG52" s="228" t="str">
        <f t="shared" ref="AG52" si="183">AG50</f>
        <v>D44 Blood</v>
      </c>
      <c r="AH52" s="229" t="s">
        <v>520</v>
      </c>
      <c r="AI52" s="227"/>
      <c r="AJ52" s="228"/>
      <c r="AK52" s="229"/>
      <c r="AL52" s="227"/>
      <c r="AM52" s="228"/>
      <c r="AN52" s="229"/>
    </row>
    <row r="53" spans="2:40" x14ac:dyDescent="0.35">
      <c r="B53" s="227" t="s">
        <v>416</v>
      </c>
      <c r="C53" s="228" t="str">
        <f t="shared" ref="C53" si="184">C51</f>
        <v>D-1 Blood</v>
      </c>
      <c r="D53" s="228" t="s">
        <v>521</v>
      </c>
      <c r="E53" s="227"/>
      <c r="F53" s="228"/>
      <c r="G53" s="229"/>
      <c r="H53" s="228" t="s">
        <v>416</v>
      </c>
      <c r="I53" s="228" t="str">
        <f t="shared" ref="I53" si="185">I52</f>
        <v>D14 Blood</v>
      </c>
      <c r="J53" s="228" t="s">
        <v>521</v>
      </c>
      <c r="K53" s="227"/>
      <c r="L53" s="228"/>
      <c r="M53" s="228"/>
      <c r="N53" s="227" t="s">
        <v>416</v>
      </c>
      <c r="O53" s="228" t="str">
        <f t="shared" ref="O53" si="186">O52</f>
        <v>D30 Blood</v>
      </c>
      <c r="P53" s="229" t="s">
        <v>521</v>
      </c>
      <c r="Q53" s="227" t="s">
        <v>416</v>
      </c>
      <c r="R53" s="228" t="str">
        <f t="shared" ref="R53" si="187">R52</f>
        <v>D30 (Diss) Blood</v>
      </c>
      <c r="S53" s="229" t="s">
        <v>309</v>
      </c>
      <c r="T53" s="227" t="s">
        <v>416</v>
      </c>
      <c r="U53" s="228" t="str">
        <f t="shared" ref="U53" si="188">U52</f>
        <v>D30 (Diss) Blood-fixed for flow</v>
      </c>
      <c r="V53" s="229" t="s">
        <v>309</v>
      </c>
      <c r="W53" s="227"/>
      <c r="X53" s="228"/>
      <c r="Y53" s="229"/>
      <c r="Z53" s="227"/>
      <c r="AA53" s="228"/>
      <c r="AB53" s="229"/>
      <c r="AC53" s="227"/>
      <c r="AD53" s="228"/>
      <c r="AE53" s="229"/>
      <c r="AF53" s="227" t="s">
        <v>416</v>
      </c>
      <c r="AG53" s="228" t="str">
        <f t="shared" ref="AG53" si="189">AG52</f>
        <v>D44 Blood</v>
      </c>
      <c r="AH53" s="229" t="s">
        <v>521</v>
      </c>
      <c r="AI53" s="227"/>
      <c r="AJ53" s="228"/>
      <c r="AK53" s="229"/>
      <c r="AL53" s="227"/>
      <c r="AM53" s="228"/>
      <c r="AN53" s="229"/>
    </row>
    <row r="54" spans="2:40" x14ac:dyDescent="0.35">
      <c r="B54" s="227" t="s">
        <v>416</v>
      </c>
      <c r="C54" s="228" t="str">
        <f t="shared" si="69"/>
        <v>D-1 Blood</v>
      </c>
      <c r="D54" s="228" t="s">
        <v>522</v>
      </c>
      <c r="E54" s="227"/>
      <c r="F54" s="228"/>
      <c r="G54" s="229"/>
      <c r="H54" s="228" t="s">
        <v>416</v>
      </c>
      <c r="I54" s="228" t="str">
        <f t="shared" ref="I54" si="190">I52</f>
        <v>D14 Blood</v>
      </c>
      <c r="J54" s="228" t="s">
        <v>522</v>
      </c>
      <c r="K54" s="227"/>
      <c r="L54" s="228"/>
      <c r="M54" s="228"/>
      <c r="N54" s="227" t="s">
        <v>416</v>
      </c>
      <c r="O54" s="228" t="str">
        <f t="shared" ref="O54" si="191">O52</f>
        <v>D30 Blood</v>
      </c>
      <c r="P54" s="229" t="s">
        <v>522</v>
      </c>
      <c r="Q54" s="227" t="s">
        <v>416</v>
      </c>
      <c r="R54" s="228" t="str">
        <f t="shared" ref="R54" si="192">R52</f>
        <v>D30 (Diss) Blood</v>
      </c>
      <c r="S54" s="229" t="s">
        <v>310</v>
      </c>
      <c r="T54" s="227" t="s">
        <v>416</v>
      </c>
      <c r="U54" s="228" t="str">
        <f t="shared" ref="U54" si="193">U52</f>
        <v>D30 (Diss) Blood-fixed for flow</v>
      </c>
      <c r="V54" s="229" t="s">
        <v>310</v>
      </c>
      <c r="W54" s="227"/>
      <c r="X54" s="228"/>
      <c r="Y54" s="229"/>
      <c r="Z54" s="227"/>
      <c r="AA54" s="228"/>
      <c r="AB54" s="229"/>
      <c r="AC54" s="227"/>
      <c r="AD54" s="228"/>
      <c r="AE54" s="229"/>
      <c r="AF54" s="227" t="s">
        <v>416</v>
      </c>
      <c r="AG54" s="228" t="str">
        <f t="shared" ref="AG54" si="194">AG52</f>
        <v>D44 Blood</v>
      </c>
      <c r="AH54" s="229" t="s">
        <v>522</v>
      </c>
      <c r="AI54" s="227"/>
      <c r="AJ54" s="228"/>
      <c r="AK54" s="229"/>
      <c r="AL54" s="227"/>
      <c r="AM54" s="228"/>
      <c r="AN54" s="229"/>
    </row>
    <row r="55" spans="2:40" x14ac:dyDescent="0.35">
      <c r="B55" s="227" t="s">
        <v>416</v>
      </c>
      <c r="C55" s="228" t="str">
        <f t="shared" si="75"/>
        <v>D-1 Blood</v>
      </c>
      <c r="D55" s="228" t="s">
        <v>523</v>
      </c>
      <c r="E55" s="227"/>
      <c r="F55" s="228"/>
      <c r="G55" s="229"/>
      <c r="H55" s="228" t="s">
        <v>416</v>
      </c>
      <c r="I55" s="228" t="str">
        <f t="shared" ref="I55" si="195">I54</f>
        <v>D14 Blood</v>
      </c>
      <c r="J55" s="228" t="s">
        <v>523</v>
      </c>
      <c r="K55" s="227"/>
      <c r="L55" s="228"/>
      <c r="M55" s="228"/>
      <c r="N55" s="227" t="s">
        <v>416</v>
      </c>
      <c r="O55" s="228" t="str">
        <f t="shared" ref="O55" si="196">O54</f>
        <v>D30 Blood</v>
      </c>
      <c r="P55" s="229" t="s">
        <v>523</v>
      </c>
      <c r="Q55" s="227" t="s">
        <v>416</v>
      </c>
      <c r="R55" s="228" t="str">
        <f t="shared" ref="R55" si="197">R54</f>
        <v>D30 (Diss) Blood</v>
      </c>
      <c r="S55" s="229" t="s">
        <v>311</v>
      </c>
      <c r="T55" s="227" t="s">
        <v>416</v>
      </c>
      <c r="U55" s="228" t="str">
        <f t="shared" ref="U55" si="198">U54</f>
        <v>D30 (Diss) Blood-fixed for flow</v>
      </c>
      <c r="V55" s="229" t="s">
        <v>311</v>
      </c>
      <c r="W55" s="227"/>
      <c r="X55" s="228"/>
      <c r="Y55" s="229"/>
      <c r="Z55" s="227"/>
      <c r="AA55" s="228"/>
      <c r="AB55" s="229"/>
      <c r="AC55" s="227"/>
      <c r="AD55" s="228"/>
      <c r="AE55" s="229"/>
      <c r="AF55" s="227" t="s">
        <v>416</v>
      </c>
      <c r="AG55" s="228" t="str">
        <f t="shared" ref="AG55" si="199">AG54</f>
        <v>D44 Blood</v>
      </c>
      <c r="AH55" s="229" t="s">
        <v>523</v>
      </c>
      <c r="AI55" s="227"/>
      <c r="AJ55" s="228"/>
      <c r="AK55" s="229"/>
      <c r="AL55" s="227"/>
      <c r="AM55" s="228"/>
      <c r="AN55" s="229"/>
    </row>
    <row r="56" spans="2:40" x14ac:dyDescent="0.35">
      <c r="B56" s="227" t="s">
        <v>416</v>
      </c>
      <c r="C56" s="228" t="str">
        <f t="shared" si="81"/>
        <v>D-1 Blood</v>
      </c>
      <c r="D56" s="228" t="s">
        <v>524</v>
      </c>
      <c r="E56" s="227"/>
      <c r="F56" s="228"/>
      <c r="G56" s="229"/>
      <c r="H56" s="228" t="s">
        <v>416</v>
      </c>
      <c r="I56" s="228" t="str">
        <f t="shared" ref="I56" si="200">I54</f>
        <v>D14 Blood</v>
      </c>
      <c r="J56" s="228" t="s">
        <v>524</v>
      </c>
      <c r="K56" s="227"/>
      <c r="L56" s="228"/>
      <c r="M56" s="228"/>
      <c r="N56" s="227" t="s">
        <v>416</v>
      </c>
      <c r="O56" s="228" t="str">
        <f t="shared" ref="O56" si="201">O54</f>
        <v>D30 Blood</v>
      </c>
      <c r="P56" s="229" t="s">
        <v>524</v>
      </c>
      <c r="Q56" s="227" t="s">
        <v>416</v>
      </c>
      <c r="R56" s="228" t="str">
        <f t="shared" ref="R56" si="202">R54</f>
        <v>D30 (Diss) Blood</v>
      </c>
      <c r="S56" s="229" t="s">
        <v>312</v>
      </c>
      <c r="T56" s="227" t="s">
        <v>416</v>
      </c>
      <c r="U56" s="228" t="str">
        <f t="shared" ref="U56" si="203">U54</f>
        <v>D30 (Diss) Blood-fixed for flow</v>
      </c>
      <c r="V56" s="229" t="s">
        <v>312</v>
      </c>
      <c r="W56" s="227"/>
      <c r="X56" s="228"/>
      <c r="Y56" s="229"/>
      <c r="Z56" s="227"/>
      <c r="AA56" s="228"/>
      <c r="AB56" s="229"/>
      <c r="AC56" s="227"/>
      <c r="AD56" s="228"/>
      <c r="AE56" s="229"/>
      <c r="AF56" s="227" t="s">
        <v>416</v>
      </c>
      <c r="AG56" s="228" t="str">
        <f t="shared" ref="AG56" si="204">AG54</f>
        <v>D44 Blood</v>
      </c>
      <c r="AH56" s="229" t="s">
        <v>524</v>
      </c>
      <c r="AI56" s="227"/>
      <c r="AJ56" s="228"/>
      <c r="AK56" s="229"/>
      <c r="AL56" s="227"/>
      <c r="AM56" s="228"/>
      <c r="AN56" s="229"/>
    </row>
    <row r="57" spans="2:40" x14ac:dyDescent="0.35">
      <c r="B57" s="227" t="s">
        <v>416</v>
      </c>
      <c r="C57" s="228" t="str">
        <f t="shared" si="87"/>
        <v>D-1 Blood</v>
      </c>
      <c r="D57" s="228" t="s">
        <v>525</v>
      </c>
      <c r="E57" s="227"/>
      <c r="F57" s="228"/>
      <c r="G57" s="229"/>
      <c r="H57" s="228" t="s">
        <v>416</v>
      </c>
      <c r="I57" s="228" t="str">
        <f t="shared" ref="I57" si="205">I56</f>
        <v>D14 Blood</v>
      </c>
      <c r="J57" s="228" t="s">
        <v>525</v>
      </c>
      <c r="K57" s="227"/>
      <c r="L57" s="228"/>
      <c r="M57" s="228"/>
      <c r="N57" s="227" t="s">
        <v>416</v>
      </c>
      <c r="O57" s="228" t="str">
        <f t="shared" ref="O57" si="206">O56</f>
        <v>D30 Blood</v>
      </c>
      <c r="P57" s="229" t="s">
        <v>525</v>
      </c>
      <c r="Q57" s="227" t="s">
        <v>416</v>
      </c>
      <c r="R57" s="228" t="str">
        <f t="shared" ref="R57" si="207">R56</f>
        <v>D30 (Diss) Blood</v>
      </c>
      <c r="S57" s="229" t="s">
        <v>313</v>
      </c>
      <c r="T57" s="227" t="s">
        <v>416</v>
      </c>
      <c r="U57" s="228" t="str">
        <f t="shared" ref="U57" si="208">U56</f>
        <v>D30 (Diss) Blood-fixed for flow</v>
      </c>
      <c r="V57" s="229" t="s">
        <v>313</v>
      </c>
      <c r="W57" s="227"/>
      <c r="X57" s="228"/>
      <c r="Y57" s="229"/>
      <c r="Z57" s="227"/>
      <c r="AA57" s="228"/>
      <c r="AB57" s="229"/>
      <c r="AC57" s="227"/>
      <c r="AD57" s="228"/>
      <c r="AE57" s="229"/>
      <c r="AF57" s="227" t="s">
        <v>416</v>
      </c>
      <c r="AG57" s="228" t="str">
        <f t="shared" ref="AG57" si="209">AG56</f>
        <v>D44 Blood</v>
      </c>
      <c r="AH57" s="229" t="s">
        <v>525</v>
      </c>
      <c r="AI57" s="227"/>
      <c r="AJ57" s="228"/>
      <c r="AK57" s="229"/>
      <c r="AL57" s="227"/>
      <c r="AM57" s="228"/>
      <c r="AN57" s="229"/>
    </row>
    <row r="58" spans="2:40" x14ac:dyDescent="0.35">
      <c r="B58" s="227" t="s">
        <v>416</v>
      </c>
      <c r="C58" s="228" t="str">
        <f t="shared" si="93"/>
        <v>D-1 Blood</v>
      </c>
      <c r="D58" s="228" t="s">
        <v>526</v>
      </c>
      <c r="E58" s="227"/>
      <c r="F58" s="228"/>
      <c r="G58" s="229"/>
      <c r="H58" s="228" t="s">
        <v>416</v>
      </c>
      <c r="I58" s="228" t="str">
        <f t="shared" ref="I58" si="210">I56</f>
        <v>D14 Blood</v>
      </c>
      <c r="J58" s="228" t="s">
        <v>526</v>
      </c>
      <c r="K58" s="227"/>
      <c r="L58" s="228"/>
      <c r="M58" s="228"/>
      <c r="N58" s="227" t="s">
        <v>416</v>
      </c>
      <c r="O58" s="228" t="str">
        <f t="shared" ref="O58" si="211">O56</f>
        <v>D30 Blood</v>
      </c>
      <c r="P58" s="229" t="s">
        <v>526</v>
      </c>
      <c r="Q58" s="227" t="s">
        <v>416</v>
      </c>
      <c r="R58" s="228" t="str">
        <f t="shared" ref="R58" si="212">R56</f>
        <v>D30 (Diss) Blood</v>
      </c>
      <c r="S58" s="229" t="s">
        <v>314</v>
      </c>
      <c r="T58" s="227" t="s">
        <v>416</v>
      </c>
      <c r="U58" s="228" t="str">
        <f t="shared" ref="U58" si="213">U56</f>
        <v>D30 (Diss) Blood-fixed for flow</v>
      </c>
      <c r="V58" s="229" t="s">
        <v>314</v>
      </c>
      <c r="W58" s="227"/>
      <c r="X58" s="228"/>
      <c r="Y58" s="229"/>
      <c r="Z58" s="227"/>
      <c r="AA58" s="228"/>
      <c r="AB58" s="229"/>
      <c r="AC58" s="227"/>
      <c r="AD58" s="228"/>
      <c r="AE58" s="229"/>
      <c r="AF58" s="227" t="s">
        <v>416</v>
      </c>
      <c r="AG58" s="228" t="str">
        <f t="shared" ref="AG58" si="214">AG56</f>
        <v>D44 Blood</v>
      </c>
      <c r="AH58" s="229" t="s">
        <v>526</v>
      </c>
      <c r="AI58" s="227"/>
      <c r="AJ58" s="228"/>
      <c r="AK58" s="229"/>
      <c r="AL58" s="227"/>
      <c r="AM58" s="228"/>
      <c r="AN58" s="229"/>
    </row>
    <row r="59" spans="2:40" x14ac:dyDescent="0.35">
      <c r="B59" s="227" t="s">
        <v>416</v>
      </c>
      <c r="C59" s="228" t="str">
        <f t="shared" si="99"/>
        <v>D-1 Blood</v>
      </c>
      <c r="D59" s="228" t="s">
        <v>527</v>
      </c>
      <c r="E59" s="227"/>
      <c r="F59" s="228"/>
      <c r="G59" s="229"/>
      <c r="H59" s="228" t="s">
        <v>416</v>
      </c>
      <c r="I59" s="228" t="str">
        <f t="shared" ref="I59" si="215">I58</f>
        <v>D14 Blood</v>
      </c>
      <c r="J59" s="228" t="s">
        <v>527</v>
      </c>
      <c r="K59" s="227"/>
      <c r="L59" s="228"/>
      <c r="M59" s="228"/>
      <c r="N59" s="227" t="s">
        <v>416</v>
      </c>
      <c r="O59" s="228" t="str">
        <f t="shared" ref="O59" si="216">O58</f>
        <v>D30 Blood</v>
      </c>
      <c r="P59" s="229" t="s">
        <v>527</v>
      </c>
      <c r="Q59" s="227" t="s">
        <v>416</v>
      </c>
      <c r="R59" s="228" t="str">
        <f t="shared" ref="R59" si="217">R58</f>
        <v>D30 (Diss) Blood</v>
      </c>
      <c r="S59" s="229" t="s">
        <v>315</v>
      </c>
      <c r="T59" s="227" t="s">
        <v>416</v>
      </c>
      <c r="U59" s="228" t="str">
        <f t="shared" ref="U59" si="218">U58</f>
        <v>D30 (Diss) Blood-fixed for flow</v>
      </c>
      <c r="V59" s="229" t="s">
        <v>315</v>
      </c>
      <c r="W59" s="227"/>
      <c r="X59" s="228"/>
      <c r="Y59" s="229"/>
      <c r="Z59" s="227"/>
      <c r="AA59" s="228"/>
      <c r="AB59" s="229"/>
      <c r="AC59" s="227"/>
      <c r="AD59" s="228"/>
      <c r="AE59" s="229"/>
      <c r="AF59" s="227" t="s">
        <v>416</v>
      </c>
      <c r="AG59" s="228" t="str">
        <f t="shared" ref="AG59" si="219">AG58</f>
        <v>D44 Blood</v>
      </c>
      <c r="AH59" s="229" t="s">
        <v>527</v>
      </c>
      <c r="AI59" s="227"/>
      <c r="AJ59" s="228"/>
      <c r="AK59" s="229"/>
      <c r="AL59" s="227"/>
      <c r="AM59" s="228"/>
      <c r="AN59" s="229"/>
    </row>
    <row r="60" spans="2:40" x14ac:dyDescent="0.35">
      <c r="B60" s="227" t="s">
        <v>416</v>
      </c>
      <c r="C60" s="228" t="str">
        <f t="shared" si="105"/>
        <v>D-1 Blood</v>
      </c>
      <c r="D60" s="228" t="s">
        <v>528</v>
      </c>
      <c r="E60" s="227"/>
      <c r="F60" s="228"/>
      <c r="G60" s="229"/>
      <c r="H60" s="228" t="s">
        <v>416</v>
      </c>
      <c r="I60" s="228" t="str">
        <f t="shared" ref="I60" si="220">I58</f>
        <v>D14 Blood</v>
      </c>
      <c r="J60" s="228" t="s">
        <v>528</v>
      </c>
      <c r="K60" s="227"/>
      <c r="L60" s="228"/>
      <c r="M60" s="228"/>
      <c r="N60" s="227" t="s">
        <v>416</v>
      </c>
      <c r="O60" s="228" t="str">
        <f t="shared" ref="O60" si="221">O58</f>
        <v>D30 Blood</v>
      </c>
      <c r="P60" s="229" t="s">
        <v>528</v>
      </c>
      <c r="Q60" s="227" t="s">
        <v>416</v>
      </c>
      <c r="R60" s="228" t="str">
        <f t="shared" ref="R60" si="222">R58</f>
        <v>D30 (Diss) Blood</v>
      </c>
      <c r="S60" s="229" t="s">
        <v>316</v>
      </c>
      <c r="T60" s="227" t="s">
        <v>416</v>
      </c>
      <c r="U60" s="228" t="str">
        <f t="shared" ref="U60" si="223">U58</f>
        <v>D30 (Diss) Blood-fixed for flow</v>
      </c>
      <c r="V60" s="229" t="s">
        <v>316</v>
      </c>
      <c r="W60" s="227"/>
      <c r="X60" s="228"/>
      <c r="Y60" s="229"/>
      <c r="Z60" s="227"/>
      <c r="AA60" s="228"/>
      <c r="AB60" s="229"/>
      <c r="AC60" s="227"/>
      <c r="AD60" s="228"/>
      <c r="AE60" s="229"/>
      <c r="AF60" s="227" t="s">
        <v>416</v>
      </c>
      <c r="AG60" s="228" t="str">
        <f t="shared" ref="AG60" si="224">AG58</f>
        <v>D44 Blood</v>
      </c>
      <c r="AH60" s="229" t="s">
        <v>528</v>
      </c>
      <c r="AI60" s="227"/>
      <c r="AJ60" s="228"/>
      <c r="AK60" s="229"/>
      <c r="AL60" s="227"/>
      <c r="AM60" s="228"/>
      <c r="AN60" s="229"/>
    </row>
    <row r="61" spans="2:40" x14ac:dyDescent="0.35">
      <c r="B61" s="227" t="s">
        <v>416</v>
      </c>
      <c r="C61" s="228" t="str">
        <f t="shared" si="111"/>
        <v>D-1 Blood</v>
      </c>
      <c r="D61" s="228" t="s">
        <v>529</v>
      </c>
      <c r="E61" s="227"/>
      <c r="F61" s="228"/>
      <c r="G61" s="229"/>
      <c r="H61" s="228" t="s">
        <v>416</v>
      </c>
      <c r="I61" s="228" t="str">
        <f t="shared" ref="I61" si="225">I60</f>
        <v>D14 Blood</v>
      </c>
      <c r="J61" s="228" t="s">
        <v>529</v>
      </c>
      <c r="K61" s="227"/>
      <c r="L61" s="228"/>
      <c r="M61" s="228"/>
      <c r="N61" s="227" t="s">
        <v>416</v>
      </c>
      <c r="O61" s="228" t="str">
        <f t="shared" ref="O61" si="226">O60</f>
        <v>D30 Blood</v>
      </c>
      <c r="P61" s="229" t="s">
        <v>529</v>
      </c>
      <c r="Q61" s="227" t="s">
        <v>416</v>
      </c>
      <c r="R61" s="228" t="str">
        <f t="shared" ref="R61" si="227">R60</f>
        <v>D30 (Diss) Blood</v>
      </c>
      <c r="S61" s="229" t="s">
        <v>317</v>
      </c>
      <c r="T61" s="227" t="s">
        <v>416</v>
      </c>
      <c r="U61" s="228" t="str">
        <f t="shared" ref="U61" si="228">U60</f>
        <v>D30 (Diss) Blood-fixed for flow</v>
      </c>
      <c r="V61" s="229" t="s">
        <v>317</v>
      </c>
      <c r="W61" s="227"/>
      <c r="X61" s="228"/>
      <c r="Y61" s="229"/>
      <c r="Z61" s="227"/>
      <c r="AA61" s="228"/>
      <c r="AB61" s="229"/>
      <c r="AC61" s="227"/>
      <c r="AD61" s="228"/>
      <c r="AE61" s="229"/>
      <c r="AF61" s="227" t="s">
        <v>416</v>
      </c>
      <c r="AG61" s="228" t="str">
        <f t="shared" ref="AG61" si="229">AG60</f>
        <v>D44 Blood</v>
      </c>
      <c r="AH61" s="229" t="s">
        <v>529</v>
      </c>
      <c r="AI61" s="227"/>
      <c r="AJ61" s="228"/>
      <c r="AK61" s="229"/>
      <c r="AL61" s="227"/>
      <c r="AM61" s="228"/>
      <c r="AN61" s="229"/>
    </row>
    <row r="62" spans="2:40" x14ac:dyDescent="0.35">
      <c r="B62" s="227" t="s">
        <v>416</v>
      </c>
      <c r="C62" s="228" t="str">
        <f t="shared" si="117"/>
        <v>D-1 Blood</v>
      </c>
      <c r="D62" s="228" t="s">
        <v>530</v>
      </c>
      <c r="E62" s="227"/>
      <c r="F62" s="228"/>
      <c r="G62" s="229"/>
      <c r="H62" s="228" t="s">
        <v>416</v>
      </c>
      <c r="I62" s="228" t="str">
        <f t="shared" ref="I62" si="230">I60</f>
        <v>D14 Blood</v>
      </c>
      <c r="J62" s="228" t="s">
        <v>530</v>
      </c>
      <c r="K62" s="227"/>
      <c r="L62" s="228"/>
      <c r="M62" s="228"/>
      <c r="N62" s="227" t="s">
        <v>416</v>
      </c>
      <c r="O62" s="228" t="str">
        <f t="shared" ref="O62" si="231">O60</f>
        <v>D30 Blood</v>
      </c>
      <c r="P62" s="229" t="s">
        <v>530</v>
      </c>
      <c r="Q62" s="227" t="s">
        <v>416</v>
      </c>
      <c r="R62" s="228" t="str">
        <f t="shared" ref="R62" si="232">R60</f>
        <v>D30 (Diss) Blood</v>
      </c>
      <c r="S62" s="229" t="s">
        <v>318</v>
      </c>
      <c r="T62" s="227" t="s">
        <v>416</v>
      </c>
      <c r="U62" s="228" t="str">
        <f t="shared" ref="U62" si="233">U60</f>
        <v>D30 (Diss) Blood-fixed for flow</v>
      </c>
      <c r="V62" s="229" t="s">
        <v>318</v>
      </c>
      <c r="W62" s="227"/>
      <c r="X62" s="228"/>
      <c r="Y62" s="229"/>
      <c r="Z62" s="227"/>
      <c r="AA62" s="228"/>
      <c r="AB62" s="229"/>
      <c r="AC62" s="227"/>
      <c r="AD62" s="228"/>
      <c r="AE62" s="229"/>
      <c r="AF62" s="227" t="s">
        <v>416</v>
      </c>
      <c r="AG62" s="228" t="str">
        <f t="shared" ref="AG62" si="234">AG60</f>
        <v>D44 Blood</v>
      </c>
      <c r="AH62" s="229" t="s">
        <v>530</v>
      </c>
      <c r="AI62" s="227"/>
      <c r="AJ62" s="228"/>
      <c r="AK62" s="229"/>
      <c r="AL62" s="227"/>
      <c r="AM62" s="228"/>
      <c r="AN62" s="229"/>
    </row>
    <row r="63" spans="2:40" x14ac:dyDescent="0.35">
      <c r="B63" s="227" t="s">
        <v>416</v>
      </c>
      <c r="C63" s="228" t="str">
        <f t="shared" si="117"/>
        <v>D-1 Blood</v>
      </c>
      <c r="D63" s="228" t="s">
        <v>531</v>
      </c>
      <c r="E63" s="227"/>
      <c r="F63" s="228"/>
      <c r="G63" s="229"/>
      <c r="H63" s="228" t="s">
        <v>416</v>
      </c>
      <c r="I63" s="228" t="str">
        <f t="shared" ref="I63" si="235">I62</f>
        <v>D14 Blood</v>
      </c>
      <c r="J63" s="228" t="s">
        <v>531</v>
      </c>
      <c r="K63" s="227"/>
      <c r="L63" s="228"/>
      <c r="M63" s="228"/>
      <c r="N63" s="227" t="s">
        <v>416</v>
      </c>
      <c r="O63" s="228" t="str">
        <f t="shared" ref="O63" si="236">O62</f>
        <v>D30 Blood</v>
      </c>
      <c r="P63" s="229" t="s">
        <v>531</v>
      </c>
      <c r="Q63" s="227" t="s">
        <v>416</v>
      </c>
      <c r="R63" s="228" t="str">
        <f t="shared" ref="R63" si="237">R62</f>
        <v>D30 (Diss) Blood</v>
      </c>
      <c r="S63" s="229" t="s">
        <v>319</v>
      </c>
      <c r="T63" s="227" t="s">
        <v>416</v>
      </c>
      <c r="U63" s="228" t="str">
        <f t="shared" ref="U63" si="238">U62</f>
        <v>D30 (Diss) Blood-fixed for flow</v>
      </c>
      <c r="V63" s="229" t="s">
        <v>319</v>
      </c>
      <c r="W63" s="227"/>
      <c r="X63" s="228"/>
      <c r="Y63" s="229"/>
      <c r="Z63" s="227"/>
      <c r="AA63" s="228"/>
      <c r="AB63" s="229"/>
      <c r="AC63" s="227"/>
      <c r="AD63" s="228"/>
      <c r="AE63" s="229"/>
      <c r="AF63" s="227" t="s">
        <v>416</v>
      </c>
      <c r="AG63" s="228" t="str">
        <f t="shared" ref="AG63" si="239">AG62</f>
        <v>D44 Blood</v>
      </c>
      <c r="AH63" s="229" t="s">
        <v>531</v>
      </c>
      <c r="AI63" s="227"/>
      <c r="AJ63" s="228"/>
      <c r="AK63" s="229"/>
      <c r="AL63" s="227"/>
      <c r="AM63" s="228"/>
      <c r="AN63" s="229"/>
    </row>
    <row r="64" spans="2:40" x14ac:dyDescent="0.35">
      <c r="B64" s="227" t="s">
        <v>416</v>
      </c>
      <c r="C64" s="228" t="str">
        <f t="shared" ref="C64" si="240">C62</f>
        <v>D-1 Blood</v>
      </c>
      <c r="D64" s="228" t="s">
        <v>532</v>
      </c>
      <c r="E64" s="227"/>
      <c r="F64" s="228"/>
      <c r="G64" s="229"/>
      <c r="H64" s="228" t="s">
        <v>416</v>
      </c>
      <c r="I64" s="228" t="str">
        <f t="shared" ref="I64" si="241">I62</f>
        <v>D14 Blood</v>
      </c>
      <c r="J64" s="228" t="s">
        <v>532</v>
      </c>
      <c r="K64" s="227"/>
      <c r="L64" s="228"/>
      <c r="M64" s="228"/>
      <c r="N64" s="227" t="s">
        <v>416</v>
      </c>
      <c r="O64" s="228" t="str">
        <f t="shared" ref="O64" si="242">O62</f>
        <v>D30 Blood</v>
      </c>
      <c r="P64" s="229" t="s">
        <v>532</v>
      </c>
      <c r="Q64" s="227" t="s">
        <v>416</v>
      </c>
      <c r="R64" s="228" t="str">
        <f t="shared" ref="R64" si="243">R62</f>
        <v>D30 (Diss) Blood</v>
      </c>
      <c r="S64" s="229" t="s">
        <v>320</v>
      </c>
      <c r="T64" s="227" t="s">
        <v>416</v>
      </c>
      <c r="U64" s="228" t="str">
        <f t="shared" ref="U64" si="244">U62</f>
        <v>D30 (Diss) Blood-fixed for flow</v>
      </c>
      <c r="V64" s="229" t="s">
        <v>320</v>
      </c>
      <c r="W64" s="227"/>
      <c r="X64" s="228"/>
      <c r="Y64" s="229"/>
      <c r="Z64" s="227"/>
      <c r="AA64" s="228"/>
      <c r="AB64" s="229"/>
      <c r="AC64" s="227"/>
      <c r="AD64" s="228"/>
      <c r="AE64" s="229"/>
      <c r="AF64" s="227" t="s">
        <v>416</v>
      </c>
      <c r="AG64" s="228" t="str">
        <f t="shared" ref="AG64" si="245">AG62</f>
        <v>D44 Blood</v>
      </c>
      <c r="AH64" s="229" t="s">
        <v>532</v>
      </c>
      <c r="AI64" s="227"/>
      <c r="AJ64" s="228"/>
      <c r="AK64" s="229"/>
      <c r="AL64" s="227"/>
      <c r="AM64" s="228"/>
      <c r="AN64" s="229"/>
    </row>
    <row r="65" spans="2:40" x14ac:dyDescent="0.35">
      <c r="B65" s="227" t="s">
        <v>416</v>
      </c>
      <c r="C65" s="228" t="str">
        <f t="shared" si="69"/>
        <v>D-1 Blood</v>
      </c>
      <c r="D65" s="228" t="s">
        <v>533</v>
      </c>
      <c r="E65" s="227"/>
      <c r="F65" s="228"/>
      <c r="G65" s="229"/>
      <c r="H65" s="228" t="s">
        <v>416</v>
      </c>
      <c r="I65" s="228" t="str">
        <f t="shared" ref="I65" si="246">I64</f>
        <v>D14 Blood</v>
      </c>
      <c r="J65" s="228" t="s">
        <v>533</v>
      </c>
      <c r="K65" s="227"/>
      <c r="L65" s="228"/>
      <c r="M65" s="228"/>
      <c r="N65" s="227" t="s">
        <v>416</v>
      </c>
      <c r="O65" s="228" t="str">
        <f t="shared" ref="O65" si="247">O64</f>
        <v>D30 Blood</v>
      </c>
      <c r="P65" s="229" t="s">
        <v>533</v>
      </c>
      <c r="Q65" s="227" t="s">
        <v>416</v>
      </c>
      <c r="R65" s="228" t="str">
        <f t="shared" ref="R65" si="248">R64</f>
        <v>D30 (Diss) Blood</v>
      </c>
      <c r="S65" s="229" t="s">
        <v>321</v>
      </c>
      <c r="T65" s="227" t="s">
        <v>416</v>
      </c>
      <c r="U65" s="228" t="str">
        <f t="shared" ref="U65" si="249">U64</f>
        <v>D30 (Diss) Blood-fixed for flow</v>
      </c>
      <c r="V65" s="229" t="s">
        <v>321</v>
      </c>
      <c r="W65" s="227"/>
      <c r="X65" s="228"/>
      <c r="Y65" s="229"/>
      <c r="Z65" s="227"/>
      <c r="AA65" s="228"/>
      <c r="AB65" s="229"/>
      <c r="AC65" s="227"/>
      <c r="AD65" s="228"/>
      <c r="AE65" s="229"/>
      <c r="AF65" s="227" t="s">
        <v>416</v>
      </c>
      <c r="AG65" s="228" t="str">
        <f t="shared" ref="AG65" si="250">AG64</f>
        <v>D44 Blood</v>
      </c>
      <c r="AH65" s="229" t="s">
        <v>533</v>
      </c>
      <c r="AI65" s="227"/>
      <c r="AJ65" s="228"/>
      <c r="AK65" s="229"/>
      <c r="AL65" s="227"/>
      <c r="AM65" s="228"/>
      <c r="AN65" s="229"/>
    </row>
    <row r="66" spans="2:40" x14ac:dyDescent="0.35">
      <c r="B66" s="227" t="s">
        <v>416</v>
      </c>
      <c r="C66" s="228" t="str">
        <f t="shared" si="75"/>
        <v>D-1 Blood</v>
      </c>
      <c r="D66" s="228" t="s">
        <v>534</v>
      </c>
      <c r="E66" s="227"/>
      <c r="F66" s="228"/>
      <c r="G66" s="229"/>
      <c r="H66" s="228" t="s">
        <v>416</v>
      </c>
      <c r="I66" s="228" t="str">
        <f t="shared" ref="I66" si="251">I64</f>
        <v>D14 Blood</v>
      </c>
      <c r="J66" s="228" t="s">
        <v>534</v>
      </c>
      <c r="K66" s="227"/>
      <c r="L66" s="228"/>
      <c r="M66" s="228"/>
      <c r="N66" s="227" t="s">
        <v>416</v>
      </c>
      <c r="O66" s="228" t="str">
        <f t="shared" ref="O66" si="252">O64</f>
        <v>D30 Blood</v>
      </c>
      <c r="P66" s="229" t="s">
        <v>534</v>
      </c>
      <c r="Q66" s="227" t="s">
        <v>416</v>
      </c>
      <c r="R66" s="228" t="str">
        <f t="shared" ref="R66" si="253">R64</f>
        <v>D30 (Diss) Blood</v>
      </c>
      <c r="S66" s="229" t="s">
        <v>322</v>
      </c>
      <c r="T66" s="227" t="s">
        <v>416</v>
      </c>
      <c r="U66" s="228" t="str">
        <f t="shared" ref="U66" si="254">U64</f>
        <v>D30 (Diss) Blood-fixed for flow</v>
      </c>
      <c r="V66" s="229" t="s">
        <v>322</v>
      </c>
      <c r="W66" s="227"/>
      <c r="X66" s="228"/>
      <c r="Y66" s="229"/>
      <c r="Z66" s="227"/>
      <c r="AA66" s="228"/>
      <c r="AB66" s="229"/>
      <c r="AC66" s="227"/>
      <c r="AD66" s="228"/>
      <c r="AE66" s="229"/>
      <c r="AF66" s="227" t="s">
        <v>416</v>
      </c>
      <c r="AG66" s="228" t="str">
        <f t="shared" ref="AG66" si="255">AG64</f>
        <v>D44 Blood</v>
      </c>
      <c r="AH66" s="229" t="s">
        <v>534</v>
      </c>
      <c r="AI66" s="227"/>
      <c r="AJ66" s="228"/>
      <c r="AK66" s="229"/>
      <c r="AL66" s="227"/>
      <c r="AM66" s="228"/>
      <c r="AN66" s="229"/>
    </row>
    <row r="67" spans="2:40" x14ac:dyDescent="0.35">
      <c r="B67" s="227" t="s">
        <v>416</v>
      </c>
      <c r="C67" s="228" t="str">
        <f t="shared" si="81"/>
        <v>D-1 Blood</v>
      </c>
      <c r="D67" s="228" t="s">
        <v>535</v>
      </c>
      <c r="E67" s="227"/>
      <c r="F67" s="228"/>
      <c r="G67" s="229"/>
      <c r="H67" s="228" t="s">
        <v>416</v>
      </c>
      <c r="I67" s="228" t="str">
        <f t="shared" ref="I67" si="256">I66</f>
        <v>D14 Blood</v>
      </c>
      <c r="J67" s="228" t="s">
        <v>535</v>
      </c>
      <c r="K67" s="227"/>
      <c r="L67" s="228"/>
      <c r="M67" s="228"/>
      <c r="N67" s="227" t="s">
        <v>416</v>
      </c>
      <c r="O67" s="228" t="str">
        <f t="shared" ref="O67" si="257">O66</f>
        <v>D30 Blood</v>
      </c>
      <c r="P67" s="229" t="s">
        <v>535</v>
      </c>
      <c r="Q67" s="227" t="s">
        <v>416</v>
      </c>
      <c r="R67" s="228" t="str">
        <f t="shared" ref="R67" si="258">R66</f>
        <v>D30 (Diss) Blood</v>
      </c>
      <c r="S67" s="229" t="s">
        <v>323</v>
      </c>
      <c r="T67" s="227" t="s">
        <v>416</v>
      </c>
      <c r="U67" s="228" t="str">
        <f t="shared" ref="U67" si="259">U66</f>
        <v>D30 (Diss) Blood-fixed for flow</v>
      </c>
      <c r="V67" s="229" t="s">
        <v>323</v>
      </c>
      <c r="W67" s="227"/>
      <c r="X67" s="228"/>
      <c r="Y67" s="229"/>
      <c r="Z67" s="227"/>
      <c r="AA67" s="228"/>
      <c r="AB67" s="229"/>
      <c r="AC67" s="227"/>
      <c r="AD67" s="228"/>
      <c r="AE67" s="229"/>
      <c r="AF67" s="227" t="s">
        <v>416</v>
      </c>
      <c r="AG67" s="228" t="str">
        <f t="shared" ref="AG67" si="260">AG66</f>
        <v>D44 Blood</v>
      </c>
      <c r="AH67" s="229" t="s">
        <v>535</v>
      </c>
      <c r="AI67" s="227"/>
      <c r="AJ67" s="228"/>
      <c r="AK67" s="229"/>
      <c r="AL67" s="227"/>
      <c r="AM67" s="228"/>
      <c r="AN67" s="229"/>
    </row>
    <row r="68" spans="2:40" x14ac:dyDescent="0.35">
      <c r="B68" s="227" t="s">
        <v>416</v>
      </c>
      <c r="C68" s="228" t="str">
        <f t="shared" si="87"/>
        <v>D-1 Blood</v>
      </c>
      <c r="D68" s="228" t="s">
        <v>536</v>
      </c>
      <c r="E68" s="227"/>
      <c r="F68" s="228"/>
      <c r="G68" s="229"/>
      <c r="H68" s="228" t="s">
        <v>416</v>
      </c>
      <c r="I68" s="228" t="str">
        <f t="shared" ref="I68" si="261">I66</f>
        <v>D14 Blood</v>
      </c>
      <c r="J68" s="228" t="s">
        <v>536</v>
      </c>
      <c r="K68" s="227"/>
      <c r="L68" s="228"/>
      <c r="M68" s="228"/>
      <c r="N68" s="227" t="s">
        <v>416</v>
      </c>
      <c r="O68" s="228" t="str">
        <f t="shared" ref="O68" si="262">O66</f>
        <v>D30 Blood</v>
      </c>
      <c r="P68" s="229" t="s">
        <v>536</v>
      </c>
      <c r="Q68" s="227" t="s">
        <v>416</v>
      </c>
      <c r="R68" s="228" t="str">
        <f t="shared" ref="R68" si="263">R66</f>
        <v>D30 (Diss) Blood</v>
      </c>
      <c r="S68" s="229" t="s">
        <v>324</v>
      </c>
      <c r="T68" s="227" t="s">
        <v>416</v>
      </c>
      <c r="U68" s="228" t="str">
        <f t="shared" ref="U68" si="264">U66</f>
        <v>D30 (Diss) Blood-fixed for flow</v>
      </c>
      <c r="V68" s="229" t="s">
        <v>324</v>
      </c>
      <c r="W68" s="227"/>
      <c r="X68" s="228"/>
      <c r="Y68" s="229"/>
      <c r="Z68" s="227"/>
      <c r="AA68" s="228"/>
      <c r="AB68" s="229"/>
      <c r="AC68" s="227"/>
      <c r="AD68" s="228"/>
      <c r="AE68" s="229"/>
      <c r="AF68" s="227" t="s">
        <v>416</v>
      </c>
      <c r="AG68" s="228" t="str">
        <f t="shared" ref="AG68" si="265">AG66</f>
        <v>D44 Blood</v>
      </c>
      <c r="AH68" s="229" t="s">
        <v>536</v>
      </c>
      <c r="AI68" s="227"/>
      <c r="AJ68" s="228"/>
      <c r="AK68" s="229"/>
      <c r="AL68" s="227"/>
      <c r="AM68" s="228"/>
      <c r="AN68" s="229"/>
    </row>
    <row r="69" spans="2:40" x14ac:dyDescent="0.35">
      <c r="B69" s="227" t="s">
        <v>416</v>
      </c>
      <c r="C69" s="228" t="str">
        <f t="shared" si="93"/>
        <v>D-1 Blood</v>
      </c>
      <c r="D69" s="228" t="s">
        <v>537</v>
      </c>
      <c r="E69" s="227"/>
      <c r="F69" s="228"/>
      <c r="G69" s="229"/>
      <c r="H69" s="228" t="s">
        <v>416</v>
      </c>
      <c r="I69" s="228" t="str">
        <f t="shared" ref="I69" si="266">I68</f>
        <v>D14 Blood</v>
      </c>
      <c r="J69" s="228" t="s">
        <v>537</v>
      </c>
      <c r="K69" s="227"/>
      <c r="L69" s="228"/>
      <c r="M69" s="228"/>
      <c r="N69" s="227" t="s">
        <v>416</v>
      </c>
      <c r="O69" s="228" t="str">
        <f t="shared" ref="O69" si="267">O68</f>
        <v>D30 Blood</v>
      </c>
      <c r="P69" s="229" t="s">
        <v>537</v>
      </c>
      <c r="Q69" s="227" t="s">
        <v>416</v>
      </c>
      <c r="R69" s="228" t="str">
        <f t="shared" ref="R69" si="268">R68</f>
        <v>D30 (Diss) Blood</v>
      </c>
      <c r="S69" s="229" t="s">
        <v>325</v>
      </c>
      <c r="T69" s="227" t="s">
        <v>416</v>
      </c>
      <c r="U69" s="228" t="str">
        <f t="shared" ref="U69" si="269">U68</f>
        <v>D30 (Diss) Blood-fixed for flow</v>
      </c>
      <c r="V69" s="229" t="s">
        <v>325</v>
      </c>
      <c r="W69" s="227"/>
      <c r="X69" s="228"/>
      <c r="Y69" s="229"/>
      <c r="Z69" s="227"/>
      <c r="AA69" s="228"/>
      <c r="AB69" s="229"/>
      <c r="AC69" s="227"/>
      <c r="AD69" s="228"/>
      <c r="AE69" s="229"/>
      <c r="AF69" s="227" t="s">
        <v>416</v>
      </c>
      <c r="AG69" s="228" t="str">
        <f t="shared" ref="AG69" si="270">AG68</f>
        <v>D44 Blood</v>
      </c>
      <c r="AH69" s="229" t="s">
        <v>537</v>
      </c>
      <c r="AI69" s="227"/>
      <c r="AJ69" s="228"/>
      <c r="AK69" s="229"/>
      <c r="AL69" s="227"/>
      <c r="AM69" s="228"/>
      <c r="AN69" s="229"/>
    </row>
    <row r="70" spans="2:40" x14ac:dyDescent="0.35">
      <c r="B70" s="227" t="s">
        <v>416</v>
      </c>
      <c r="C70" s="228" t="str">
        <f t="shared" si="99"/>
        <v>D-1 Blood</v>
      </c>
      <c r="D70" s="228" t="s">
        <v>538</v>
      </c>
      <c r="E70" s="227"/>
      <c r="F70" s="228"/>
      <c r="G70" s="229"/>
      <c r="H70" s="228" t="s">
        <v>416</v>
      </c>
      <c r="I70" s="228" t="str">
        <f t="shared" ref="I70" si="271">I68</f>
        <v>D14 Blood</v>
      </c>
      <c r="J70" s="228" t="s">
        <v>538</v>
      </c>
      <c r="K70" s="227"/>
      <c r="L70" s="228"/>
      <c r="M70" s="228"/>
      <c r="N70" s="227" t="s">
        <v>416</v>
      </c>
      <c r="O70" s="228" t="str">
        <f t="shared" ref="O70" si="272">O68</f>
        <v>D30 Blood</v>
      </c>
      <c r="P70" s="229" t="s">
        <v>538</v>
      </c>
      <c r="Q70" s="227" t="s">
        <v>416</v>
      </c>
      <c r="R70" s="228" t="str">
        <f t="shared" ref="R70" si="273">R68</f>
        <v>D30 (Diss) Blood</v>
      </c>
      <c r="S70" s="229" t="s">
        <v>326</v>
      </c>
      <c r="T70" s="227" t="s">
        <v>416</v>
      </c>
      <c r="U70" s="228" t="str">
        <f t="shared" ref="U70" si="274">U68</f>
        <v>D30 (Diss) Blood-fixed for flow</v>
      </c>
      <c r="V70" s="229" t="s">
        <v>326</v>
      </c>
      <c r="W70" s="227"/>
      <c r="X70" s="228"/>
      <c r="Y70" s="229"/>
      <c r="Z70" s="227"/>
      <c r="AA70" s="228"/>
      <c r="AB70" s="229"/>
      <c r="AC70" s="227"/>
      <c r="AD70" s="228"/>
      <c r="AE70" s="229"/>
      <c r="AF70" s="227" t="s">
        <v>416</v>
      </c>
      <c r="AG70" s="228" t="str">
        <f t="shared" ref="AG70" si="275">AG68</f>
        <v>D44 Blood</v>
      </c>
      <c r="AH70" s="229" t="s">
        <v>538</v>
      </c>
      <c r="AI70" s="227"/>
      <c r="AJ70" s="228"/>
      <c r="AK70" s="229"/>
      <c r="AL70" s="227"/>
      <c r="AM70" s="228"/>
      <c r="AN70" s="229"/>
    </row>
    <row r="71" spans="2:40" x14ac:dyDescent="0.35">
      <c r="B71" s="227" t="s">
        <v>416</v>
      </c>
      <c r="C71" s="228" t="str">
        <f t="shared" si="105"/>
        <v>D-1 Blood</v>
      </c>
      <c r="D71" s="228" t="s">
        <v>539</v>
      </c>
      <c r="E71" s="227"/>
      <c r="F71" s="228"/>
      <c r="G71" s="229"/>
      <c r="H71" s="228" t="s">
        <v>416</v>
      </c>
      <c r="I71" s="228" t="str">
        <f t="shared" ref="I71" si="276">I70</f>
        <v>D14 Blood</v>
      </c>
      <c r="J71" s="228" t="s">
        <v>539</v>
      </c>
      <c r="K71" s="227"/>
      <c r="L71" s="228"/>
      <c r="M71" s="228"/>
      <c r="N71" s="227" t="s">
        <v>416</v>
      </c>
      <c r="O71" s="228" t="str">
        <f t="shared" ref="O71" si="277">O70</f>
        <v>D30 Blood</v>
      </c>
      <c r="P71" s="229" t="s">
        <v>539</v>
      </c>
      <c r="Q71" s="227" t="s">
        <v>416</v>
      </c>
      <c r="R71" s="228" t="str">
        <f t="shared" ref="R71" si="278">R70</f>
        <v>D30 (Diss) Blood</v>
      </c>
      <c r="S71" s="229" t="s">
        <v>327</v>
      </c>
      <c r="T71" s="227" t="s">
        <v>416</v>
      </c>
      <c r="U71" s="228" t="str">
        <f t="shared" ref="U71" si="279">U70</f>
        <v>D30 (Diss) Blood-fixed for flow</v>
      </c>
      <c r="V71" s="229" t="s">
        <v>327</v>
      </c>
      <c r="W71" s="227"/>
      <c r="X71" s="228"/>
      <c r="Y71" s="229"/>
      <c r="Z71" s="227"/>
      <c r="AA71" s="228"/>
      <c r="AB71" s="229"/>
      <c r="AC71" s="227"/>
      <c r="AD71" s="228"/>
      <c r="AE71" s="229"/>
      <c r="AF71" s="227" t="s">
        <v>416</v>
      </c>
      <c r="AG71" s="228" t="str">
        <f t="shared" ref="AG71" si="280">AG70</f>
        <v>D44 Blood</v>
      </c>
      <c r="AH71" s="229" t="s">
        <v>539</v>
      </c>
      <c r="AI71" s="227"/>
      <c r="AJ71" s="228"/>
      <c r="AK71" s="229"/>
      <c r="AL71" s="227"/>
      <c r="AM71" s="228"/>
      <c r="AN71" s="229"/>
    </row>
    <row r="72" spans="2:40" x14ac:dyDescent="0.35">
      <c r="B72" s="227" t="s">
        <v>416</v>
      </c>
      <c r="C72" s="228" t="str">
        <f t="shared" si="111"/>
        <v>D-1 Blood</v>
      </c>
      <c r="D72" s="228" t="s">
        <v>540</v>
      </c>
      <c r="E72" s="227"/>
      <c r="F72" s="228"/>
      <c r="G72" s="229"/>
      <c r="H72" s="228" t="s">
        <v>416</v>
      </c>
      <c r="I72" s="228" t="str">
        <f t="shared" ref="I72" si="281">I70</f>
        <v>D14 Blood</v>
      </c>
      <c r="J72" s="228" t="s">
        <v>540</v>
      </c>
      <c r="K72" s="227"/>
      <c r="L72" s="228"/>
      <c r="M72" s="228"/>
      <c r="N72" s="227" t="s">
        <v>416</v>
      </c>
      <c r="O72" s="228" t="str">
        <f t="shared" ref="O72" si="282">O70</f>
        <v>D30 Blood</v>
      </c>
      <c r="P72" s="229" t="s">
        <v>540</v>
      </c>
      <c r="Q72" s="227" t="s">
        <v>416</v>
      </c>
      <c r="R72" s="228" t="str">
        <f t="shared" ref="R72" si="283">R70</f>
        <v>D30 (Diss) Blood</v>
      </c>
      <c r="S72" s="229" t="s">
        <v>328</v>
      </c>
      <c r="T72" s="227" t="s">
        <v>416</v>
      </c>
      <c r="U72" s="228" t="str">
        <f t="shared" ref="U72" si="284">U70</f>
        <v>D30 (Diss) Blood-fixed for flow</v>
      </c>
      <c r="V72" s="229" t="s">
        <v>328</v>
      </c>
      <c r="W72" s="227"/>
      <c r="X72" s="228"/>
      <c r="Y72" s="229"/>
      <c r="Z72" s="227"/>
      <c r="AA72" s="228"/>
      <c r="AB72" s="229"/>
      <c r="AC72" s="227"/>
      <c r="AD72" s="228"/>
      <c r="AE72" s="229"/>
      <c r="AF72" s="227" t="s">
        <v>416</v>
      </c>
      <c r="AG72" s="228" t="str">
        <f t="shared" ref="AG72" si="285">AG70</f>
        <v>D44 Blood</v>
      </c>
      <c r="AH72" s="229" t="s">
        <v>540</v>
      </c>
      <c r="AI72" s="227"/>
      <c r="AJ72" s="228"/>
      <c r="AK72" s="229"/>
      <c r="AL72" s="227"/>
      <c r="AM72" s="228"/>
      <c r="AN72" s="229"/>
    </row>
    <row r="73" spans="2:40" x14ac:dyDescent="0.35">
      <c r="B73" s="227" t="s">
        <v>416</v>
      </c>
      <c r="C73" s="228" t="str">
        <f t="shared" si="117"/>
        <v>D-1 Blood</v>
      </c>
      <c r="D73" s="228" t="s">
        <v>541</v>
      </c>
      <c r="E73" s="227"/>
      <c r="F73" s="228"/>
      <c r="G73" s="229"/>
      <c r="H73" s="228" t="s">
        <v>416</v>
      </c>
      <c r="I73" s="228" t="str">
        <f t="shared" ref="I73" si="286">I72</f>
        <v>D14 Blood</v>
      </c>
      <c r="J73" s="228" t="s">
        <v>541</v>
      </c>
      <c r="K73" s="227"/>
      <c r="L73" s="228"/>
      <c r="M73" s="228"/>
      <c r="N73" s="227" t="s">
        <v>416</v>
      </c>
      <c r="O73" s="228" t="str">
        <f t="shared" ref="O73" si="287">O72</f>
        <v>D30 Blood</v>
      </c>
      <c r="P73" s="229" t="s">
        <v>541</v>
      </c>
      <c r="Q73" s="227" t="s">
        <v>416</v>
      </c>
      <c r="R73" s="228" t="str">
        <f t="shared" ref="R73" si="288">R72</f>
        <v>D30 (Diss) Blood</v>
      </c>
      <c r="S73" s="229" t="s">
        <v>329</v>
      </c>
      <c r="T73" s="227" t="s">
        <v>416</v>
      </c>
      <c r="U73" s="228" t="str">
        <f t="shared" ref="U73" si="289">U72</f>
        <v>D30 (Diss) Blood-fixed for flow</v>
      </c>
      <c r="V73" s="229" t="s">
        <v>329</v>
      </c>
      <c r="W73" s="227"/>
      <c r="X73" s="228"/>
      <c r="Y73" s="229"/>
      <c r="Z73" s="227"/>
      <c r="AA73" s="228"/>
      <c r="AB73" s="229"/>
      <c r="AC73" s="227"/>
      <c r="AD73" s="228"/>
      <c r="AE73" s="229"/>
      <c r="AF73" s="227" t="s">
        <v>416</v>
      </c>
      <c r="AG73" s="228" t="str">
        <f t="shared" ref="AG73" si="290">AG72</f>
        <v>D44 Blood</v>
      </c>
      <c r="AH73" s="229" t="s">
        <v>541</v>
      </c>
      <c r="AI73" s="227"/>
      <c r="AJ73" s="228"/>
      <c r="AK73" s="229"/>
      <c r="AL73" s="227"/>
      <c r="AM73" s="228"/>
      <c r="AN73" s="229"/>
    </row>
    <row r="74" spans="2:40" x14ac:dyDescent="0.35">
      <c r="B74" s="227" t="s">
        <v>416</v>
      </c>
      <c r="C74" s="228" t="str">
        <f t="shared" si="117"/>
        <v>D-1 Blood</v>
      </c>
      <c r="D74" s="228" t="s">
        <v>542</v>
      </c>
      <c r="E74" s="227"/>
      <c r="F74" s="228"/>
      <c r="G74" s="229"/>
      <c r="H74" s="228" t="s">
        <v>416</v>
      </c>
      <c r="I74" s="228" t="str">
        <f t="shared" ref="I74" si="291">I72</f>
        <v>D14 Blood</v>
      </c>
      <c r="J74" s="228" t="s">
        <v>542</v>
      </c>
      <c r="K74" s="227"/>
      <c r="L74" s="228"/>
      <c r="M74" s="228"/>
      <c r="N74" s="227" t="s">
        <v>416</v>
      </c>
      <c r="O74" s="228" t="str">
        <f t="shared" ref="O74" si="292">O72</f>
        <v>D30 Blood</v>
      </c>
      <c r="P74" s="229" t="s">
        <v>542</v>
      </c>
      <c r="Q74" s="227" t="s">
        <v>416</v>
      </c>
      <c r="R74" s="228" t="str">
        <f t="shared" ref="R74" si="293">R72</f>
        <v>D30 (Diss) Blood</v>
      </c>
      <c r="S74" s="229" t="s">
        <v>330</v>
      </c>
      <c r="T74" s="227" t="s">
        <v>416</v>
      </c>
      <c r="U74" s="228" t="str">
        <f t="shared" ref="U74" si="294">U72</f>
        <v>D30 (Diss) Blood-fixed for flow</v>
      </c>
      <c r="V74" s="229" t="s">
        <v>330</v>
      </c>
      <c r="W74" s="227"/>
      <c r="X74" s="228"/>
      <c r="Y74" s="229"/>
      <c r="Z74" s="227"/>
      <c r="AA74" s="228"/>
      <c r="AB74" s="229"/>
      <c r="AC74" s="227"/>
      <c r="AD74" s="228"/>
      <c r="AE74" s="229"/>
      <c r="AF74" s="227" t="s">
        <v>416</v>
      </c>
      <c r="AG74" s="228" t="str">
        <f t="shared" ref="AG74" si="295">AG72</f>
        <v>D44 Blood</v>
      </c>
      <c r="AH74" s="229" t="s">
        <v>542</v>
      </c>
      <c r="AI74" s="227"/>
      <c r="AJ74" s="228"/>
      <c r="AK74" s="229"/>
      <c r="AL74" s="227"/>
      <c r="AM74" s="228"/>
      <c r="AN74" s="229"/>
    </row>
    <row r="75" spans="2:40" x14ac:dyDescent="0.35">
      <c r="B75" s="227" t="s">
        <v>416</v>
      </c>
      <c r="C75" s="228" t="str">
        <f t="shared" ref="C75" si="296">C73</f>
        <v>D-1 Blood</v>
      </c>
      <c r="D75" s="228" t="s">
        <v>543</v>
      </c>
      <c r="E75" s="227"/>
      <c r="F75" s="228"/>
      <c r="G75" s="229"/>
      <c r="H75" s="228" t="s">
        <v>416</v>
      </c>
      <c r="I75" s="228" t="str">
        <f t="shared" ref="I75" si="297">I74</f>
        <v>D14 Blood</v>
      </c>
      <c r="J75" s="228" t="s">
        <v>543</v>
      </c>
      <c r="K75" s="227"/>
      <c r="L75" s="228"/>
      <c r="M75" s="228"/>
      <c r="N75" s="227" t="s">
        <v>416</v>
      </c>
      <c r="O75" s="228" t="str">
        <f t="shared" ref="O75" si="298">O74</f>
        <v>D30 Blood</v>
      </c>
      <c r="P75" s="229" t="s">
        <v>543</v>
      </c>
      <c r="Q75" s="227" t="s">
        <v>416</v>
      </c>
      <c r="R75" s="228" t="str">
        <f t="shared" ref="R75" si="299">R74</f>
        <v>D30 (Diss) Blood</v>
      </c>
      <c r="S75" s="229" t="s">
        <v>331</v>
      </c>
      <c r="T75" s="227" t="s">
        <v>416</v>
      </c>
      <c r="U75" s="228" t="str">
        <f t="shared" ref="U75" si="300">U74</f>
        <v>D30 (Diss) Blood-fixed for flow</v>
      </c>
      <c r="V75" s="229" t="s">
        <v>331</v>
      </c>
      <c r="W75" s="227"/>
      <c r="X75" s="228"/>
      <c r="Y75" s="229"/>
      <c r="Z75" s="227"/>
      <c r="AA75" s="228"/>
      <c r="AB75" s="229"/>
      <c r="AC75" s="227"/>
      <c r="AD75" s="228"/>
      <c r="AE75" s="229"/>
      <c r="AF75" s="227" t="s">
        <v>416</v>
      </c>
      <c r="AG75" s="228" t="str">
        <f t="shared" ref="AG75" si="301">AG74</f>
        <v>D44 Blood</v>
      </c>
      <c r="AH75" s="229" t="s">
        <v>543</v>
      </c>
      <c r="AI75" s="227"/>
      <c r="AJ75" s="228"/>
      <c r="AK75" s="229"/>
      <c r="AL75" s="227"/>
      <c r="AM75" s="228"/>
      <c r="AN75" s="229"/>
    </row>
    <row r="76" spans="2:40" x14ac:dyDescent="0.35">
      <c r="B76" s="227" t="s">
        <v>416</v>
      </c>
      <c r="C76" s="228" t="str">
        <f t="shared" si="69"/>
        <v>D-1 Blood</v>
      </c>
      <c r="D76" s="228" t="s">
        <v>544</v>
      </c>
      <c r="E76" s="227"/>
      <c r="F76" s="228"/>
      <c r="G76" s="229"/>
      <c r="H76" s="228" t="s">
        <v>416</v>
      </c>
      <c r="I76" s="228" t="str">
        <f t="shared" ref="I76" si="302">I74</f>
        <v>D14 Blood</v>
      </c>
      <c r="J76" s="228" t="s">
        <v>544</v>
      </c>
      <c r="K76" s="227"/>
      <c r="L76" s="228"/>
      <c r="M76" s="228"/>
      <c r="N76" s="227" t="s">
        <v>416</v>
      </c>
      <c r="O76" s="228" t="str">
        <f t="shared" ref="O76" si="303">O74</f>
        <v>D30 Blood</v>
      </c>
      <c r="P76" s="229" t="s">
        <v>544</v>
      </c>
      <c r="Q76" s="227" t="s">
        <v>416</v>
      </c>
      <c r="R76" s="228" t="str">
        <f t="shared" ref="R76" si="304">R74</f>
        <v>D30 (Diss) Blood</v>
      </c>
      <c r="S76" s="229" t="s">
        <v>332</v>
      </c>
      <c r="T76" s="227" t="s">
        <v>416</v>
      </c>
      <c r="U76" s="228" t="str">
        <f t="shared" ref="U76" si="305">U74</f>
        <v>D30 (Diss) Blood-fixed for flow</v>
      </c>
      <c r="V76" s="229" t="s">
        <v>332</v>
      </c>
      <c r="W76" s="227"/>
      <c r="X76" s="228"/>
      <c r="Y76" s="229"/>
      <c r="Z76" s="227"/>
      <c r="AA76" s="228"/>
      <c r="AB76" s="229"/>
      <c r="AC76" s="227"/>
      <c r="AD76" s="228"/>
      <c r="AE76" s="229"/>
      <c r="AF76" s="227" t="s">
        <v>416</v>
      </c>
      <c r="AG76" s="228" t="str">
        <f t="shared" ref="AG76" si="306">AG74</f>
        <v>D44 Blood</v>
      </c>
      <c r="AH76" s="229" t="s">
        <v>544</v>
      </c>
      <c r="AI76" s="227"/>
      <c r="AJ76" s="228"/>
      <c r="AK76" s="229"/>
      <c r="AL76" s="227"/>
      <c r="AM76" s="228"/>
      <c r="AN76" s="229"/>
    </row>
    <row r="77" spans="2:40" x14ac:dyDescent="0.35">
      <c r="B77" s="227" t="s">
        <v>416</v>
      </c>
      <c r="C77" s="228" t="str">
        <f t="shared" si="75"/>
        <v>D-1 Blood</v>
      </c>
      <c r="D77" s="228" t="s">
        <v>545</v>
      </c>
      <c r="E77" s="227"/>
      <c r="F77" s="228"/>
      <c r="G77" s="229"/>
      <c r="H77" s="228" t="s">
        <v>416</v>
      </c>
      <c r="I77" s="228" t="str">
        <f t="shared" ref="I77" si="307">I76</f>
        <v>D14 Blood</v>
      </c>
      <c r="J77" s="228" t="s">
        <v>545</v>
      </c>
      <c r="K77" s="227"/>
      <c r="L77" s="228"/>
      <c r="M77" s="228"/>
      <c r="N77" s="227" t="s">
        <v>416</v>
      </c>
      <c r="O77" s="228" t="str">
        <f t="shared" ref="O77" si="308">O76</f>
        <v>D30 Blood</v>
      </c>
      <c r="P77" s="229" t="s">
        <v>545</v>
      </c>
      <c r="Q77" s="227" t="s">
        <v>416</v>
      </c>
      <c r="R77" s="228" t="str">
        <f t="shared" ref="R77" si="309">R76</f>
        <v>D30 (Diss) Blood</v>
      </c>
      <c r="S77" s="229" t="s">
        <v>333</v>
      </c>
      <c r="T77" s="227" t="s">
        <v>416</v>
      </c>
      <c r="U77" s="228" t="str">
        <f t="shared" ref="U77" si="310">U76</f>
        <v>D30 (Diss) Blood-fixed for flow</v>
      </c>
      <c r="V77" s="229" t="s">
        <v>333</v>
      </c>
      <c r="W77" s="227"/>
      <c r="X77" s="228"/>
      <c r="Y77" s="229"/>
      <c r="Z77" s="227"/>
      <c r="AA77" s="228"/>
      <c r="AB77" s="229"/>
      <c r="AC77" s="227"/>
      <c r="AD77" s="228"/>
      <c r="AE77" s="229"/>
      <c r="AF77" s="227" t="s">
        <v>416</v>
      </c>
      <c r="AG77" s="228" t="str">
        <f t="shared" ref="AG77" si="311">AG76</f>
        <v>D44 Blood</v>
      </c>
      <c r="AH77" s="229" t="s">
        <v>545</v>
      </c>
      <c r="AI77" s="227"/>
      <c r="AJ77" s="228"/>
      <c r="AK77" s="229"/>
      <c r="AL77" s="227"/>
      <c r="AM77" s="228"/>
      <c r="AN77" s="229"/>
    </row>
    <row r="78" spans="2:40" x14ac:dyDescent="0.35">
      <c r="B78" s="227" t="s">
        <v>416</v>
      </c>
      <c r="C78" s="228" t="str">
        <f t="shared" si="81"/>
        <v>D-1 Blood</v>
      </c>
      <c r="D78" s="228" t="s">
        <v>546</v>
      </c>
      <c r="E78" s="227"/>
      <c r="F78" s="228"/>
      <c r="G78" s="229"/>
      <c r="H78" s="228" t="s">
        <v>416</v>
      </c>
      <c r="I78" s="228" t="str">
        <f t="shared" ref="I78" si="312">I76</f>
        <v>D14 Blood</v>
      </c>
      <c r="J78" s="228" t="s">
        <v>546</v>
      </c>
      <c r="K78" s="227"/>
      <c r="L78" s="228"/>
      <c r="M78" s="228"/>
      <c r="N78" s="227" t="s">
        <v>416</v>
      </c>
      <c r="O78" s="228" t="str">
        <f t="shared" ref="O78" si="313">O76</f>
        <v>D30 Blood</v>
      </c>
      <c r="P78" s="229" t="s">
        <v>546</v>
      </c>
      <c r="Q78" s="227" t="s">
        <v>416</v>
      </c>
      <c r="R78" s="228" t="str">
        <f t="shared" ref="R78" si="314">R76</f>
        <v>D30 (Diss) Blood</v>
      </c>
      <c r="S78" s="229" t="s">
        <v>334</v>
      </c>
      <c r="T78" s="227" t="s">
        <v>416</v>
      </c>
      <c r="U78" s="228" t="str">
        <f t="shared" ref="U78" si="315">U76</f>
        <v>D30 (Diss) Blood-fixed for flow</v>
      </c>
      <c r="V78" s="229" t="s">
        <v>334</v>
      </c>
      <c r="W78" s="227"/>
      <c r="X78" s="228"/>
      <c r="Y78" s="229"/>
      <c r="Z78" s="227"/>
      <c r="AA78" s="228"/>
      <c r="AB78" s="229"/>
      <c r="AC78" s="227"/>
      <c r="AD78" s="228"/>
      <c r="AE78" s="229"/>
      <c r="AF78" s="227" t="s">
        <v>416</v>
      </c>
      <c r="AG78" s="228" t="str">
        <f t="shared" ref="AG78" si="316">AG76</f>
        <v>D44 Blood</v>
      </c>
      <c r="AH78" s="229" t="s">
        <v>546</v>
      </c>
      <c r="AI78" s="227"/>
      <c r="AJ78" s="228"/>
      <c r="AK78" s="229"/>
      <c r="AL78" s="227"/>
      <c r="AM78" s="228"/>
      <c r="AN78" s="229"/>
    </row>
    <row r="79" spans="2:40" x14ac:dyDescent="0.35">
      <c r="B79" s="227" t="s">
        <v>416</v>
      </c>
      <c r="C79" s="228" t="str">
        <f t="shared" si="87"/>
        <v>D-1 Blood</v>
      </c>
      <c r="D79" s="228" t="s">
        <v>547</v>
      </c>
      <c r="E79" s="227"/>
      <c r="F79" s="228"/>
      <c r="G79" s="229"/>
      <c r="H79" s="228" t="s">
        <v>416</v>
      </c>
      <c r="I79" s="228" t="str">
        <f t="shared" ref="I79" si="317">I78</f>
        <v>D14 Blood</v>
      </c>
      <c r="J79" s="228" t="s">
        <v>547</v>
      </c>
      <c r="K79" s="227"/>
      <c r="L79" s="228"/>
      <c r="M79" s="228"/>
      <c r="N79" s="227" t="s">
        <v>416</v>
      </c>
      <c r="O79" s="228" t="str">
        <f t="shared" ref="O79" si="318">O78</f>
        <v>D30 Blood</v>
      </c>
      <c r="P79" s="229" t="s">
        <v>547</v>
      </c>
      <c r="Q79" s="227" t="s">
        <v>416</v>
      </c>
      <c r="R79" s="228" t="str">
        <f t="shared" ref="R79" si="319">R78</f>
        <v>D30 (Diss) Blood</v>
      </c>
      <c r="S79" s="229" t="s">
        <v>335</v>
      </c>
      <c r="T79" s="227" t="s">
        <v>416</v>
      </c>
      <c r="U79" s="228" t="str">
        <f t="shared" ref="U79" si="320">U78</f>
        <v>D30 (Diss) Blood-fixed for flow</v>
      </c>
      <c r="V79" s="229" t="s">
        <v>335</v>
      </c>
      <c r="W79" s="227"/>
      <c r="X79" s="228"/>
      <c r="Y79" s="229"/>
      <c r="Z79" s="227"/>
      <c r="AA79" s="228"/>
      <c r="AB79" s="229"/>
      <c r="AC79" s="227"/>
      <c r="AD79" s="228"/>
      <c r="AE79" s="229"/>
      <c r="AF79" s="227" t="s">
        <v>416</v>
      </c>
      <c r="AG79" s="228" t="str">
        <f t="shared" ref="AG79" si="321">AG78</f>
        <v>D44 Blood</v>
      </c>
      <c r="AH79" s="229" t="s">
        <v>547</v>
      </c>
      <c r="AI79" s="227"/>
      <c r="AJ79" s="228"/>
      <c r="AK79" s="229"/>
      <c r="AL79" s="227"/>
      <c r="AM79" s="228"/>
      <c r="AN79" s="229"/>
    </row>
    <row r="80" spans="2:40" x14ac:dyDescent="0.35">
      <c r="B80" s="227" t="s">
        <v>416</v>
      </c>
      <c r="C80" s="228" t="str">
        <f t="shared" si="93"/>
        <v>D-1 Blood</v>
      </c>
      <c r="D80" s="228" t="s">
        <v>548</v>
      </c>
      <c r="E80" s="227"/>
      <c r="F80" s="228"/>
      <c r="G80" s="229"/>
      <c r="H80" s="228" t="s">
        <v>416</v>
      </c>
      <c r="I80" s="228" t="str">
        <f t="shared" ref="I80" si="322">I78</f>
        <v>D14 Blood</v>
      </c>
      <c r="J80" s="228" t="s">
        <v>548</v>
      </c>
      <c r="K80" s="227"/>
      <c r="L80" s="228"/>
      <c r="M80" s="228"/>
      <c r="N80" s="227" t="s">
        <v>416</v>
      </c>
      <c r="O80" s="228" t="str">
        <f t="shared" ref="O80" si="323">O78</f>
        <v>D30 Blood</v>
      </c>
      <c r="P80" s="229" t="s">
        <v>548</v>
      </c>
      <c r="Q80" s="227" t="s">
        <v>416</v>
      </c>
      <c r="R80" s="228" t="str">
        <f t="shared" ref="R80" si="324">R78</f>
        <v>D30 (Diss) Blood</v>
      </c>
      <c r="S80" s="229" t="s">
        <v>336</v>
      </c>
      <c r="T80" s="227" t="s">
        <v>416</v>
      </c>
      <c r="U80" s="228" t="str">
        <f t="shared" ref="U80" si="325">U78</f>
        <v>D30 (Diss) Blood-fixed for flow</v>
      </c>
      <c r="V80" s="229" t="s">
        <v>336</v>
      </c>
      <c r="W80" s="227"/>
      <c r="X80" s="228"/>
      <c r="Y80" s="229"/>
      <c r="Z80" s="227"/>
      <c r="AA80" s="228"/>
      <c r="AB80" s="229"/>
      <c r="AC80" s="227"/>
      <c r="AD80" s="228"/>
      <c r="AE80" s="229"/>
      <c r="AF80" s="227" t="s">
        <v>416</v>
      </c>
      <c r="AG80" s="228" t="str">
        <f t="shared" ref="AG80" si="326">AG78</f>
        <v>D44 Blood</v>
      </c>
      <c r="AH80" s="229" t="s">
        <v>548</v>
      </c>
      <c r="AI80" s="227"/>
      <c r="AJ80" s="228"/>
      <c r="AK80" s="229"/>
      <c r="AL80" s="227"/>
      <c r="AM80" s="228"/>
      <c r="AN80" s="229"/>
    </row>
    <row r="81" spans="2:40" x14ac:dyDescent="0.35">
      <c r="B81" s="227" t="s">
        <v>416</v>
      </c>
      <c r="C81" s="228" t="str">
        <f t="shared" si="99"/>
        <v>D-1 Blood</v>
      </c>
      <c r="D81" s="228" t="s">
        <v>549</v>
      </c>
      <c r="E81" s="227"/>
      <c r="F81" s="228"/>
      <c r="G81" s="229"/>
      <c r="H81" s="228" t="s">
        <v>416</v>
      </c>
      <c r="I81" s="228" t="str">
        <f t="shared" ref="I81" si="327">I80</f>
        <v>D14 Blood</v>
      </c>
      <c r="J81" s="228" t="s">
        <v>549</v>
      </c>
      <c r="K81" s="227"/>
      <c r="L81" s="228"/>
      <c r="M81" s="228"/>
      <c r="N81" s="227" t="s">
        <v>416</v>
      </c>
      <c r="O81" s="228" t="str">
        <f t="shared" ref="O81" si="328">O80</f>
        <v>D30 Blood</v>
      </c>
      <c r="P81" s="229" t="s">
        <v>549</v>
      </c>
      <c r="Q81" s="227" t="s">
        <v>416</v>
      </c>
      <c r="R81" s="228" t="str">
        <f t="shared" ref="R81" si="329">R80</f>
        <v>D30 (Diss) Blood</v>
      </c>
      <c r="S81" s="229" t="s">
        <v>337</v>
      </c>
      <c r="T81" s="227" t="s">
        <v>416</v>
      </c>
      <c r="U81" s="228" t="str">
        <f t="shared" ref="U81" si="330">U80</f>
        <v>D30 (Diss) Blood-fixed for flow</v>
      </c>
      <c r="V81" s="229" t="s">
        <v>337</v>
      </c>
      <c r="W81" s="227"/>
      <c r="X81" s="228"/>
      <c r="Y81" s="229"/>
      <c r="Z81" s="227"/>
      <c r="AA81" s="228"/>
      <c r="AB81" s="229"/>
      <c r="AC81" s="227"/>
      <c r="AD81" s="228"/>
      <c r="AE81" s="229"/>
      <c r="AF81" s="227" t="s">
        <v>416</v>
      </c>
      <c r="AG81" s="228" t="str">
        <f t="shared" ref="AG81" si="331">AG80</f>
        <v>D44 Blood</v>
      </c>
      <c r="AH81" s="229" t="s">
        <v>549</v>
      </c>
      <c r="AI81" s="227"/>
      <c r="AJ81" s="228"/>
      <c r="AK81" s="229"/>
      <c r="AL81" s="227"/>
      <c r="AM81" s="228"/>
      <c r="AN81" s="229"/>
    </row>
    <row r="82" spans="2:40" x14ac:dyDescent="0.35">
      <c r="B82" s="227" t="s">
        <v>416</v>
      </c>
      <c r="C82" s="228" t="str">
        <f t="shared" si="105"/>
        <v>D-1 Blood</v>
      </c>
      <c r="D82" s="228" t="s">
        <v>550</v>
      </c>
      <c r="E82" s="227"/>
      <c r="F82" s="228"/>
      <c r="G82" s="229"/>
      <c r="H82" s="228" t="s">
        <v>416</v>
      </c>
      <c r="I82" s="228" t="str">
        <f t="shared" ref="I82" si="332">I80</f>
        <v>D14 Blood</v>
      </c>
      <c r="J82" s="228" t="s">
        <v>550</v>
      </c>
      <c r="K82" s="227"/>
      <c r="L82" s="228"/>
      <c r="M82" s="228"/>
      <c r="N82" s="227" t="s">
        <v>416</v>
      </c>
      <c r="O82" s="228" t="str">
        <f t="shared" ref="O82" si="333">O80</f>
        <v>D30 Blood</v>
      </c>
      <c r="P82" s="229" t="s">
        <v>550</v>
      </c>
      <c r="Q82" s="227" t="s">
        <v>416</v>
      </c>
      <c r="R82" s="228" t="str">
        <f t="shared" ref="R82" si="334">R80</f>
        <v>D30 (Diss) Blood</v>
      </c>
      <c r="S82" s="229" t="s">
        <v>338</v>
      </c>
      <c r="T82" s="227" t="s">
        <v>416</v>
      </c>
      <c r="U82" s="228" t="str">
        <f t="shared" ref="U82" si="335">U80</f>
        <v>D30 (Diss) Blood-fixed for flow</v>
      </c>
      <c r="V82" s="229" t="s">
        <v>338</v>
      </c>
      <c r="W82" s="227"/>
      <c r="X82" s="228"/>
      <c r="Y82" s="229"/>
      <c r="Z82" s="227"/>
      <c r="AA82" s="228"/>
      <c r="AB82" s="229"/>
      <c r="AC82" s="227"/>
      <c r="AD82" s="228"/>
      <c r="AE82" s="229"/>
      <c r="AF82" s="227" t="s">
        <v>416</v>
      </c>
      <c r="AG82" s="228" t="str">
        <f t="shared" ref="AG82" si="336">AG80</f>
        <v>D44 Blood</v>
      </c>
      <c r="AH82" s="229" t="s">
        <v>550</v>
      </c>
      <c r="AI82" s="227"/>
      <c r="AJ82" s="228"/>
      <c r="AK82" s="229"/>
      <c r="AL82" s="227"/>
      <c r="AM82" s="228"/>
      <c r="AN82" s="229"/>
    </row>
    <row r="83" spans="2:40" x14ac:dyDescent="0.35">
      <c r="B83" s="227" t="s">
        <v>416</v>
      </c>
      <c r="C83" s="228" t="str">
        <f t="shared" si="111"/>
        <v>D-1 Blood</v>
      </c>
      <c r="D83" s="228" t="s">
        <v>551</v>
      </c>
      <c r="E83" s="227"/>
      <c r="F83" s="228"/>
      <c r="G83" s="229"/>
      <c r="H83" s="228" t="s">
        <v>416</v>
      </c>
      <c r="I83" s="228" t="str">
        <f t="shared" ref="I83" si="337">I82</f>
        <v>D14 Blood</v>
      </c>
      <c r="J83" s="228" t="s">
        <v>551</v>
      </c>
      <c r="K83" s="227"/>
      <c r="L83" s="228"/>
      <c r="M83" s="228"/>
      <c r="N83" s="227" t="s">
        <v>416</v>
      </c>
      <c r="O83" s="228" t="str">
        <f t="shared" ref="O83" si="338">O82</f>
        <v>D30 Blood</v>
      </c>
      <c r="P83" s="229" t="s">
        <v>551</v>
      </c>
      <c r="Q83" s="227" t="s">
        <v>416</v>
      </c>
      <c r="R83" s="228" t="str">
        <f t="shared" ref="R83" si="339">R82</f>
        <v>D30 (Diss) Blood</v>
      </c>
      <c r="S83" s="229" t="s">
        <v>339</v>
      </c>
      <c r="T83" s="227" t="s">
        <v>416</v>
      </c>
      <c r="U83" s="228" t="str">
        <f t="shared" ref="U83" si="340">U82</f>
        <v>D30 (Diss) Blood-fixed for flow</v>
      </c>
      <c r="V83" s="229" t="s">
        <v>339</v>
      </c>
      <c r="W83" s="227"/>
      <c r="X83" s="228"/>
      <c r="Y83" s="229"/>
      <c r="Z83" s="227"/>
      <c r="AA83" s="228"/>
      <c r="AB83" s="229"/>
      <c r="AC83" s="227"/>
      <c r="AD83" s="228"/>
      <c r="AE83" s="229"/>
      <c r="AF83" s="227" t="s">
        <v>416</v>
      </c>
      <c r="AG83" s="228" t="str">
        <f t="shared" ref="AG83" si="341">AG82</f>
        <v>D44 Blood</v>
      </c>
      <c r="AH83" s="229" t="s">
        <v>551</v>
      </c>
      <c r="AI83" s="227"/>
      <c r="AJ83" s="228"/>
      <c r="AK83" s="229"/>
      <c r="AL83" s="227"/>
      <c r="AM83" s="228"/>
      <c r="AN83" s="229"/>
    </row>
    <row r="84" spans="2:40" x14ac:dyDescent="0.35">
      <c r="B84" s="227" t="s">
        <v>416</v>
      </c>
      <c r="C84" s="228" t="str">
        <f t="shared" si="117"/>
        <v>D-1 Blood</v>
      </c>
      <c r="D84" s="228" t="s">
        <v>552</v>
      </c>
      <c r="E84" s="227"/>
      <c r="F84" s="228"/>
      <c r="G84" s="229"/>
      <c r="H84" s="228" t="s">
        <v>416</v>
      </c>
      <c r="I84" s="228" t="str">
        <f t="shared" ref="I84" si="342">I82</f>
        <v>D14 Blood</v>
      </c>
      <c r="J84" s="228" t="s">
        <v>552</v>
      </c>
      <c r="K84" s="227"/>
      <c r="L84" s="228"/>
      <c r="M84" s="228"/>
      <c r="N84" s="227" t="s">
        <v>416</v>
      </c>
      <c r="O84" s="228" t="str">
        <f t="shared" ref="O84" si="343">O82</f>
        <v>D30 Blood</v>
      </c>
      <c r="P84" s="229" t="s">
        <v>552</v>
      </c>
      <c r="Q84" s="227" t="s">
        <v>416</v>
      </c>
      <c r="R84" s="228" t="str">
        <f t="shared" ref="R84" si="344">R82</f>
        <v>D30 (Diss) Blood</v>
      </c>
      <c r="S84" s="229" t="s">
        <v>340</v>
      </c>
      <c r="T84" s="227" t="s">
        <v>416</v>
      </c>
      <c r="U84" s="228" t="str">
        <f t="shared" ref="U84" si="345">U82</f>
        <v>D30 (Diss) Blood-fixed for flow</v>
      </c>
      <c r="V84" s="229" t="s">
        <v>340</v>
      </c>
      <c r="W84" s="227"/>
      <c r="X84" s="228"/>
      <c r="Y84" s="229"/>
      <c r="Z84" s="227"/>
      <c r="AA84" s="228"/>
      <c r="AB84" s="229"/>
      <c r="AC84" s="227"/>
      <c r="AD84" s="228"/>
      <c r="AE84" s="229"/>
      <c r="AF84" s="227" t="s">
        <v>416</v>
      </c>
      <c r="AG84" s="228" t="str">
        <f t="shared" ref="AG84" si="346">AG82</f>
        <v>D44 Blood</v>
      </c>
      <c r="AH84" s="229" t="s">
        <v>552</v>
      </c>
      <c r="AI84" s="227"/>
      <c r="AJ84" s="228"/>
      <c r="AK84" s="229"/>
      <c r="AL84" s="227"/>
      <c r="AM84" s="228"/>
      <c r="AN84" s="229"/>
    </row>
    <row r="85" spans="2:40" x14ac:dyDescent="0.35">
      <c r="B85" s="227" t="s">
        <v>416</v>
      </c>
      <c r="C85" s="228" t="str">
        <f t="shared" si="117"/>
        <v>D-1 Blood</v>
      </c>
      <c r="D85" s="228" t="s">
        <v>553</v>
      </c>
      <c r="E85" s="227"/>
      <c r="F85" s="228"/>
      <c r="G85" s="229"/>
      <c r="H85" s="228" t="s">
        <v>416</v>
      </c>
      <c r="I85" s="228" t="str">
        <f t="shared" ref="I85" si="347">I84</f>
        <v>D14 Blood</v>
      </c>
      <c r="J85" s="228" t="s">
        <v>553</v>
      </c>
      <c r="K85" s="227"/>
      <c r="L85" s="228"/>
      <c r="M85" s="228"/>
      <c r="N85" s="227" t="s">
        <v>416</v>
      </c>
      <c r="O85" s="228" t="str">
        <f t="shared" ref="O85" si="348">O84</f>
        <v>D30 Blood</v>
      </c>
      <c r="P85" s="229" t="s">
        <v>553</v>
      </c>
      <c r="Q85" s="227" t="s">
        <v>416</v>
      </c>
      <c r="R85" s="228" t="str">
        <f t="shared" ref="R85" si="349">R84</f>
        <v>D30 (Diss) Blood</v>
      </c>
      <c r="S85" s="229" t="s">
        <v>341</v>
      </c>
      <c r="T85" s="227" t="s">
        <v>416</v>
      </c>
      <c r="U85" s="228" t="str">
        <f t="shared" ref="U85" si="350">U84</f>
        <v>D30 (Diss) Blood-fixed for flow</v>
      </c>
      <c r="V85" s="229" t="s">
        <v>341</v>
      </c>
      <c r="W85" s="227"/>
      <c r="X85" s="228"/>
      <c r="Y85" s="229"/>
      <c r="Z85" s="227"/>
      <c r="AA85" s="228"/>
      <c r="AB85" s="229"/>
      <c r="AC85" s="227"/>
      <c r="AD85" s="228"/>
      <c r="AE85" s="229"/>
      <c r="AF85" s="227" t="s">
        <v>416</v>
      </c>
      <c r="AG85" s="228" t="str">
        <f t="shared" ref="AG85" si="351">AG84</f>
        <v>D44 Blood</v>
      </c>
      <c r="AH85" s="229" t="s">
        <v>553</v>
      </c>
      <c r="AI85" s="227"/>
      <c r="AJ85" s="228"/>
      <c r="AK85" s="229"/>
      <c r="AL85" s="227"/>
      <c r="AM85" s="228"/>
      <c r="AN85" s="229"/>
    </row>
    <row r="86" spans="2:40" x14ac:dyDescent="0.35">
      <c r="B86" s="227" t="s">
        <v>416</v>
      </c>
      <c r="C86" s="228" t="str">
        <f t="shared" ref="C86" si="352">C84</f>
        <v>D-1 Blood</v>
      </c>
      <c r="D86" s="228" t="s">
        <v>554</v>
      </c>
      <c r="E86" s="227"/>
      <c r="F86" s="228"/>
      <c r="G86" s="229"/>
      <c r="H86" s="228" t="s">
        <v>416</v>
      </c>
      <c r="I86" s="228" t="str">
        <f t="shared" ref="I86" si="353">I84</f>
        <v>D14 Blood</v>
      </c>
      <c r="J86" s="228" t="s">
        <v>554</v>
      </c>
      <c r="K86" s="227"/>
      <c r="L86" s="228"/>
      <c r="M86" s="228"/>
      <c r="N86" s="227" t="s">
        <v>416</v>
      </c>
      <c r="O86" s="228" t="str">
        <f t="shared" ref="O86" si="354">O84</f>
        <v>D30 Blood</v>
      </c>
      <c r="P86" s="229" t="s">
        <v>554</v>
      </c>
      <c r="Q86" s="227" t="s">
        <v>416</v>
      </c>
      <c r="R86" s="228" t="str">
        <f t="shared" ref="R86" si="355">R84</f>
        <v>D30 (Diss) Blood</v>
      </c>
      <c r="S86" s="229" t="s">
        <v>342</v>
      </c>
      <c r="T86" s="227" t="s">
        <v>416</v>
      </c>
      <c r="U86" s="228" t="str">
        <f t="shared" ref="U86" si="356">U84</f>
        <v>D30 (Diss) Blood-fixed for flow</v>
      </c>
      <c r="V86" s="229" t="s">
        <v>342</v>
      </c>
      <c r="W86" s="227"/>
      <c r="X86" s="228"/>
      <c r="Y86" s="229"/>
      <c r="Z86" s="227"/>
      <c r="AA86" s="228"/>
      <c r="AB86" s="229"/>
      <c r="AC86" s="227"/>
      <c r="AD86" s="228"/>
      <c r="AE86" s="229"/>
      <c r="AF86" s="227" t="s">
        <v>416</v>
      </c>
      <c r="AG86" s="228" t="str">
        <f t="shared" ref="AG86" si="357">AG84</f>
        <v>D44 Blood</v>
      </c>
      <c r="AH86" s="229" t="s">
        <v>554</v>
      </c>
      <c r="AI86" s="227"/>
      <c r="AJ86" s="228"/>
      <c r="AK86" s="229"/>
      <c r="AL86" s="227"/>
      <c r="AM86" s="228"/>
      <c r="AN86" s="229"/>
    </row>
    <row r="87" spans="2:40" x14ac:dyDescent="0.35">
      <c r="B87" s="227" t="s">
        <v>416</v>
      </c>
      <c r="C87" s="228" t="str">
        <f t="shared" si="69"/>
        <v>D-1 Blood</v>
      </c>
      <c r="D87" s="228" t="s">
        <v>555</v>
      </c>
      <c r="E87" s="227"/>
      <c r="F87" s="228"/>
      <c r="G87" s="229"/>
      <c r="H87" s="228" t="s">
        <v>416</v>
      </c>
      <c r="I87" s="228" t="str">
        <f t="shared" ref="I87" si="358">I86</f>
        <v>D14 Blood</v>
      </c>
      <c r="J87" s="228" t="s">
        <v>555</v>
      </c>
      <c r="K87" s="227"/>
      <c r="L87" s="228"/>
      <c r="M87" s="228"/>
      <c r="N87" s="227" t="s">
        <v>416</v>
      </c>
      <c r="O87" s="228" t="str">
        <f t="shared" ref="O87" si="359">O86</f>
        <v>D30 Blood</v>
      </c>
      <c r="P87" s="229" t="s">
        <v>555</v>
      </c>
      <c r="Q87" s="227" t="s">
        <v>416</v>
      </c>
      <c r="R87" s="228" t="str">
        <f t="shared" ref="R87" si="360">R86</f>
        <v>D30 (Diss) Blood</v>
      </c>
      <c r="S87" s="229" t="s">
        <v>343</v>
      </c>
      <c r="T87" s="227" t="s">
        <v>416</v>
      </c>
      <c r="U87" s="228" t="str">
        <f t="shared" ref="U87" si="361">U86</f>
        <v>D30 (Diss) Blood-fixed for flow</v>
      </c>
      <c r="V87" s="229" t="s">
        <v>343</v>
      </c>
      <c r="W87" s="227"/>
      <c r="X87" s="228"/>
      <c r="Y87" s="229"/>
      <c r="Z87" s="227"/>
      <c r="AA87" s="228"/>
      <c r="AB87" s="229"/>
      <c r="AC87" s="227"/>
      <c r="AD87" s="228"/>
      <c r="AE87" s="229"/>
      <c r="AF87" s="227" t="s">
        <v>416</v>
      </c>
      <c r="AG87" s="228" t="str">
        <f t="shared" ref="AG87" si="362">AG86</f>
        <v>D44 Blood</v>
      </c>
      <c r="AH87" s="229" t="s">
        <v>555</v>
      </c>
      <c r="AI87" s="227"/>
      <c r="AJ87" s="228"/>
      <c r="AK87" s="229"/>
      <c r="AL87" s="227"/>
      <c r="AM87" s="228"/>
      <c r="AN87" s="229"/>
    </row>
    <row r="88" spans="2:40" x14ac:dyDescent="0.35">
      <c r="B88" s="227" t="s">
        <v>416</v>
      </c>
      <c r="C88" s="228" t="str">
        <f t="shared" si="75"/>
        <v>D-1 Blood</v>
      </c>
      <c r="D88" s="228" t="s">
        <v>556</v>
      </c>
      <c r="E88" s="227"/>
      <c r="F88" s="228"/>
      <c r="G88" s="229"/>
      <c r="H88" s="228" t="s">
        <v>416</v>
      </c>
      <c r="I88" s="228" t="str">
        <f t="shared" ref="I88" si="363">I86</f>
        <v>D14 Blood</v>
      </c>
      <c r="J88" s="228" t="s">
        <v>556</v>
      </c>
      <c r="K88" s="227"/>
      <c r="L88" s="228"/>
      <c r="M88" s="228"/>
      <c r="N88" s="227" t="s">
        <v>416</v>
      </c>
      <c r="O88" s="228" t="str">
        <f t="shared" ref="O88" si="364">O86</f>
        <v>D30 Blood</v>
      </c>
      <c r="P88" s="229" t="s">
        <v>556</v>
      </c>
      <c r="Q88" s="227" t="s">
        <v>416</v>
      </c>
      <c r="R88" s="228" t="str">
        <f t="shared" ref="R88" si="365">R86</f>
        <v>D30 (Diss) Blood</v>
      </c>
      <c r="S88" s="229" t="s">
        <v>344</v>
      </c>
      <c r="T88" s="227" t="s">
        <v>416</v>
      </c>
      <c r="U88" s="228" t="str">
        <f t="shared" ref="U88" si="366">U86</f>
        <v>D30 (Diss) Blood-fixed for flow</v>
      </c>
      <c r="V88" s="229" t="s">
        <v>344</v>
      </c>
      <c r="W88" s="227"/>
      <c r="X88" s="228"/>
      <c r="Y88" s="229"/>
      <c r="Z88" s="227"/>
      <c r="AA88" s="228"/>
      <c r="AB88" s="229"/>
      <c r="AC88" s="227"/>
      <c r="AD88" s="228"/>
      <c r="AE88" s="229"/>
      <c r="AF88" s="227" t="s">
        <v>416</v>
      </c>
      <c r="AG88" s="228" t="str">
        <f t="shared" ref="AG88" si="367">AG86</f>
        <v>D44 Blood</v>
      </c>
      <c r="AH88" s="229" t="s">
        <v>556</v>
      </c>
      <c r="AI88" s="227"/>
      <c r="AJ88" s="228"/>
      <c r="AK88" s="229"/>
      <c r="AL88" s="227"/>
      <c r="AM88" s="228"/>
      <c r="AN88" s="229"/>
    </row>
    <row r="89" spans="2:40" x14ac:dyDescent="0.35">
      <c r="B89" s="227" t="s">
        <v>416</v>
      </c>
      <c r="C89" s="228" t="str">
        <f t="shared" si="81"/>
        <v>D-1 Blood</v>
      </c>
      <c r="D89" s="228" t="s">
        <v>557</v>
      </c>
      <c r="E89" s="227"/>
      <c r="F89" s="228"/>
      <c r="G89" s="229"/>
      <c r="H89" s="228" t="s">
        <v>416</v>
      </c>
      <c r="I89" s="228" t="str">
        <f t="shared" ref="I89" si="368">I88</f>
        <v>D14 Blood</v>
      </c>
      <c r="J89" s="228" t="s">
        <v>557</v>
      </c>
      <c r="K89" s="227"/>
      <c r="L89" s="228"/>
      <c r="M89" s="228"/>
      <c r="N89" s="227" t="s">
        <v>416</v>
      </c>
      <c r="O89" s="228" t="str">
        <f t="shared" ref="O89" si="369">O88</f>
        <v>D30 Blood</v>
      </c>
      <c r="P89" s="229" t="s">
        <v>557</v>
      </c>
      <c r="Q89" s="227" t="s">
        <v>416</v>
      </c>
      <c r="R89" s="228" t="str">
        <f t="shared" ref="R89" si="370">R88</f>
        <v>D30 (Diss) Blood</v>
      </c>
      <c r="S89" s="229" t="s">
        <v>345</v>
      </c>
      <c r="T89" s="227" t="s">
        <v>416</v>
      </c>
      <c r="U89" s="228" t="str">
        <f t="shared" ref="U89" si="371">U88</f>
        <v>D30 (Diss) Blood-fixed for flow</v>
      </c>
      <c r="V89" s="229" t="s">
        <v>345</v>
      </c>
      <c r="W89" s="227"/>
      <c r="X89" s="228"/>
      <c r="Y89" s="229"/>
      <c r="Z89" s="227"/>
      <c r="AA89" s="228"/>
      <c r="AB89" s="229"/>
      <c r="AC89" s="227"/>
      <c r="AD89" s="228"/>
      <c r="AE89" s="229"/>
      <c r="AF89" s="227" t="s">
        <v>416</v>
      </c>
      <c r="AG89" s="228" t="str">
        <f t="shared" ref="AG89" si="372">AG88</f>
        <v>D44 Blood</v>
      </c>
      <c r="AH89" s="229" t="s">
        <v>557</v>
      </c>
      <c r="AI89" s="227"/>
      <c r="AJ89" s="228"/>
      <c r="AK89" s="229"/>
      <c r="AL89" s="227"/>
      <c r="AM89" s="228"/>
      <c r="AN89" s="229"/>
    </row>
    <row r="90" spans="2:40" x14ac:dyDescent="0.35">
      <c r="B90" s="227" t="s">
        <v>416</v>
      </c>
      <c r="C90" s="228" t="str">
        <f t="shared" si="87"/>
        <v>D-1 Blood</v>
      </c>
      <c r="D90" s="228" t="s">
        <v>558</v>
      </c>
      <c r="E90" s="227"/>
      <c r="F90" s="228"/>
      <c r="G90" s="229"/>
      <c r="H90" s="228" t="s">
        <v>416</v>
      </c>
      <c r="I90" s="228" t="str">
        <f t="shared" ref="I90" si="373">I88</f>
        <v>D14 Blood</v>
      </c>
      <c r="J90" s="228" t="s">
        <v>558</v>
      </c>
      <c r="K90" s="227"/>
      <c r="L90" s="228"/>
      <c r="M90" s="228"/>
      <c r="N90" s="227" t="s">
        <v>416</v>
      </c>
      <c r="O90" s="228" t="str">
        <f t="shared" ref="O90" si="374">O88</f>
        <v>D30 Blood</v>
      </c>
      <c r="P90" s="229" t="s">
        <v>558</v>
      </c>
      <c r="Q90" s="227" t="s">
        <v>416</v>
      </c>
      <c r="R90" s="228" t="str">
        <f t="shared" ref="R90" si="375">R88</f>
        <v>D30 (Diss) Blood</v>
      </c>
      <c r="S90" s="229" t="s">
        <v>346</v>
      </c>
      <c r="T90" s="227" t="s">
        <v>416</v>
      </c>
      <c r="U90" s="228" t="str">
        <f t="shared" ref="U90" si="376">U88</f>
        <v>D30 (Diss) Blood-fixed for flow</v>
      </c>
      <c r="V90" s="229" t="s">
        <v>346</v>
      </c>
      <c r="W90" s="227"/>
      <c r="X90" s="228"/>
      <c r="Y90" s="229"/>
      <c r="Z90" s="227"/>
      <c r="AA90" s="228"/>
      <c r="AB90" s="229"/>
      <c r="AC90" s="227"/>
      <c r="AD90" s="228"/>
      <c r="AE90" s="229"/>
      <c r="AF90" s="227" t="s">
        <v>416</v>
      </c>
      <c r="AG90" s="228" t="str">
        <f t="shared" ref="AG90" si="377">AG88</f>
        <v>D44 Blood</v>
      </c>
      <c r="AH90" s="229" t="s">
        <v>558</v>
      </c>
      <c r="AI90" s="227"/>
      <c r="AJ90" s="228"/>
      <c r="AK90" s="229"/>
      <c r="AL90" s="227"/>
      <c r="AM90" s="228"/>
      <c r="AN90" s="229"/>
    </row>
    <row r="91" spans="2:40" x14ac:dyDescent="0.35">
      <c r="B91" s="227" t="s">
        <v>416</v>
      </c>
      <c r="C91" s="228" t="str">
        <f t="shared" si="93"/>
        <v>D-1 Blood</v>
      </c>
      <c r="D91" s="228" t="s">
        <v>559</v>
      </c>
      <c r="E91" s="227"/>
      <c r="F91" s="228"/>
      <c r="G91" s="229"/>
      <c r="H91" s="228" t="s">
        <v>416</v>
      </c>
      <c r="I91" s="228" t="str">
        <f t="shared" ref="I91" si="378">I90</f>
        <v>D14 Blood</v>
      </c>
      <c r="J91" s="228" t="s">
        <v>559</v>
      </c>
      <c r="K91" s="227"/>
      <c r="L91" s="228"/>
      <c r="M91" s="228"/>
      <c r="N91" s="227" t="s">
        <v>416</v>
      </c>
      <c r="O91" s="228" t="str">
        <f t="shared" ref="O91" si="379">O90</f>
        <v>D30 Blood</v>
      </c>
      <c r="P91" s="229" t="s">
        <v>559</v>
      </c>
      <c r="Q91" s="227" t="s">
        <v>416</v>
      </c>
      <c r="R91" s="228" t="str">
        <f t="shared" ref="R91" si="380">R90</f>
        <v>D30 (Diss) Blood</v>
      </c>
      <c r="S91" s="229" t="s">
        <v>347</v>
      </c>
      <c r="T91" s="227" t="s">
        <v>416</v>
      </c>
      <c r="U91" s="228" t="str">
        <f t="shared" ref="U91" si="381">U90</f>
        <v>D30 (Diss) Blood-fixed for flow</v>
      </c>
      <c r="V91" s="229" t="s">
        <v>347</v>
      </c>
      <c r="W91" s="227"/>
      <c r="X91" s="228"/>
      <c r="Y91" s="229"/>
      <c r="Z91" s="227"/>
      <c r="AA91" s="228"/>
      <c r="AB91" s="229"/>
      <c r="AC91" s="227"/>
      <c r="AD91" s="228"/>
      <c r="AE91" s="229"/>
      <c r="AF91" s="227" t="s">
        <v>416</v>
      </c>
      <c r="AG91" s="228" t="str">
        <f t="shared" ref="AG91" si="382">AG90</f>
        <v>D44 Blood</v>
      </c>
      <c r="AH91" s="229" t="s">
        <v>559</v>
      </c>
      <c r="AI91" s="227"/>
      <c r="AJ91" s="228"/>
      <c r="AK91" s="229"/>
      <c r="AL91" s="227"/>
      <c r="AM91" s="228"/>
      <c r="AN91" s="229"/>
    </row>
    <row r="92" spans="2:40" x14ac:dyDescent="0.35">
      <c r="B92" s="227" t="s">
        <v>416</v>
      </c>
      <c r="C92" s="228" t="str">
        <f t="shared" si="99"/>
        <v>D-1 Blood</v>
      </c>
      <c r="D92" s="228" t="s">
        <v>560</v>
      </c>
      <c r="E92" s="227"/>
      <c r="F92" s="228"/>
      <c r="G92" s="229"/>
      <c r="H92" s="228" t="s">
        <v>416</v>
      </c>
      <c r="I92" s="228" t="str">
        <f t="shared" ref="I92" si="383">I90</f>
        <v>D14 Blood</v>
      </c>
      <c r="J92" s="228" t="s">
        <v>560</v>
      </c>
      <c r="K92" s="227"/>
      <c r="L92" s="228"/>
      <c r="M92" s="228"/>
      <c r="N92" s="227" t="s">
        <v>416</v>
      </c>
      <c r="O92" s="228" t="str">
        <f t="shared" ref="O92" si="384">O90</f>
        <v>D30 Blood</v>
      </c>
      <c r="P92" s="229" t="s">
        <v>560</v>
      </c>
      <c r="Q92" s="227" t="s">
        <v>416</v>
      </c>
      <c r="R92" s="228" t="str">
        <f t="shared" ref="R92" si="385">R90</f>
        <v>D30 (Diss) Blood</v>
      </c>
      <c r="S92" s="229" t="s">
        <v>348</v>
      </c>
      <c r="T92" s="227" t="s">
        <v>416</v>
      </c>
      <c r="U92" s="228" t="str">
        <f t="shared" ref="U92" si="386">U90</f>
        <v>D30 (Diss) Blood-fixed for flow</v>
      </c>
      <c r="V92" s="229" t="s">
        <v>348</v>
      </c>
      <c r="W92" s="227"/>
      <c r="X92" s="228"/>
      <c r="Y92" s="229"/>
      <c r="Z92" s="227"/>
      <c r="AA92" s="228"/>
      <c r="AB92" s="229"/>
      <c r="AC92" s="227"/>
      <c r="AD92" s="228"/>
      <c r="AE92" s="229"/>
      <c r="AF92" s="227" t="s">
        <v>416</v>
      </c>
      <c r="AG92" s="228" t="str">
        <f t="shared" ref="AG92" si="387">AG90</f>
        <v>D44 Blood</v>
      </c>
      <c r="AH92" s="229" t="s">
        <v>560</v>
      </c>
      <c r="AI92" s="227"/>
      <c r="AJ92" s="228"/>
      <c r="AK92" s="229"/>
      <c r="AL92" s="227"/>
      <c r="AM92" s="228"/>
      <c r="AN92" s="229"/>
    </row>
    <row r="93" spans="2:40" x14ac:dyDescent="0.35">
      <c r="B93" s="227" t="s">
        <v>416</v>
      </c>
      <c r="C93" s="228" t="str">
        <f t="shared" si="105"/>
        <v>D-1 Blood</v>
      </c>
      <c r="D93" s="228" t="s">
        <v>561</v>
      </c>
      <c r="E93" s="227"/>
      <c r="F93" s="228"/>
      <c r="G93" s="229"/>
      <c r="H93" s="228" t="s">
        <v>416</v>
      </c>
      <c r="I93" s="228" t="str">
        <f t="shared" ref="I93" si="388">I92</f>
        <v>D14 Blood</v>
      </c>
      <c r="J93" s="228" t="s">
        <v>561</v>
      </c>
      <c r="K93" s="227"/>
      <c r="L93" s="228"/>
      <c r="M93" s="228"/>
      <c r="N93" s="227" t="s">
        <v>416</v>
      </c>
      <c r="O93" s="228" t="str">
        <f t="shared" ref="O93" si="389">O92</f>
        <v>D30 Blood</v>
      </c>
      <c r="P93" s="229" t="s">
        <v>561</v>
      </c>
      <c r="Q93" s="227" t="s">
        <v>416</v>
      </c>
      <c r="R93" s="228" t="str">
        <f t="shared" ref="R93" si="390">R92</f>
        <v>D30 (Diss) Blood</v>
      </c>
      <c r="S93" s="229" t="s">
        <v>349</v>
      </c>
      <c r="T93" s="227" t="s">
        <v>416</v>
      </c>
      <c r="U93" s="228" t="str">
        <f t="shared" ref="U93" si="391">U92</f>
        <v>D30 (Diss) Blood-fixed for flow</v>
      </c>
      <c r="V93" s="229" t="s">
        <v>349</v>
      </c>
      <c r="W93" s="227"/>
      <c r="X93" s="228"/>
      <c r="Y93" s="229"/>
      <c r="Z93" s="227"/>
      <c r="AA93" s="228"/>
      <c r="AB93" s="229"/>
      <c r="AC93" s="227"/>
      <c r="AD93" s="228"/>
      <c r="AE93" s="229"/>
      <c r="AF93" s="227" t="s">
        <v>416</v>
      </c>
      <c r="AG93" s="228" t="str">
        <f t="shared" ref="AG93" si="392">AG92</f>
        <v>D44 Blood</v>
      </c>
      <c r="AH93" s="229" t="s">
        <v>561</v>
      </c>
      <c r="AI93" s="227"/>
      <c r="AJ93" s="228"/>
      <c r="AK93" s="229"/>
      <c r="AL93" s="227"/>
      <c r="AM93" s="228"/>
      <c r="AN93" s="229"/>
    </row>
    <row r="94" spans="2:40" x14ac:dyDescent="0.35">
      <c r="B94" s="227" t="s">
        <v>416</v>
      </c>
      <c r="C94" s="228" t="str">
        <f t="shared" si="111"/>
        <v>D-1 Blood</v>
      </c>
      <c r="D94" s="228" t="s">
        <v>562</v>
      </c>
      <c r="E94" s="227"/>
      <c r="F94" s="228"/>
      <c r="G94" s="229"/>
      <c r="H94" s="228" t="s">
        <v>416</v>
      </c>
      <c r="I94" s="228" t="str">
        <f t="shared" ref="I94" si="393">I92</f>
        <v>D14 Blood</v>
      </c>
      <c r="J94" s="228" t="s">
        <v>562</v>
      </c>
      <c r="K94" s="227"/>
      <c r="L94" s="228"/>
      <c r="M94" s="228"/>
      <c r="N94" s="227" t="s">
        <v>416</v>
      </c>
      <c r="O94" s="228" t="str">
        <f t="shared" ref="O94" si="394">O92</f>
        <v>D30 Blood</v>
      </c>
      <c r="P94" s="229" t="s">
        <v>562</v>
      </c>
      <c r="Q94" s="227" t="s">
        <v>416</v>
      </c>
      <c r="R94" s="228" t="str">
        <f t="shared" ref="R94" si="395">R92</f>
        <v>D30 (Diss) Blood</v>
      </c>
      <c r="S94" s="229" t="s">
        <v>350</v>
      </c>
      <c r="T94" s="227" t="s">
        <v>416</v>
      </c>
      <c r="U94" s="228" t="str">
        <f t="shared" ref="U94" si="396">U92</f>
        <v>D30 (Diss) Blood-fixed for flow</v>
      </c>
      <c r="V94" s="229" t="s">
        <v>350</v>
      </c>
      <c r="W94" s="227"/>
      <c r="X94" s="228"/>
      <c r="Y94" s="229"/>
      <c r="Z94" s="227"/>
      <c r="AA94" s="228"/>
      <c r="AB94" s="229"/>
      <c r="AC94" s="227"/>
      <c r="AD94" s="228"/>
      <c r="AE94" s="229"/>
      <c r="AF94" s="227" t="s">
        <v>416</v>
      </c>
      <c r="AG94" s="228" t="str">
        <f t="shared" ref="AG94" si="397">AG92</f>
        <v>D44 Blood</v>
      </c>
      <c r="AH94" s="229" t="s">
        <v>562</v>
      </c>
      <c r="AI94" s="227"/>
      <c r="AJ94" s="228"/>
      <c r="AK94" s="229"/>
      <c r="AL94" s="227"/>
      <c r="AM94" s="228"/>
      <c r="AN94" s="229"/>
    </row>
    <row r="95" spans="2:40" x14ac:dyDescent="0.35">
      <c r="B95" s="227" t="s">
        <v>416</v>
      </c>
      <c r="C95" s="228" t="str">
        <f t="shared" si="117"/>
        <v>D-1 Blood</v>
      </c>
      <c r="D95" s="228" t="s">
        <v>563</v>
      </c>
      <c r="E95" s="227"/>
      <c r="F95" s="228"/>
      <c r="G95" s="229"/>
      <c r="H95" s="228" t="s">
        <v>416</v>
      </c>
      <c r="I95" s="228" t="str">
        <f t="shared" ref="I95" si="398">I94</f>
        <v>D14 Blood</v>
      </c>
      <c r="J95" s="228" t="s">
        <v>563</v>
      </c>
      <c r="K95" s="227"/>
      <c r="L95" s="228"/>
      <c r="M95" s="228"/>
      <c r="N95" s="227" t="s">
        <v>416</v>
      </c>
      <c r="O95" s="228" t="str">
        <f t="shared" ref="O95" si="399">O94</f>
        <v>D30 Blood</v>
      </c>
      <c r="P95" s="229" t="s">
        <v>563</v>
      </c>
      <c r="Q95" s="227" t="s">
        <v>416</v>
      </c>
      <c r="R95" s="228" t="str">
        <f t="shared" ref="R95" si="400">R94</f>
        <v>D30 (Diss) Blood</v>
      </c>
      <c r="S95" s="229" t="s">
        <v>351</v>
      </c>
      <c r="T95" s="227" t="s">
        <v>416</v>
      </c>
      <c r="U95" s="228" t="str">
        <f t="shared" ref="U95" si="401">U94</f>
        <v>D30 (Diss) Blood-fixed for flow</v>
      </c>
      <c r="V95" s="229" t="s">
        <v>351</v>
      </c>
      <c r="W95" s="227"/>
      <c r="X95" s="228"/>
      <c r="Y95" s="229"/>
      <c r="Z95" s="227"/>
      <c r="AA95" s="228"/>
      <c r="AB95" s="229"/>
      <c r="AC95" s="227"/>
      <c r="AD95" s="228"/>
      <c r="AE95" s="229"/>
      <c r="AF95" s="227" t="s">
        <v>416</v>
      </c>
      <c r="AG95" s="228" t="str">
        <f t="shared" ref="AG95" si="402">AG94</f>
        <v>D44 Blood</v>
      </c>
      <c r="AH95" s="229" t="s">
        <v>563</v>
      </c>
      <c r="AI95" s="227"/>
      <c r="AJ95" s="228"/>
      <c r="AK95" s="229"/>
      <c r="AL95" s="227"/>
      <c r="AM95" s="228"/>
      <c r="AN95" s="229"/>
    </row>
    <row r="96" spans="2:40" x14ac:dyDescent="0.35">
      <c r="B96" s="227" t="s">
        <v>416</v>
      </c>
      <c r="C96" s="228" t="str">
        <f t="shared" si="117"/>
        <v>D-1 Blood</v>
      </c>
      <c r="D96" s="228" t="s">
        <v>564</v>
      </c>
      <c r="E96" s="227"/>
      <c r="F96" s="228"/>
      <c r="G96" s="229"/>
      <c r="H96" s="228" t="s">
        <v>416</v>
      </c>
      <c r="I96" s="228" t="str">
        <f t="shared" ref="I96" si="403">I94</f>
        <v>D14 Blood</v>
      </c>
      <c r="J96" s="228" t="s">
        <v>564</v>
      </c>
      <c r="K96" s="227"/>
      <c r="L96" s="228"/>
      <c r="M96" s="228"/>
      <c r="N96" s="227" t="s">
        <v>416</v>
      </c>
      <c r="O96" s="228" t="str">
        <f t="shared" ref="O96" si="404">O94</f>
        <v>D30 Blood</v>
      </c>
      <c r="P96" s="229" t="s">
        <v>564</v>
      </c>
      <c r="Q96" s="227" t="s">
        <v>416</v>
      </c>
      <c r="R96" s="228" t="str">
        <f t="shared" ref="R96" si="405">R94</f>
        <v>D30 (Diss) Blood</v>
      </c>
      <c r="S96" s="229" t="s">
        <v>352</v>
      </c>
      <c r="T96" s="227" t="s">
        <v>416</v>
      </c>
      <c r="U96" s="228" t="str">
        <f t="shared" ref="U96" si="406">U94</f>
        <v>D30 (Diss) Blood-fixed for flow</v>
      </c>
      <c r="V96" s="229" t="s">
        <v>352</v>
      </c>
      <c r="W96" s="227"/>
      <c r="X96" s="228"/>
      <c r="Y96" s="229"/>
      <c r="Z96" s="227"/>
      <c r="AA96" s="228"/>
      <c r="AB96" s="229"/>
      <c r="AC96" s="227"/>
      <c r="AD96" s="228"/>
      <c r="AE96" s="229"/>
      <c r="AF96" s="227" t="s">
        <v>416</v>
      </c>
      <c r="AG96" s="228" t="str">
        <f t="shared" ref="AG96" si="407">AG94</f>
        <v>D44 Blood</v>
      </c>
      <c r="AH96" s="229" t="s">
        <v>564</v>
      </c>
      <c r="AI96" s="227"/>
      <c r="AJ96" s="228"/>
      <c r="AK96" s="229"/>
      <c r="AL96" s="227"/>
      <c r="AM96" s="228"/>
      <c r="AN96" s="229"/>
    </row>
    <row r="97" spans="2:40" ht="16" thickBot="1" x14ac:dyDescent="0.4">
      <c r="B97" s="227" t="s">
        <v>416</v>
      </c>
      <c r="C97" s="228" t="str">
        <f t="shared" ref="C97" si="408">C95</f>
        <v>D-1 Blood</v>
      </c>
      <c r="D97" s="228" t="s">
        <v>565</v>
      </c>
      <c r="E97" s="227"/>
      <c r="F97" s="228"/>
      <c r="G97" s="229"/>
      <c r="H97" s="228" t="s">
        <v>416</v>
      </c>
      <c r="I97" s="228" t="str">
        <f t="shared" ref="I97" si="409">I96</f>
        <v>D14 Blood</v>
      </c>
      <c r="J97" s="228" t="s">
        <v>565</v>
      </c>
      <c r="K97" s="227"/>
      <c r="L97" s="228"/>
      <c r="M97" s="228"/>
      <c r="N97" s="230" t="s">
        <v>416</v>
      </c>
      <c r="O97" s="231" t="str">
        <f t="shared" ref="O97" si="410">O96</f>
        <v>D30 Blood</v>
      </c>
      <c r="P97" s="232" t="s">
        <v>565</v>
      </c>
      <c r="Q97" s="230" t="s">
        <v>416</v>
      </c>
      <c r="R97" s="231" t="str">
        <f t="shared" ref="R97" si="411">R96</f>
        <v>D30 (Diss) Blood</v>
      </c>
      <c r="S97" s="232" t="s">
        <v>353</v>
      </c>
      <c r="T97" s="230" t="s">
        <v>416</v>
      </c>
      <c r="U97" s="231" t="str">
        <f t="shared" ref="U97" si="412">U96</f>
        <v>D30 (Diss) Blood-fixed for flow</v>
      </c>
      <c r="V97" s="232" t="s">
        <v>353</v>
      </c>
      <c r="W97" s="230"/>
      <c r="X97" s="231"/>
      <c r="Y97" s="232"/>
      <c r="Z97" s="230"/>
      <c r="AA97" s="231"/>
      <c r="AB97" s="232"/>
      <c r="AC97" s="230"/>
      <c r="AD97" s="231"/>
      <c r="AE97" s="232"/>
      <c r="AF97" s="230" t="s">
        <v>416</v>
      </c>
      <c r="AG97" s="231" t="str">
        <f t="shared" ref="AG97" si="413">AG96</f>
        <v>D44 Blood</v>
      </c>
      <c r="AH97" s="232" t="s">
        <v>565</v>
      </c>
      <c r="AI97" s="230"/>
      <c r="AJ97" s="231"/>
      <c r="AK97" s="232"/>
      <c r="AL97" s="230"/>
      <c r="AM97" s="231"/>
      <c r="AN97" s="232"/>
    </row>
    <row r="98" spans="2:40" x14ac:dyDescent="0.35">
      <c r="B98" s="227" t="s">
        <v>416</v>
      </c>
      <c r="C98" s="228" t="str">
        <f t="shared" ref="C98:C153" si="414">C97</f>
        <v>D-1 Blood</v>
      </c>
      <c r="D98" s="228" t="s">
        <v>274</v>
      </c>
      <c r="E98" s="227"/>
      <c r="F98" s="228"/>
      <c r="G98" s="229"/>
      <c r="H98" s="228" t="s">
        <v>416</v>
      </c>
      <c r="I98" s="228" t="str">
        <f t="shared" ref="I98" si="415">I96</f>
        <v>D14 Blood</v>
      </c>
      <c r="J98" s="228" t="s">
        <v>274</v>
      </c>
      <c r="K98" s="227"/>
      <c r="L98" s="228"/>
      <c r="M98" s="228"/>
    </row>
    <row r="99" spans="2:40" x14ac:dyDescent="0.35">
      <c r="B99" s="227" t="s">
        <v>416</v>
      </c>
      <c r="C99" s="228" t="str">
        <f t="shared" ref="C99:C154" si="416">C97</f>
        <v>D-1 Blood</v>
      </c>
      <c r="D99" s="228" t="s">
        <v>275</v>
      </c>
      <c r="E99" s="227"/>
      <c r="F99" s="228"/>
      <c r="G99" s="229"/>
      <c r="H99" s="228" t="s">
        <v>416</v>
      </c>
      <c r="I99" s="228" t="str">
        <f t="shared" ref="I99" si="417">I98</f>
        <v>D14 Blood</v>
      </c>
      <c r="J99" s="228" t="s">
        <v>275</v>
      </c>
      <c r="K99" s="227"/>
      <c r="L99" s="228"/>
      <c r="M99" s="228"/>
    </row>
    <row r="100" spans="2:40" x14ac:dyDescent="0.35">
      <c r="B100" s="227" t="s">
        <v>416</v>
      </c>
      <c r="C100" s="228" t="str">
        <f t="shared" ref="C100:C155" si="418">C99</f>
        <v>D-1 Blood</v>
      </c>
      <c r="D100" s="228" t="s">
        <v>276</v>
      </c>
      <c r="E100" s="227"/>
      <c r="F100" s="228"/>
      <c r="G100" s="229"/>
      <c r="H100" s="228" t="s">
        <v>416</v>
      </c>
      <c r="I100" s="228" t="str">
        <f t="shared" ref="I100" si="419">I98</f>
        <v>D14 Blood</v>
      </c>
      <c r="J100" s="228" t="s">
        <v>276</v>
      </c>
      <c r="K100" s="227"/>
      <c r="L100" s="228"/>
      <c r="M100" s="228"/>
    </row>
    <row r="101" spans="2:40" x14ac:dyDescent="0.35">
      <c r="B101" s="227" t="s">
        <v>416</v>
      </c>
      <c r="C101" s="228" t="str">
        <f t="shared" ref="C101:C156" si="420">C99</f>
        <v>D-1 Blood</v>
      </c>
      <c r="D101" s="228" t="s">
        <v>277</v>
      </c>
      <c r="E101" s="227"/>
      <c r="F101" s="228"/>
      <c r="G101" s="229"/>
      <c r="H101" s="228" t="s">
        <v>416</v>
      </c>
      <c r="I101" s="228" t="str">
        <f t="shared" ref="I101" si="421">I100</f>
        <v>D14 Blood</v>
      </c>
      <c r="J101" s="228" t="s">
        <v>277</v>
      </c>
      <c r="K101" s="227"/>
      <c r="L101" s="228"/>
      <c r="M101" s="228"/>
    </row>
    <row r="102" spans="2:40" x14ac:dyDescent="0.35">
      <c r="B102" s="227" t="s">
        <v>416</v>
      </c>
      <c r="C102" s="228" t="str">
        <f t="shared" ref="C102:C157" si="422">C101</f>
        <v>D-1 Blood</v>
      </c>
      <c r="D102" s="228" t="s">
        <v>278</v>
      </c>
      <c r="E102" s="227"/>
      <c r="F102" s="228"/>
      <c r="G102" s="229"/>
      <c r="H102" s="228" t="s">
        <v>416</v>
      </c>
      <c r="I102" s="228" t="str">
        <f t="shared" ref="I102" si="423">I100</f>
        <v>D14 Blood</v>
      </c>
      <c r="J102" s="228" t="s">
        <v>278</v>
      </c>
      <c r="K102" s="227"/>
      <c r="L102" s="228"/>
      <c r="M102" s="228"/>
    </row>
    <row r="103" spans="2:40" x14ac:dyDescent="0.35">
      <c r="B103" s="227" t="s">
        <v>416</v>
      </c>
      <c r="C103" s="228" t="str">
        <f t="shared" ref="C103:C158" si="424">C101</f>
        <v>D-1 Blood</v>
      </c>
      <c r="D103" s="228" t="s">
        <v>279</v>
      </c>
      <c r="E103" s="227"/>
      <c r="F103" s="228"/>
      <c r="G103" s="229"/>
      <c r="H103" s="228" t="s">
        <v>416</v>
      </c>
      <c r="I103" s="228" t="str">
        <f t="shared" ref="I103" si="425">I102</f>
        <v>D14 Blood</v>
      </c>
      <c r="J103" s="228" t="s">
        <v>279</v>
      </c>
      <c r="K103" s="227"/>
      <c r="L103" s="228"/>
      <c r="M103" s="228"/>
    </row>
    <row r="104" spans="2:40" x14ac:dyDescent="0.35">
      <c r="B104" s="227" t="s">
        <v>416</v>
      </c>
      <c r="C104" s="228" t="str">
        <f t="shared" ref="C104:C159" si="426">C103</f>
        <v>D-1 Blood</v>
      </c>
      <c r="D104" s="228" t="s">
        <v>280</v>
      </c>
      <c r="E104" s="227"/>
      <c r="F104" s="228"/>
      <c r="G104" s="229"/>
      <c r="H104" s="228" t="s">
        <v>416</v>
      </c>
      <c r="I104" s="228" t="str">
        <f t="shared" ref="I104" si="427">I102</f>
        <v>D14 Blood</v>
      </c>
      <c r="J104" s="228" t="s">
        <v>280</v>
      </c>
      <c r="K104" s="227"/>
      <c r="L104" s="228"/>
      <c r="M104" s="228"/>
    </row>
    <row r="105" spans="2:40" x14ac:dyDescent="0.35">
      <c r="B105" s="227" t="s">
        <v>416</v>
      </c>
      <c r="C105" s="228" t="str">
        <f t="shared" ref="C105:C160" si="428">C103</f>
        <v>D-1 Blood</v>
      </c>
      <c r="D105" s="228" t="s">
        <v>281</v>
      </c>
      <c r="E105" s="227"/>
      <c r="F105" s="228"/>
      <c r="G105" s="229"/>
      <c r="H105" s="228" t="s">
        <v>416</v>
      </c>
      <c r="I105" s="228" t="str">
        <f t="shared" ref="I105" si="429">I104</f>
        <v>D14 Blood</v>
      </c>
      <c r="J105" s="228" t="s">
        <v>281</v>
      </c>
      <c r="K105" s="227"/>
      <c r="L105" s="228"/>
      <c r="M105" s="228"/>
    </row>
    <row r="106" spans="2:40" x14ac:dyDescent="0.35">
      <c r="B106" s="227" t="s">
        <v>416</v>
      </c>
      <c r="C106" s="228" t="str">
        <f t="shared" ref="C106:C162" si="430">C105</f>
        <v>D-1 Blood</v>
      </c>
      <c r="D106" s="228" t="s">
        <v>282</v>
      </c>
      <c r="E106" s="227"/>
      <c r="F106" s="228"/>
      <c r="G106" s="229"/>
      <c r="H106" s="228" t="s">
        <v>416</v>
      </c>
      <c r="I106" s="228" t="str">
        <f t="shared" ref="I106" si="431">I104</f>
        <v>D14 Blood</v>
      </c>
      <c r="J106" s="228" t="s">
        <v>282</v>
      </c>
      <c r="K106" s="227"/>
      <c r="L106" s="228"/>
      <c r="M106" s="228"/>
    </row>
    <row r="107" spans="2:40" x14ac:dyDescent="0.35">
      <c r="B107" s="227" t="s">
        <v>416</v>
      </c>
      <c r="C107" s="228" t="str">
        <f t="shared" si="430"/>
        <v>D-1 Blood</v>
      </c>
      <c r="D107" s="228" t="s">
        <v>283</v>
      </c>
      <c r="E107" s="227"/>
      <c r="F107" s="228"/>
      <c r="G107" s="229"/>
      <c r="H107" s="228" t="s">
        <v>416</v>
      </c>
      <c r="I107" s="228" t="str">
        <f t="shared" ref="I107" si="432">I106</f>
        <v>D14 Blood</v>
      </c>
      <c r="J107" s="228" t="s">
        <v>283</v>
      </c>
      <c r="K107" s="227"/>
      <c r="L107" s="228"/>
      <c r="M107" s="228"/>
    </row>
    <row r="108" spans="2:40" x14ac:dyDescent="0.35">
      <c r="B108" s="227" t="s">
        <v>416</v>
      </c>
      <c r="C108" s="228" t="str">
        <f t="shared" ref="C108" si="433">C106</f>
        <v>D-1 Blood</v>
      </c>
      <c r="D108" s="228" t="s">
        <v>284</v>
      </c>
      <c r="E108" s="227"/>
      <c r="F108" s="228"/>
      <c r="G108" s="229"/>
      <c r="H108" s="228" t="s">
        <v>416</v>
      </c>
      <c r="I108" s="228" t="str">
        <f t="shared" ref="I108" si="434">I106</f>
        <v>D14 Blood</v>
      </c>
      <c r="J108" s="228" t="s">
        <v>284</v>
      </c>
      <c r="K108" s="227"/>
      <c r="L108" s="228"/>
      <c r="M108" s="228"/>
    </row>
    <row r="109" spans="2:40" x14ac:dyDescent="0.35">
      <c r="B109" s="227" t="s">
        <v>416</v>
      </c>
      <c r="C109" s="228" t="str">
        <f t="shared" si="414"/>
        <v>D-1 Blood</v>
      </c>
      <c r="D109" s="228" t="s">
        <v>285</v>
      </c>
      <c r="E109" s="227"/>
      <c r="F109" s="228"/>
      <c r="G109" s="229"/>
      <c r="H109" s="228" t="s">
        <v>416</v>
      </c>
      <c r="I109" s="228" t="str">
        <f t="shared" ref="I109" si="435">I108</f>
        <v>D14 Blood</v>
      </c>
      <c r="J109" s="228" t="s">
        <v>285</v>
      </c>
      <c r="K109" s="227"/>
      <c r="L109" s="228"/>
      <c r="M109" s="228"/>
    </row>
    <row r="110" spans="2:40" x14ac:dyDescent="0.35">
      <c r="B110" s="227" t="s">
        <v>416</v>
      </c>
      <c r="C110" s="228" t="str">
        <f t="shared" si="416"/>
        <v>D-1 Blood</v>
      </c>
      <c r="D110" s="228" t="s">
        <v>286</v>
      </c>
      <c r="E110" s="227"/>
      <c r="F110" s="228"/>
      <c r="G110" s="229"/>
      <c r="H110" s="228" t="s">
        <v>416</v>
      </c>
      <c r="I110" s="228" t="str">
        <f t="shared" ref="I110" si="436">I108</f>
        <v>D14 Blood</v>
      </c>
      <c r="J110" s="228" t="s">
        <v>286</v>
      </c>
      <c r="K110" s="227"/>
      <c r="L110" s="228"/>
      <c r="M110" s="228"/>
    </row>
    <row r="111" spans="2:40" x14ac:dyDescent="0.35">
      <c r="B111" s="227" t="s">
        <v>416</v>
      </c>
      <c r="C111" s="228" t="str">
        <f t="shared" si="418"/>
        <v>D-1 Blood</v>
      </c>
      <c r="D111" s="228" t="s">
        <v>287</v>
      </c>
      <c r="E111" s="227"/>
      <c r="F111" s="228"/>
      <c r="G111" s="229"/>
      <c r="H111" s="228" t="s">
        <v>416</v>
      </c>
      <c r="I111" s="228" t="str">
        <f t="shared" ref="I111" si="437">I110</f>
        <v>D14 Blood</v>
      </c>
      <c r="J111" s="228" t="s">
        <v>287</v>
      </c>
      <c r="K111" s="227"/>
      <c r="L111" s="228"/>
      <c r="M111" s="228"/>
    </row>
    <row r="112" spans="2:40" x14ac:dyDescent="0.35">
      <c r="B112" s="227" t="s">
        <v>416</v>
      </c>
      <c r="C112" s="228" t="str">
        <f t="shared" si="420"/>
        <v>D-1 Blood</v>
      </c>
      <c r="D112" s="228" t="s">
        <v>288</v>
      </c>
      <c r="E112" s="227"/>
      <c r="F112" s="228"/>
      <c r="G112" s="229"/>
      <c r="H112" s="228" t="s">
        <v>416</v>
      </c>
      <c r="I112" s="228" t="str">
        <f t="shared" ref="I112" si="438">I110</f>
        <v>D14 Blood</v>
      </c>
      <c r="J112" s="228" t="s">
        <v>288</v>
      </c>
      <c r="K112" s="227"/>
      <c r="L112" s="228"/>
      <c r="M112" s="228"/>
    </row>
    <row r="113" spans="2:13" x14ac:dyDescent="0.35">
      <c r="B113" s="227" t="s">
        <v>416</v>
      </c>
      <c r="C113" s="228" t="str">
        <f t="shared" si="422"/>
        <v>D-1 Blood</v>
      </c>
      <c r="D113" s="228" t="s">
        <v>289</v>
      </c>
      <c r="E113" s="227"/>
      <c r="F113" s="228"/>
      <c r="G113" s="229"/>
      <c r="H113" s="228" t="s">
        <v>416</v>
      </c>
      <c r="I113" s="228" t="str">
        <f t="shared" ref="I113" si="439">I112</f>
        <v>D14 Blood</v>
      </c>
      <c r="J113" s="228" t="s">
        <v>289</v>
      </c>
      <c r="K113" s="227"/>
      <c r="L113" s="228"/>
      <c r="M113" s="228"/>
    </row>
    <row r="114" spans="2:13" x14ac:dyDescent="0.35">
      <c r="B114" s="227" t="s">
        <v>416</v>
      </c>
      <c r="C114" s="228" t="str">
        <f t="shared" si="424"/>
        <v>D-1 Blood</v>
      </c>
      <c r="D114" s="228" t="s">
        <v>290</v>
      </c>
      <c r="E114" s="227"/>
      <c r="F114" s="228"/>
      <c r="G114" s="229"/>
      <c r="H114" s="228" t="s">
        <v>416</v>
      </c>
      <c r="I114" s="228" t="str">
        <f t="shared" ref="I114" si="440">I112</f>
        <v>D14 Blood</v>
      </c>
      <c r="J114" s="228" t="s">
        <v>290</v>
      </c>
      <c r="K114" s="227"/>
      <c r="L114" s="228"/>
      <c r="M114" s="228"/>
    </row>
    <row r="115" spans="2:13" x14ac:dyDescent="0.35">
      <c r="B115" s="227" t="s">
        <v>416</v>
      </c>
      <c r="C115" s="228" t="str">
        <f t="shared" si="426"/>
        <v>D-1 Blood</v>
      </c>
      <c r="D115" s="228" t="s">
        <v>291</v>
      </c>
      <c r="E115" s="227"/>
      <c r="F115" s="228"/>
      <c r="G115" s="229"/>
      <c r="H115" s="228" t="s">
        <v>416</v>
      </c>
      <c r="I115" s="228" t="str">
        <f t="shared" ref="I115" si="441">I114</f>
        <v>D14 Blood</v>
      </c>
      <c r="J115" s="228" t="s">
        <v>291</v>
      </c>
      <c r="K115" s="227"/>
      <c r="L115" s="228"/>
      <c r="M115" s="228"/>
    </row>
    <row r="116" spans="2:13" x14ac:dyDescent="0.35">
      <c r="B116" s="227" t="s">
        <v>416</v>
      </c>
      <c r="C116" s="228" t="str">
        <f t="shared" si="428"/>
        <v>D-1 Blood</v>
      </c>
      <c r="D116" s="228" t="s">
        <v>292</v>
      </c>
      <c r="E116" s="227"/>
      <c r="F116" s="228"/>
      <c r="G116" s="229"/>
      <c r="H116" s="228" t="s">
        <v>416</v>
      </c>
      <c r="I116" s="228" t="str">
        <f t="shared" ref="I116" si="442">I114</f>
        <v>D14 Blood</v>
      </c>
      <c r="J116" s="228" t="s">
        <v>292</v>
      </c>
      <c r="K116" s="227"/>
      <c r="L116" s="228"/>
      <c r="M116" s="228"/>
    </row>
    <row r="117" spans="2:13" x14ac:dyDescent="0.35">
      <c r="B117" s="227" t="s">
        <v>416</v>
      </c>
      <c r="C117" s="228" t="str">
        <f t="shared" si="430"/>
        <v>D-1 Blood</v>
      </c>
      <c r="D117" s="228" t="s">
        <v>293</v>
      </c>
      <c r="E117" s="227"/>
      <c r="F117" s="228"/>
      <c r="G117" s="229"/>
      <c r="H117" s="228" t="s">
        <v>416</v>
      </c>
      <c r="I117" s="228" t="str">
        <f t="shared" ref="I117" si="443">I116</f>
        <v>D14 Blood</v>
      </c>
      <c r="J117" s="228" t="s">
        <v>293</v>
      </c>
      <c r="K117" s="227"/>
      <c r="L117" s="228"/>
      <c r="M117" s="228"/>
    </row>
    <row r="118" spans="2:13" x14ac:dyDescent="0.35">
      <c r="B118" s="227" t="s">
        <v>416</v>
      </c>
      <c r="C118" s="228" t="str">
        <f t="shared" si="430"/>
        <v>D-1 Blood</v>
      </c>
      <c r="D118" s="228" t="s">
        <v>294</v>
      </c>
      <c r="E118" s="227"/>
      <c r="F118" s="228"/>
      <c r="G118" s="229"/>
      <c r="H118" s="228" t="s">
        <v>416</v>
      </c>
      <c r="I118" s="228" t="str">
        <f t="shared" ref="I118" si="444">I116</f>
        <v>D14 Blood</v>
      </c>
      <c r="J118" s="228" t="s">
        <v>294</v>
      </c>
      <c r="K118" s="227"/>
      <c r="L118" s="228"/>
      <c r="M118" s="228"/>
    </row>
    <row r="119" spans="2:13" x14ac:dyDescent="0.35">
      <c r="B119" s="227" t="s">
        <v>416</v>
      </c>
      <c r="C119" s="228" t="str">
        <f t="shared" ref="C119" si="445">C117</f>
        <v>D-1 Blood</v>
      </c>
      <c r="D119" s="228" t="s">
        <v>295</v>
      </c>
      <c r="E119" s="227"/>
      <c r="F119" s="228"/>
      <c r="G119" s="229"/>
      <c r="H119" s="228" t="s">
        <v>416</v>
      </c>
      <c r="I119" s="228" t="str">
        <f t="shared" ref="I119" si="446">I118</f>
        <v>D14 Blood</v>
      </c>
      <c r="J119" s="228" t="s">
        <v>295</v>
      </c>
      <c r="K119" s="227"/>
      <c r="L119" s="228"/>
      <c r="M119" s="228"/>
    </row>
    <row r="120" spans="2:13" x14ac:dyDescent="0.35">
      <c r="B120" s="227" t="s">
        <v>416</v>
      </c>
      <c r="C120" s="228" t="str">
        <f t="shared" si="414"/>
        <v>D-1 Blood</v>
      </c>
      <c r="D120" s="228" t="s">
        <v>296</v>
      </c>
      <c r="E120" s="227"/>
      <c r="F120" s="228"/>
      <c r="G120" s="229"/>
      <c r="H120" s="228" t="s">
        <v>416</v>
      </c>
      <c r="I120" s="228" t="str">
        <f t="shared" ref="I120" si="447">I118</f>
        <v>D14 Blood</v>
      </c>
      <c r="J120" s="228" t="s">
        <v>296</v>
      </c>
      <c r="K120" s="227"/>
      <c r="L120" s="228"/>
      <c r="M120" s="228"/>
    </row>
    <row r="121" spans="2:13" x14ac:dyDescent="0.35">
      <c r="B121" s="227" t="s">
        <v>416</v>
      </c>
      <c r="C121" s="228" t="str">
        <f t="shared" si="416"/>
        <v>D-1 Blood</v>
      </c>
      <c r="D121" s="228" t="s">
        <v>297</v>
      </c>
      <c r="E121" s="227"/>
      <c r="F121" s="228"/>
      <c r="G121" s="229"/>
      <c r="H121" s="228" t="s">
        <v>416</v>
      </c>
      <c r="I121" s="228" t="str">
        <f t="shared" ref="I121" si="448">I120</f>
        <v>D14 Blood</v>
      </c>
      <c r="J121" s="228" t="s">
        <v>297</v>
      </c>
      <c r="K121" s="227"/>
      <c r="L121" s="228"/>
      <c r="M121" s="228"/>
    </row>
    <row r="122" spans="2:13" x14ac:dyDescent="0.35">
      <c r="B122" s="227" t="s">
        <v>416</v>
      </c>
      <c r="C122" s="228" t="str">
        <f t="shared" si="418"/>
        <v>D-1 Blood</v>
      </c>
      <c r="D122" s="228" t="s">
        <v>298</v>
      </c>
      <c r="E122" s="227"/>
      <c r="F122" s="228"/>
      <c r="G122" s="229"/>
      <c r="H122" s="228" t="s">
        <v>416</v>
      </c>
      <c r="I122" s="228" t="str">
        <f t="shared" ref="I122" si="449">I120</f>
        <v>D14 Blood</v>
      </c>
      <c r="J122" s="228" t="s">
        <v>298</v>
      </c>
      <c r="K122" s="227"/>
      <c r="L122" s="228"/>
      <c r="M122" s="228"/>
    </row>
    <row r="123" spans="2:13" x14ac:dyDescent="0.35">
      <c r="B123" s="227" t="s">
        <v>416</v>
      </c>
      <c r="C123" s="228" t="str">
        <f t="shared" si="420"/>
        <v>D-1 Blood</v>
      </c>
      <c r="D123" s="228" t="s">
        <v>299</v>
      </c>
      <c r="E123" s="227"/>
      <c r="F123" s="228"/>
      <c r="G123" s="229"/>
      <c r="H123" s="228" t="s">
        <v>416</v>
      </c>
      <c r="I123" s="228" t="str">
        <f t="shared" ref="I123" si="450">I122</f>
        <v>D14 Blood</v>
      </c>
      <c r="J123" s="228" t="s">
        <v>299</v>
      </c>
      <c r="K123" s="227"/>
      <c r="L123" s="228"/>
      <c r="M123" s="228"/>
    </row>
    <row r="124" spans="2:13" x14ac:dyDescent="0.35">
      <c r="B124" s="227" t="s">
        <v>416</v>
      </c>
      <c r="C124" s="228" t="str">
        <f t="shared" si="422"/>
        <v>D-1 Blood</v>
      </c>
      <c r="D124" s="228" t="s">
        <v>300</v>
      </c>
      <c r="E124" s="227"/>
      <c r="F124" s="228"/>
      <c r="G124" s="229"/>
      <c r="H124" s="228" t="s">
        <v>416</v>
      </c>
      <c r="I124" s="228" t="str">
        <f t="shared" ref="I124" si="451">I122</f>
        <v>D14 Blood</v>
      </c>
      <c r="J124" s="228" t="s">
        <v>300</v>
      </c>
      <c r="K124" s="227"/>
      <c r="L124" s="228"/>
      <c r="M124" s="228"/>
    </row>
    <row r="125" spans="2:13" x14ac:dyDescent="0.35">
      <c r="B125" s="227" t="s">
        <v>416</v>
      </c>
      <c r="C125" s="228" t="str">
        <f t="shared" si="424"/>
        <v>D-1 Blood</v>
      </c>
      <c r="D125" s="228" t="s">
        <v>301</v>
      </c>
      <c r="E125" s="227"/>
      <c r="F125" s="228"/>
      <c r="G125" s="229"/>
      <c r="H125" s="228" t="s">
        <v>416</v>
      </c>
      <c r="I125" s="228" t="str">
        <f t="shared" ref="I125" si="452">I124</f>
        <v>D14 Blood</v>
      </c>
      <c r="J125" s="228" t="s">
        <v>301</v>
      </c>
      <c r="K125" s="227"/>
      <c r="L125" s="228"/>
      <c r="M125" s="228"/>
    </row>
    <row r="126" spans="2:13" x14ac:dyDescent="0.35">
      <c r="B126" s="227" t="s">
        <v>416</v>
      </c>
      <c r="C126" s="228" t="str">
        <f t="shared" si="426"/>
        <v>D-1 Blood</v>
      </c>
      <c r="D126" s="228" t="s">
        <v>302</v>
      </c>
      <c r="E126" s="227"/>
      <c r="F126" s="228"/>
      <c r="G126" s="229"/>
      <c r="H126" s="228" t="s">
        <v>416</v>
      </c>
      <c r="I126" s="228" t="str">
        <f t="shared" ref="I126" si="453">I124</f>
        <v>D14 Blood</v>
      </c>
      <c r="J126" s="228" t="s">
        <v>302</v>
      </c>
      <c r="K126" s="227"/>
      <c r="L126" s="228"/>
      <c r="M126" s="228"/>
    </row>
    <row r="127" spans="2:13" x14ac:dyDescent="0.35">
      <c r="B127" s="227" t="s">
        <v>416</v>
      </c>
      <c r="C127" s="228" t="str">
        <f t="shared" si="428"/>
        <v>D-1 Blood</v>
      </c>
      <c r="D127" s="228" t="s">
        <v>303</v>
      </c>
      <c r="E127" s="227"/>
      <c r="F127" s="228"/>
      <c r="G127" s="229"/>
      <c r="H127" s="228" t="s">
        <v>416</v>
      </c>
      <c r="I127" s="228" t="str">
        <f t="shared" ref="I127" si="454">I126</f>
        <v>D14 Blood</v>
      </c>
      <c r="J127" s="228" t="s">
        <v>303</v>
      </c>
      <c r="K127" s="227"/>
      <c r="L127" s="228"/>
      <c r="M127" s="228"/>
    </row>
    <row r="128" spans="2:13" x14ac:dyDescent="0.35">
      <c r="B128" s="227" t="s">
        <v>416</v>
      </c>
      <c r="C128" s="228" t="str">
        <f t="shared" si="430"/>
        <v>D-1 Blood</v>
      </c>
      <c r="D128" s="228" t="s">
        <v>304</v>
      </c>
      <c r="E128" s="227"/>
      <c r="F128" s="228"/>
      <c r="G128" s="229"/>
      <c r="H128" s="228" t="s">
        <v>416</v>
      </c>
      <c r="I128" s="228" t="str">
        <f t="shared" ref="I128" si="455">I126</f>
        <v>D14 Blood</v>
      </c>
      <c r="J128" s="228" t="s">
        <v>304</v>
      </c>
      <c r="K128" s="227"/>
      <c r="L128" s="228"/>
      <c r="M128" s="228"/>
    </row>
    <row r="129" spans="2:13" x14ac:dyDescent="0.35">
      <c r="B129" s="227" t="s">
        <v>416</v>
      </c>
      <c r="C129" s="228" t="str">
        <f t="shared" si="430"/>
        <v>D-1 Blood</v>
      </c>
      <c r="D129" s="228" t="s">
        <v>305</v>
      </c>
      <c r="E129" s="227"/>
      <c r="F129" s="228"/>
      <c r="G129" s="229"/>
      <c r="H129" s="228" t="s">
        <v>416</v>
      </c>
      <c r="I129" s="228" t="str">
        <f t="shared" ref="I129" si="456">I128</f>
        <v>D14 Blood</v>
      </c>
      <c r="J129" s="228" t="s">
        <v>305</v>
      </c>
      <c r="K129" s="227"/>
      <c r="L129" s="228"/>
      <c r="M129" s="228"/>
    </row>
    <row r="130" spans="2:13" x14ac:dyDescent="0.35">
      <c r="B130" s="227" t="s">
        <v>416</v>
      </c>
      <c r="C130" s="228" t="str">
        <f t="shared" ref="C130" si="457">C128</f>
        <v>D-1 Blood</v>
      </c>
      <c r="D130" s="228" t="s">
        <v>306</v>
      </c>
      <c r="E130" s="227"/>
      <c r="F130" s="228"/>
      <c r="G130" s="229"/>
      <c r="H130" s="228" t="s">
        <v>416</v>
      </c>
      <c r="I130" s="228" t="str">
        <f t="shared" ref="I130" si="458">I128</f>
        <v>D14 Blood</v>
      </c>
      <c r="J130" s="228" t="s">
        <v>306</v>
      </c>
      <c r="K130" s="227"/>
      <c r="L130" s="228"/>
      <c r="M130" s="228"/>
    </row>
    <row r="131" spans="2:13" x14ac:dyDescent="0.35">
      <c r="B131" s="227" t="s">
        <v>416</v>
      </c>
      <c r="C131" s="228" t="str">
        <f t="shared" si="414"/>
        <v>D-1 Blood</v>
      </c>
      <c r="D131" s="228" t="s">
        <v>307</v>
      </c>
      <c r="E131" s="227"/>
      <c r="F131" s="228"/>
      <c r="G131" s="229"/>
      <c r="H131" s="228" t="s">
        <v>416</v>
      </c>
      <c r="I131" s="228" t="str">
        <f t="shared" ref="I131" si="459">I130</f>
        <v>D14 Blood</v>
      </c>
      <c r="J131" s="228" t="s">
        <v>307</v>
      </c>
      <c r="K131" s="227"/>
      <c r="L131" s="228"/>
      <c r="M131" s="228"/>
    </row>
    <row r="132" spans="2:13" x14ac:dyDescent="0.35">
      <c r="B132" s="227" t="s">
        <v>416</v>
      </c>
      <c r="C132" s="228" t="str">
        <f t="shared" si="416"/>
        <v>D-1 Blood</v>
      </c>
      <c r="D132" s="228" t="s">
        <v>308</v>
      </c>
      <c r="E132" s="227"/>
      <c r="F132" s="228"/>
      <c r="G132" s="229"/>
      <c r="H132" s="228" t="s">
        <v>416</v>
      </c>
      <c r="I132" s="228" t="str">
        <f t="shared" ref="I132" si="460">I130</f>
        <v>D14 Blood</v>
      </c>
      <c r="J132" s="228" t="s">
        <v>308</v>
      </c>
      <c r="K132" s="227"/>
      <c r="L132" s="228"/>
      <c r="M132" s="228"/>
    </row>
    <row r="133" spans="2:13" x14ac:dyDescent="0.35">
      <c r="B133" s="227" t="s">
        <v>416</v>
      </c>
      <c r="C133" s="228" t="str">
        <f t="shared" si="418"/>
        <v>D-1 Blood</v>
      </c>
      <c r="D133" s="228" t="s">
        <v>309</v>
      </c>
      <c r="E133" s="227"/>
      <c r="F133" s="228"/>
      <c r="G133" s="229"/>
      <c r="H133" s="228" t="s">
        <v>416</v>
      </c>
      <c r="I133" s="228" t="str">
        <f t="shared" ref="I133" si="461">I132</f>
        <v>D14 Blood</v>
      </c>
      <c r="J133" s="228" t="s">
        <v>309</v>
      </c>
      <c r="K133" s="227"/>
      <c r="L133" s="228"/>
      <c r="M133" s="228"/>
    </row>
    <row r="134" spans="2:13" x14ac:dyDescent="0.35">
      <c r="B134" s="227" t="s">
        <v>416</v>
      </c>
      <c r="C134" s="228" t="str">
        <f t="shared" si="420"/>
        <v>D-1 Blood</v>
      </c>
      <c r="D134" s="228" t="s">
        <v>310</v>
      </c>
      <c r="E134" s="227"/>
      <c r="F134" s="228"/>
      <c r="G134" s="229"/>
      <c r="H134" s="228" t="s">
        <v>416</v>
      </c>
      <c r="I134" s="228" t="str">
        <f t="shared" ref="I134" si="462">I132</f>
        <v>D14 Blood</v>
      </c>
      <c r="J134" s="228" t="s">
        <v>310</v>
      </c>
      <c r="K134" s="227"/>
      <c r="L134" s="228"/>
      <c r="M134" s="228"/>
    </row>
    <row r="135" spans="2:13" x14ac:dyDescent="0.35">
      <c r="B135" s="227" t="s">
        <v>416</v>
      </c>
      <c r="C135" s="228" t="str">
        <f t="shared" si="422"/>
        <v>D-1 Blood</v>
      </c>
      <c r="D135" s="228" t="s">
        <v>311</v>
      </c>
      <c r="E135" s="227"/>
      <c r="F135" s="228"/>
      <c r="G135" s="229"/>
      <c r="H135" s="228" t="s">
        <v>416</v>
      </c>
      <c r="I135" s="228" t="str">
        <f t="shared" ref="I135" si="463">I134</f>
        <v>D14 Blood</v>
      </c>
      <c r="J135" s="228" t="s">
        <v>311</v>
      </c>
      <c r="K135" s="227"/>
      <c r="L135" s="228"/>
      <c r="M135" s="228"/>
    </row>
    <row r="136" spans="2:13" x14ac:dyDescent="0.35">
      <c r="B136" s="227" t="s">
        <v>416</v>
      </c>
      <c r="C136" s="228" t="str">
        <f t="shared" si="424"/>
        <v>D-1 Blood</v>
      </c>
      <c r="D136" s="228" t="s">
        <v>312</v>
      </c>
      <c r="E136" s="227"/>
      <c r="F136" s="228"/>
      <c r="G136" s="229"/>
      <c r="H136" s="228" t="s">
        <v>416</v>
      </c>
      <c r="I136" s="228" t="str">
        <f t="shared" ref="I136" si="464">I134</f>
        <v>D14 Blood</v>
      </c>
      <c r="J136" s="228" t="s">
        <v>312</v>
      </c>
      <c r="K136" s="227"/>
      <c r="L136" s="228"/>
      <c r="M136" s="228"/>
    </row>
    <row r="137" spans="2:13" x14ac:dyDescent="0.35">
      <c r="B137" s="227" t="s">
        <v>416</v>
      </c>
      <c r="C137" s="228" t="str">
        <f t="shared" si="426"/>
        <v>D-1 Blood</v>
      </c>
      <c r="D137" s="228" t="s">
        <v>313</v>
      </c>
      <c r="E137" s="227"/>
      <c r="F137" s="228"/>
      <c r="G137" s="229"/>
      <c r="H137" s="228" t="s">
        <v>416</v>
      </c>
      <c r="I137" s="228" t="str">
        <f t="shared" ref="I137" si="465">I136</f>
        <v>D14 Blood</v>
      </c>
      <c r="J137" s="228" t="s">
        <v>313</v>
      </c>
      <c r="K137" s="227"/>
      <c r="L137" s="228"/>
      <c r="M137" s="228"/>
    </row>
    <row r="138" spans="2:13" x14ac:dyDescent="0.35">
      <c r="B138" s="227" t="s">
        <v>416</v>
      </c>
      <c r="C138" s="228" t="str">
        <f t="shared" si="428"/>
        <v>D-1 Blood</v>
      </c>
      <c r="D138" s="228" t="s">
        <v>314</v>
      </c>
      <c r="E138" s="227"/>
      <c r="F138" s="228"/>
      <c r="G138" s="229"/>
      <c r="H138" s="228" t="s">
        <v>416</v>
      </c>
      <c r="I138" s="228" t="str">
        <f t="shared" ref="I138" si="466">I136</f>
        <v>D14 Blood</v>
      </c>
      <c r="J138" s="228" t="s">
        <v>314</v>
      </c>
      <c r="K138" s="227"/>
      <c r="L138" s="228"/>
      <c r="M138" s="228"/>
    </row>
    <row r="139" spans="2:13" x14ac:dyDescent="0.35">
      <c r="B139" s="227" t="s">
        <v>416</v>
      </c>
      <c r="C139" s="228" t="str">
        <f t="shared" si="430"/>
        <v>D-1 Blood</v>
      </c>
      <c r="D139" s="228" t="s">
        <v>315</v>
      </c>
      <c r="E139" s="227"/>
      <c r="F139" s="228"/>
      <c r="G139" s="229"/>
      <c r="H139" s="228" t="s">
        <v>416</v>
      </c>
      <c r="I139" s="228" t="str">
        <f t="shared" ref="I139" si="467">I138</f>
        <v>D14 Blood</v>
      </c>
      <c r="J139" s="228" t="s">
        <v>315</v>
      </c>
      <c r="K139" s="227"/>
      <c r="L139" s="228"/>
      <c r="M139" s="228"/>
    </row>
    <row r="140" spans="2:13" x14ac:dyDescent="0.35">
      <c r="B140" s="227" t="s">
        <v>416</v>
      </c>
      <c r="C140" s="228" t="str">
        <f t="shared" si="430"/>
        <v>D-1 Blood</v>
      </c>
      <c r="D140" s="228" t="s">
        <v>316</v>
      </c>
      <c r="E140" s="227"/>
      <c r="F140" s="228"/>
      <c r="G140" s="229"/>
      <c r="H140" s="228" t="s">
        <v>416</v>
      </c>
      <c r="I140" s="228" t="str">
        <f t="shared" ref="I140" si="468">I138</f>
        <v>D14 Blood</v>
      </c>
      <c r="J140" s="228" t="s">
        <v>316</v>
      </c>
      <c r="K140" s="227"/>
      <c r="L140" s="228"/>
      <c r="M140" s="228"/>
    </row>
    <row r="141" spans="2:13" x14ac:dyDescent="0.35">
      <c r="B141" s="227" t="s">
        <v>416</v>
      </c>
      <c r="C141" s="228" t="str">
        <f t="shared" ref="C141" si="469">C139</f>
        <v>D-1 Blood</v>
      </c>
      <c r="D141" s="228" t="s">
        <v>317</v>
      </c>
      <c r="E141" s="227"/>
      <c r="F141" s="228"/>
      <c r="G141" s="229"/>
      <c r="H141" s="228" t="s">
        <v>416</v>
      </c>
      <c r="I141" s="228" t="str">
        <f t="shared" ref="I141" si="470">I140</f>
        <v>D14 Blood</v>
      </c>
      <c r="J141" s="228" t="s">
        <v>317</v>
      </c>
      <c r="K141" s="227"/>
      <c r="L141" s="228"/>
      <c r="M141" s="228"/>
    </row>
    <row r="142" spans="2:13" x14ac:dyDescent="0.35">
      <c r="B142" s="227" t="s">
        <v>416</v>
      </c>
      <c r="C142" s="228" t="str">
        <f t="shared" si="414"/>
        <v>D-1 Blood</v>
      </c>
      <c r="D142" s="228" t="s">
        <v>318</v>
      </c>
      <c r="E142" s="227"/>
      <c r="F142" s="228"/>
      <c r="G142" s="229"/>
      <c r="H142" s="228" t="s">
        <v>416</v>
      </c>
      <c r="I142" s="228" t="str">
        <f t="shared" ref="I142" si="471">I140</f>
        <v>D14 Blood</v>
      </c>
      <c r="J142" s="228" t="s">
        <v>318</v>
      </c>
      <c r="K142" s="227"/>
      <c r="L142" s="228"/>
      <c r="M142" s="228"/>
    </row>
    <row r="143" spans="2:13" x14ac:dyDescent="0.35">
      <c r="B143" s="227" t="s">
        <v>416</v>
      </c>
      <c r="C143" s="228" t="str">
        <f t="shared" si="416"/>
        <v>D-1 Blood</v>
      </c>
      <c r="D143" s="228" t="s">
        <v>319</v>
      </c>
      <c r="E143" s="227"/>
      <c r="F143" s="228"/>
      <c r="G143" s="229"/>
      <c r="H143" s="228" t="s">
        <v>416</v>
      </c>
      <c r="I143" s="228" t="str">
        <f t="shared" ref="I143" si="472">I142</f>
        <v>D14 Blood</v>
      </c>
      <c r="J143" s="228" t="s">
        <v>319</v>
      </c>
      <c r="K143" s="227"/>
      <c r="L143" s="228"/>
      <c r="M143" s="228"/>
    </row>
    <row r="144" spans="2:13" x14ac:dyDescent="0.35">
      <c r="B144" s="227" t="s">
        <v>416</v>
      </c>
      <c r="C144" s="228" t="str">
        <f t="shared" si="418"/>
        <v>D-1 Blood</v>
      </c>
      <c r="D144" s="228" t="s">
        <v>320</v>
      </c>
      <c r="E144" s="227"/>
      <c r="F144" s="228"/>
      <c r="G144" s="229"/>
      <c r="H144" s="228" t="s">
        <v>416</v>
      </c>
      <c r="I144" s="228" t="str">
        <f t="shared" ref="I144" si="473">I142</f>
        <v>D14 Blood</v>
      </c>
      <c r="J144" s="228" t="s">
        <v>320</v>
      </c>
      <c r="K144" s="227"/>
      <c r="L144" s="228"/>
      <c r="M144" s="228"/>
    </row>
    <row r="145" spans="2:13" x14ac:dyDescent="0.35">
      <c r="B145" s="227" t="s">
        <v>416</v>
      </c>
      <c r="C145" s="228" t="str">
        <f t="shared" si="420"/>
        <v>D-1 Blood</v>
      </c>
      <c r="D145" s="228" t="s">
        <v>321</v>
      </c>
      <c r="E145" s="227"/>
      <c r="F145" s="228"/>
      <c r="G145" s="229"/>
      <c r="H145" s="228" t="s">
        <v>416</v>
      </c>
      <c r="I145" s="228" t="str">
        <f t="shared" ref="I145" si="474">I144</f>
        <v>D14 Blood</v>
      </c>
      <c r="J145" s="228" t="s">
        <v>321</v>
      </c>
      <c r="K145" s="227"/>
      <c r="L145" s="228"/>
      <c r="M145" s="228"/>
    </row>
    <row r="146" spans="2:13" x14ac:dyDescent="0.35">
      <c r="B146" s="227" t="s">
        <v>416</v>
      </c>
      <c r="C146" s="228" t="str">
        <f t="shared" si="422"/>
        <v>D-1 Blood</v>
      </c>
      <c r="D146" s="228" t="s">
        <v>322</v>
      </c>
      <c r="E146" s="227"/>
      <c r="F146" s="228"/>
      <c r="G146" s="229"/>
      <c r="H146" s="228" t="s">
        <v>416</v>
      </c>
      <c r="I146" s="228" t="str">
        <f t="shared" ref="I146" si="475">I144</f>
        <v>D14 Blood</v>
      </c>
      <c r="J146" s="228" t="s">
        <v>322</v>
      </c>
      <c r="K146" s="227"/>
      <c r="L146" s="228"/>
      <c r="M146" s="228"/>
    </row>
    <row r="147" spans="2:13" x14ac:dyDescent="0.35">
      <c r="B147" s="227" t="s">
        <v>416</v>
      </c>
      <c r="C147" s="228" t="str">
        <f t="shared" si="424"/>
        <v>D-1 Blood</v>
      </c>
      <c r="D147" s="228" t="s">
        <v>323</v>
      </c>
      <c r="E147" s="227"/>
      <c r="F147" s="228"/>
      <c r="G147" s="229"/>
      <c r="H147" s="228" t="s">
        <v>416</v>
      </c>
      <c r="I147" s="228" t="str">
        <f t="shared" ref="I147" si="476">I146</f>
        <v>D14 Blood</v>
      </c>
      <c r="J147" s="228" t="s">
        <v>323</v>
      </c>
      <c r="K147" s="227"/>
      <c r="L147" s="228"/>
      <c r="M147" s="228"/>
    </row>
    <row r="148" spans="2:13" x14ac:dyDescent="0.35">
      <c r="B148" s="227" t="s">
        <v>416</v>
      </c>
      <c r="C148" s="228" t="str">
        <f t="shared" si="426"/>
        <v>D-1 Blood</v>
      </c>
      <c r="D148" s="228" t="s">
        <v>324</v>
      </c>
      <c r="E148" s="227"/>
      <c r="F148" s="228"/>
      <c r="G148" s="229"/>
      <c r="H148" s="228" t="s">
        <v>416</v>
      </c>
      <c r="I148" s="228" t="str">
        <f t="shared" ref="I148" si="477">I146</f>
        <v>D14 Blood</v>
      </c>
      <c r="J148" s="228" t="s">
        <v>324</v>
      </c>
      <c r="K148" s="227"/>
      <c r="L148" s="228"/>
      <c r="M148" s="228"/>
    </row>
    <row r="149" spans="2:13" x14ac:dyDescent="0.35">
      <c r="B149" s="227" t="s">
        <v>416</v>
      </c>
      <c r="C149" s="228" t="str">
        <f t="shared" si="428"/>
        <v>D-1 Blood</v>
      </c>
      <c r="D149" s="228" t="s">
        <v>325</v>
      </c>
      <c r="E149" s="227"/>
      <c r="F149" s="228"/>
      <c r="G149" s="229"/>
      <c r="H149" s="228" t="s">
        <v>416</v>
      </c>
      <c r="I149" s="228" t="str">
        <f t="shared" ref="I149" si="478">I148</f>
        <v>D14 Blood</v>
      </c>
      <c r="J149" s="228" t="s">
        <v>325</v>
      </c>
      <c r="K149" s="227"/>
      <c r="L149" s="228"/>
      <c r="M149" s="228"/>
    </row>
    <row r="150" spans="2:13" x14ac:dyDescent="0.35">
      <c r="B150" s="227" t="s">
        <v>416</v>
      </c>
      <c r="C150" s="228" t="str">
        <f t="shared" si="430"/>
        <v>D-1 Blood</v>
      </c>
      <c r="D150" s="228" t="s">
        <v>326</v>
      </c>
      <c r="E150" s="227"/>
      <c r="F150" s="228"/>
      <c r="G150" s="229"/>
      <c r="H150" s="228" t="s">
        <v>416</v>
      </c>
      <c r="I150" s="228" t="str">
        <f t="shared" ref="I150" si="479">I148</f>
        <v>D14 Blood</v>
      </c>
      <c r="J150" s="228" t="s">
        <v>326</v>
      </c>
      <c r="K150" s="227"/>
      <c r="L150" s="228"/>
      <c r="M150" s="228"/>
    </row>
    <row r="151" spans="2:13" x14ac:dyDescent="0.35">
      <c r="B151" s="227" t="s">
        <v>416</v>
      </c>
      <c r="C151" s="228" t="str">
        <f t="shared" si="430"/>
        <v>D-1 Blood</v>
      </c>
      <c r="D151" s="228" t="s">
        <v>327</v>
      </c>
      <c r="E151" s="227"/>
      <c r="F151" s="228"/>
      <c r="G151" s="229"/>
      <c r="H151" s="228" t="s">
        <v>416</v>
      </c>
      <c r="I151" s="228" t="str">
        <f t="shared" ref="I151" si="480">I150</f>
        <v>D14 Blood</v>
      </c>
      <c r="J151" s="228" t="s">
        <v>327</v>
      </c>
      <c r="K151" s="227"/>
      <c r="L151" s="228"/>
      <c r="M151" s="228"/>
    </row>
    <row r="152" spans="2:13" x14ac:dyDescent="0.35">
      <c r="B152" s="227" t="s">
        <v>416</v>
      </c>
      <c r="C152" s="228" t="str">
        <f t="shared" ref="C152" si="481">C150</f>
        <v>D-1 Blood</v>
      </c>
      <c r="D152" s="228" t="s">
        <v>328</v>
      </c>
      <c r="E152" s="227"/>
      <c r="F152" s="228"/>
      <c r="G152" s="229"/>
      <c r="H152" s="228" t="s">
        <v>416</v>
      </c>
      <c r="I152" s="228" t="str">
        <f t="shared" ref="I152" si="482">I150</f>
        <v>D14 Blood</v>
      </c>
      <c r="J152" s="228" t="s">
        <v>328</v>
      </c>
      <c r="K152" s="227"/>
      <c r="L152" s="228"/>
      <c r="M152" s="228"/>
    </row>
    <row r="153" spans="2:13" x14ac:dyDescent="0.35">
      <c r="B153" s="227" t="s">
        <v>416</v>
      </c>
      <c r="C153" s="228" t="str">
        <f t="shared" si="414"/>
        <v>D-1 Blood</v>
      </c>
      <c r="D153" s="228" t="s">
        <v>329</v>
      </c>
      <c r="E153" s="227"/>
      <c r="F153" s="228"/>
      <c r="G153" s="229"/>
      <c r="H153" s="228" t="s">
        <v>416</v>
      </c>
      <c r="I153" s="228" t="str">
        <f t="shared" ref="I153" si="483">I152</f>
        <v>D14 Blood</v>
      </c>
      <c r="J153" s="228" t="s">
        <v>329</v>
      </c>
      <c r="K153" s="227"/>
      <c r="L153" s="228"/>
      <c r="M153" s="228"/>
    </row>
    <row r="154" spans="2:13" x14ac:dyDescent="0.35">
      <c r="B154" s="227" t="s">
        <v>416</v>
      </c>
      <c r="C154" s="228" t="str">
        <f t="shared" si="416"/>
        <v>D-1 Blood</v>
      </c>
      <c r="D154" s="228" t="s">
        <v>330</v>
      </c>
      <c r="E154" s="227"/>
      <c r="F154" s="228"/>
      <c r="G154" s="229"/>
      <c r="H154" s="228" t="s">
        <v>416</v>
      </c>
      <c r="I154" s="228" t="str">
        <f t="shared" ref="I154" si="484">I152</f>
        <v>D14 Blood</v>
      </c>
      <c r="J154" s="228" t="s">
        <v>330</v>
      </c>
      <c r="K154" s="227"/>
      <c r="L154" s="228"/>
      <c r="M154" s="228"/>
    </row>
    <row r="155" spans="2:13" x14ac:dyDescent="0.35">
      <c r="B155" s="227" t="s">
        <v>416</v>
      </c>
      <c r="C155" s="228" t="str">
        <f t="shared" si="418"/>
        <v>D-1 Blood</v>
      </c>
      <c r="D155" s="228" t="s">
        <v>331</v>
      </c>
      <c r="E155" s="227"/>
      <c r="F155" s="228"/>
      <c r="G155" s="229"/>
      <c r="H155" s="228" t="s">
        <v>416</v>
      </c>
      <c r="I155" s="228" t="str">
        <f t="shared" ref="I155" si="485">I154</f>
        <v>D14 Blood</v>
      </c>
      <c r="J155" s="228" t="s">
        <v>331</v>
      </c>
      <c r="K155" s="227"/>
      <c r="L155" s="228"/>
      <c r="M155" s="228"/>
    </row>
    <row r="156" spans="2:13" x14ac:dyDescent="0.35">
      <c r="B156" s="227" t="s">
        <v>416</v>
      </c>
      <c r="C156" s="228" t="str">
        <f t="shared" si="420"/>
        <v>D-1 Blood</v>
      </c>
      <c r="D156" s="228" t="s">
        <v>332</v>
      </c>
      <c r="E156" s="227"/>
      <c r="F156" s="228"/>
      <c r="G156" s="229"/>
      <c r="H156" s="228" t="s">
        <v>416</v>
      </c>
      <c r="I156" s="228" t="str">
        <f t="shared" ref="I156" si="486">I154</f>
        <v>D14 Blood</v>
      </c>
      <c r="J156" s="228" t="s">
        <v>332</v>
      </c>
      <c r="K156" s="227"/>
      <c r="L156" s="228"/>
      <c r="M156" s="228"/>
    </row>
    <row r="157" spans="2:13" x14ac:dyDescent="0.35">
      <c r="B157" s="227" t="s">
        <v>416</v>
      </c>
      <c r="C157" s="228" t="str">
        <f t="shared" si="422"/>
        <v>D-1 Blood</v>
      </c>
      <c r="D157" s="228" t="s">
        <v>333</v>
      </c>
      <c r="E157" s="227"/>
      <c r="F157" s="228"/>
      <c r="G157" s="229"/>
      <c r="H157" s="228" t="s">
        <v>416</v>
      </c>
      <c r="I157" s="228" t="str">
        <f t="shared" ref="I157" si="487">I156</f>
        <v>D14 Blood</v>
      </c>
      <c r="J157" s="228" t="s">
        <v>333</v>
      </c>
      <c r="K157" s="227"/>
      <c r="L157" s="228"/>
      <c r="M157" s="228"/>
    </row>
    <row r="158" spans="2:13" x14ac:dyDescent="0.35">
      <c r="B158" s="227" t="s">
        <v>416</v>
      </c>
      <c r="C158" s="228" t="str">
        <f t="shared" si="424"/>
        <v>D-1 Blood</v>
      </c>
      <c r="D158" s="228" t="s">
        <v>334</v>
      </c>
      <c r="E158" s="227"/>
      <c r="F158" s="228"/>
      <c r="G158" s="229"/>
      <c r="H158" s="228" t="s">
        <v>416</v>
      </c>
      <c r="I158" s="228" t="str">
        <f t="shared" ref="I158" si="488">I156</f>
        <v>D14 Blood</v>
      </c>
      <c r="J158" s="228" t="s">
        <v>334</v>
      </c>
      <c r="K158" s="227"/>
      <c r="L158" s="228"/>
      <c r="M158" s="228"/>
    </row>
    <row r="159" spans="2:13" x14ac:dyDescent="0.35">
      <c r="B159" s="227" t="s">
        <v>416</v>
      </c>
      <c r="C159" s="228" t="str">
        <f t="shared" si="426"/>
        <v>D-1 Blood</v>
      </c>
      <c r="D159" s="228" t="s">
        <v>335</v>
      </c>
      <c r="E159" s="227"/>
      <c r="F159" s="228"/>
      <c r="G159" s="229"/>
      <c r="H159" s="228" t="s">
        <v>416</v>
      </c>
      <c r="I159" s="228" t="str">
        <f t="shared" ref="I159" si="489">I158</f>
        <v>D14 Blood</v>
      </c>
      <c r="J159" s="228" t="s">
        <v>335</v>
      </c>
      <c r="K159" s="227"/>
      <c r="L159" s="228"/>
      <c r="M159" s="228"/>
    </row>
    <row r="160" spans="2:13" x14ac:dyDescent="0.35">
      <c r="B160" s="227" t="s">
        <v>416</v>
      </c>
      <c r="C160" s="228" t="str">
        <f t="shared" si="428"/>
        <v>D-1 Blood</v>
      </c>
      <c r="D160" s="228" t="s">
        <v>336</v>
      </c>
      <c r="E160" s="227"/>
      <c r="F160" s="228"/>
      <c r="G160" s="229"/>
      <c r="H160" s="228" t="s">
        <v>416</v>
      </c>
      <c r="I160" s="228" t="str">
        <f t="shared" ref="I160" si="490">I158</f>
        <v>D14 Blood</v>
      </c>
      <c r="J160" s="228" t="s">
        <v>336</v>
      </c>
      <c r="K160" s="227"/>
      <c r="L160" s="228"/>
      <c r="M160" s="228"/>
    </row>
    <row r="161" spans="2:13" x14ac:dyDescent="0.35">
      <c r="B161" s="227" t="s">
        <v>416</v>
      </c>
      <c r="C161" s="228" t="str">
        <f t="shared" si="430"/>
        <v>D-1 Blood</v>
      </c>
      <c r="D161" s="228" t="s">
        <v>337</v>
      </c>
      <c r="E161" s="227"/>
      <c r="F161" s="228"/>
      <c r="G161" s="229"/>
      <c r="H161" s="228" t="s">
        <v>416</v>
      </c>
      <c r="I161" s="228" t="str">
        <f t="shared" ref="I161" si="491">I160</f>
        <v>D14 Blood</v>
      </c>
      <c r="J161" s="228" t="s">
        <v>337</v>
      </c>
      <c r="K161" s="227"/>
      <c r="L161" s="228"/>
      <c r="M161" s="228"/>
    </row>
    <row r="162" spans="2:13" x14ac:dyDescent="0.35">
      <c r="B162" s="227" t="s">
        <v>416</v>
      </c>
      <c r="C162" s="228" t="str">
        <f t="shared" si="430"/>
        <v>D-1 Blood</v>
      </c>
      <c r="D162" s="228" t="s">
        <v>338</v>
      </c>
      <c r="E162" s="227"/>
      <c r="F162" s="228"/>
      <c r="G162" s="229"/>
      <c r="H162" s="228" t="s">
        <v>416</v>
      </c>
      <c r="I162" s="228" t="str">
        <f t="shared" ref="I162" si="492">I160</f>
        <v>D14 Blood</v>
      </c>
      <c r="J162" s="228" t="s">
        <v>338</v>
      </c>
      <c r="K162" s="227"/>
      <c r="L162" s="228"/>
      <c r="M162" s="228"/>
    </row>
    <row r="163" spans="2:13" x14ac:dyDescent="0.35">
      <c r="B163" s="227" t="s">
        <v>416</v>
      </c>
      <c r="C163" s="228" t="str">
        <f t="shared" ref="C163" si="493">C161</f>
        <v>D-1 Blood</v>
      </c>
      <c r="D163" s="228" t="s">
        <v>339</v>
      </c>
      <c r="E163" s="227"/>
      <c r="F163" s="228"/>
      <c r="G163" s="229"/>
      <c r="H163" s="228" t="s">
        <v>416</v>
      </c>
      <c r="I163" s="228" t="str">
        <f t="shared" ref="I163" si="494">I162</f>
        <v>D14 Blood</v>
      </c>
      <c r="J163" s="228" t="s">
        <v>339</v>
      </c>
      <c r="K163" s="227"/>
      <c r="L163" s="228"/>
      <c r="M163" s="228"/>
    </row>
    <row r="164" spans="2:13" x14ac:dyDescent="0.35">
      <c r="B164" s="227" t="s">
        <v>416</v>
      </c>
      <c r="C164" s="228" t="str">
        <f t="shared" ref="C164:C175" si="495">C163</f>
        <v>D-1 Blood</v>
      </c>
      <c r="D164" s="228" t="s">
        <v>340</v>
      </c>
      <c r="E164" s="227"/>
      <c r="F164" s="228"/>
      <c r="G164" s="229"/>
      <c r="H164" s="228" t="s">
        <v>416</v>
      </c>
      <c r="I164" s="228" t="str">
        <f t="shared" ref="I164" si="496">I162</f>
        <v>D14 Blood</v>
      </c>
      <c r="J164" s="228" t="s">
        <v>340</v>
      </c>
      <c r="K164" s="227"/>
      <c r="L164" s="228"/>
      <c r="M164" s="228"/>
    </row>
    <row r="165" spans="2:13" x14ac:dyDescent="0.35">
      <c r="B165" s="227" t="s">
        <v>416</v>
      </c>
      <c r="C165" s="228" t="str">
        <f t="shared" ref="C165:C176" si="497">C163</f>
        <v>D-1 Blood</v>
      </c>
      <c r="D165" s="228" t="s">
        <v>341</v>
      </c>
      <c r="E165" s="227"/>
      <c r="F165" s="228"/>
      <c r="G165" s="229"/>
      <c r="H165" s="228" t="s">
        <v>416</v>
      </c>
      <c r="I165" s="228" t="str">
        <f t="shared" ref="I165" si="498">I164</f>
        <v>D14 Blood</v>
      </c>
      <c r="J165" s="228" t="s">
        <v>341</v>
      </c>
      <c r="K165" s="227"/>
      <c r="L165" s="228"/>
      <c r="M165" s="228"/>
    </row>
    <row r="166" spans="2:13" x14ac:dyDescent="0.35">
      <c r="B166" s="227" t="s">
        <v>416</v>
      </c>
      <c r="C166" s="228" t="str">
        <f t="shared" ref="C166:C177" si="499">C165</f>
        <v>D-1 Blood</v>
      </c>
      <c r="D166" s="228" t="s">
        <v>342</v>
      </c>
      <c r="E166" s="227"/>
      <c r="F166" s="228"/>
      <c r="G166" s="229"/>
      <c r="H166" s="228" t="s">
        <v>416</v>
      </c>
      <c r="I166" s="228" t="str">
        <f t="shared" ref="I166" si="500">I164</f>
        <v>D14 Blood</v>
      </c>
      <c r="J166" s="228" t="s">
        <v>342</v>
      </c>
      <c r="K166" s="227"/>
      <c r="L166" s="228"/>
      <c r="M166" s="228"/>
    </row>
    <row r="167" spans="2:13" x14ac:dyDescent="0.35">
      <c r="B167" s="227" t="s">
        <v>416</v>
      </c>
      <c r="C167" s="228" t="str">
        <f t="shared" ref="C167" si="501">C165</f>
        <v>D-1 Blood</v>
      </c>
      <c r="D167" s="228" t="s">
        <v>343</v>
      </c>
      <c r="E167" s="227"/>
      <c r="F167" s="228"/>
      <c r="G167" s="229"/>
      <c r="H167" s="228" t="s">
        <v>416</v>
      </c>
      <c r="I167" s="228" t="str">
        <f t="shared" ref="I167" si="502">I166</f>
        <v>D14 Blood</v>
      </c>
      <c r="J167" s="228" t="s">
        <v>343</v>
      </c>
      <c r="K167" s="227"/>
      <c r="L167" s="228"/>
      <c r="M167" s="228"/>
    </row>
    <row r="168" spans="2:13" x14ac:dyDescent="0.35">
      <c r="B168" s="227" t="s">
        <v>416</v>
      </c>
      <c r="C168" s="228" t="str">
        <f t="shared" ref="C168" si="503">C167</f>
        <v>D-1 Blood</v>
      </c>
      <c r="D168" s="228" t="s">
        <v>344</v>
      </c>
      <c r="E168" s="227"/>
      <c r="F168" s="228"/>
      <c r="G168" s="229"/>
      <c r="H168" s="228" t="s">
        <v>416</v>
      </c>
      <c r="I168" s="228" t="str">
        <f t="shared" ref="I168" si="504">I166</f>
        <v>D14 Blood</v>
      </c>
      <c r="J168" s="228" t="s">
        <v>344</v>
      </c>
      <c r="K168" s="227"/>
      <c r="L168" s="228"/>
      <c r="M168" s="228"/>
    </row>
    <row r="169" spans="2:13" x14ac:dyDescent="0.35">
      <c r="B169" s="227" t="s">
        <v>416</v>
      </c>
      <c r="C169" s="228" t="str">
        <f t="shared" ref="C169" si="505">C167</f>
        <v>D-1 Blood</v>
      </c>
      <c r="D169" s="228" t="s">
        <v>345</v>
      </c>
      <c r="E169" s="227"/>
      <c r="F169" s="228"/>
      <c r="G169" s="229"/>
      <c r="H169" s="228" t="s">
        <v>416</v>
      </c>
      <c r="I169" s="228" t="str">
        <f t="shared" ref="I169" si="506">I168</f>
        <v>D14 Blood</v>
      </c>
      <c r="J169" s="228" t="s">
        <v>345</v>
      </c>
      <c r="K169" s="227"/>
      <c r="L169" s="228"/>
      <c r="M169" s="228"/>
    </row>
    <row r="170" spans="2:13" x14ac:dyDescent="0.35">
      <c r="B170" s="227" t="s">
        <v>416</v>
      </c>
      <c r="C170" s="228" t="str">
        <f t="shared" ref="C170" si="507">C169</f>
        <v>D-1 Blood</v>
      </c>
      <c r="D170" s="228" t="s">
        <v>346</v>
      </c>
      <c r="E170" s="227"/>
      <c r="F170" s="228"/>
      <c r="G170" s="229"/>
      <c r="H170" s="228" t="s">
        <v>416</v>
      </c>
      <c r="I170" s="228" t="str">
        <f t="shared" ref="I170" si="508">I168</f>
        <v>D14 Blood</v>
      </c>
      <c r="J170" s="228" t="s">
        <v>346</v>
      </c>
      <c r="K170" s="227"/>
      <c r="L170" s="228"/>
      <c r="M170" s="228"/>
    </row>
    <row r="171" spans="2:13" x14ac:dyDescent="0.35">
      <c r="B171" s="227" t="s">
        <v>416</v>
      </c>
      <c r="C171" s="228" t="str">
        <f t="shared" ref="C171" si="509">C169</f>
        <v>D-1 Blood</v>
      </c>
      <c r="D171" s="228" t="s">
        <v>347</v>
      </c>
      <c r="E171" s="227"/>
      <c r="F171" s="228"/>
      <c r="G171" s="229"/>
      <c r="H171" s="228" t="s">
        <v>416</v>
      </c>
      <c r="I171" s="228" t="str">
        <f t="shared" ref="I171" si="510">I170</f>
        <v>D14 Blood</v>
      </c>
      <c r="J171" s="228" t="s">
        <v>347</v>
      </c>
      <c r="K171" s="227"/>
      <c r="L171" s="228"/>
      <c r="M171" s="228"/>
    </row>
    <row r="172" spans="2:13" x14ac:dyDescent="0.35">
      <c r="B172" s="227" t="s">
        <v>416</v>
      </c>
      <c r="C172" s="228" t="str">
        <f t="shared" ref="C172:C173" si="511">C171</f>
        <v>D-1 Blood</v>
      </c>
      <c r="D172" s="228" t="s">
        <v>348</v>
      </c>
      <c r="E172" s="227"/>
      <c r="F172" s="228"/>
      <c r="G172" s="229"/>
      <c r="H172" s="228" t="s">
        <v>416</v>
      </c>
      <c r="I172" s="228" t="str">
        <f t="shared" ref="I172" si="512">I170</f>
        <v>D14 Blood</v>
      </c>
      <c r="J172" s="228" t="s">
        <v>348</v>
      </c>
      <c r="K172" s="227"/>
      <c r="L172" s="228"/>
      <c r="M172" s="228"/>
    </row>
    <row r="173" spans="2:13" x14ac:dyDescent="0.35">
      <c r="B173" s="227" t="s">
        <v>416</v>
      </c>
      <c r="C173" s="228" t="str">
        <f t="shared" si="511"/>
        <v>D-1 Blood</v>
      </c>
      <c r="D173" s="228" t="s">
        <v>349</v>
      </c>
      <c r="E173" s="227"/>
      <c r="F173" s="228"/>
      <c r="G173" s="229"/>
      <c r="H173" s="228" t="s">
        <v>416</v>
      </c>
      <c r="I173" s="228" t="str">
        <f t="shared" ref="I173" si="513">I172</f>
        <v>D14 Blood</v>
      </c>
      <c r="J173" s="228" t="s">
        <v>349</v>
      </c>
      <c r="K173" s="227"/>
      <c r="L173" s="228"/>
      <c r="M173" s="228"/>
    </row>
    <row r="174" spans="2:13" x14ac:dyDescent="0.35">
      <c r="B174" s="227" t="s">
        <v>416</v>
      </c>
      <c r="C174" s="228" t="str">
        <f t="shared" ref="C174" si="514">C172</f>
        <v>D-1 Blood</v>
      </c>
      <c r="D174" s="228" t="s">
        <v>350</v>
      </c>
      <c r="E174" s="227"/>
      <c r="F174" s="228"/>
      <c r="G174" s="229"/>
      <c r="H174" s="228" t="s">
        <v>416</v>
      </c>
      <c r="I174" s="228" t="str">
        <f t="shared" ref="I174" si="515">I172</f>
        <v>D14 Blood</v>
      </c>
      <c r="J174" s="228" t="s">
        <v>350</v>
      </c>
      <c r="K174" s="227"/>
      <c r="L174" s="228"/>
      <c r="M174" s="228"/>
    </row>
    <row r="175" spans="2:13" x14ac:dyDescent="0.35">
      <c r="B175" s="227" t="s">
        <v>416</v>
      </c>
      <c r="C175" s="228" t="str">
        <f t="shared" si="495"/>
        <v>D-1 Blood</v>
      </c>
      <c r="D175" s="228" t="s">
        <v>351</v>
      </c>
      <c r="E175" s="227"/>
      <c r="F175" s="228"/>
      <c r="G175" s="229"/>
      <c r="H175" s="228" t="s">
        <v>416</v>
      </c>
      <c r="I175" s="228" t="str">
        <f t="shared" ref="I175" si="516">I174</f>
        <v>D14 Blood</v>
      </c>
      <c r="J175" s="228" t="s">
        <v>351</v>
      </c>
      <c r="K175" s="227"/>
      <c r="L175" s="228"/>
      <c r="M175" s="228"/>
    </row>
    <row r="176" spans="2:13" x14ac:dyDescent="0.35">
      <c r="B176" s="227" t="s">
        <v>416</v>
      </c>
      <c r="C176" s="228" t="str">
        <f t="shared" si="497"/>
        <v>D-1 Blood</v>
      </c>
      <c r="D176" s="228" t="s">
        <v>352</v>
      </c>
      <c r="E176" s="227"/>
      <c r="F176" s="228"/>
      <c r="G176" s="229"/>
      <c r="H176" s="228" t="s">
        <v>416</v>
      </c>
      <c r="I176" s="228" t="str">
        <f t="shared" ref="I176" si="517">I174</f>
        <v>D14 Blood</v>
      </c>
      <c r="J176" s="228" t="s">
        <v>352</v>
      </c>
      <c r="K176" s="227"/>
      <c r="L176" s="228"/>
      <c r="M176" s="228"/>
    </row>
    <row r="177" spans="2:39" ht="16" thickBot="1" x14ac:dyDescent="0.4">
      <c r="B177" s="230" t="s">
        <v>416</v>
      </c>
      <c r="C177" s="231" t="str">
        <f t="shared" si="499"/>
        <v>D-1 Blood</v>
      </c>
      <c r="D177" s="231" t="s">
        <v>353</v>
      </c>
      <c r="E177" s="230"/>
      <c r="F177" s="231"/>
      <c r="G177" s="232"/>
      <c r="H177" s="231" t="s">
        <v>416</v>
      </c>
      <c r="I177" s="231" t="str">
        <f t="shared" ref="I177" si="518">I176</f>
        <v>D14 Blood</v>
      </c>
      <c r="J177" s="231" t="s">
        <v>353</v>
      </c>
      <c r="K177" s="230"/>
      <c r="L177" s="231"/>
      <c r="M177" s="231"/>
    </row>
    <row r="182" spans="2:39" ht="16" thickBot="1" x14ac:dyDescent="0.4"/>
    <row r="183" spans="2:39" x14ac:dyDescent="0.35">
      <c r="B183" s="224" t="s">
        <v>566</v>
      </c>
      <c r="C183" s="226" t="s">
        <v>18</v>
      </c>
      <c r="E183" s="224" t="s">
        <v>567</v>
      </c>
      <c r="F183" s="226" t="s">
        <v>18</v>
      </c>
      <c r="H183" s="224" t="s">
        <v>568</v>
      </c>
      <c r="I183" s="226" t="s">
        <v>18</v>
      </c>
      <c r="K183" s="224" t="s">
        <v>569</v>
      </c>
      <c r="L183" s="226" t="s">
        <v>18</v>
      </c>
      <c r="N183" s="224" t="s">
        <v>570</v>
      </c>
      <c r="O183" s="226" t="s">
        <v>18</v>
      </c>
      <c r="Q183" s="224" t="s">
        <v>570</v>
      </c>
      <c r="R183" s="226" t="s">
        <v>138</v>
      </c>
      <c r="T183" s="224" t="s">
        <v>570</v>
      </c>
      <c r="U183" s="226" t="s">
        <v>138</v>
      </c>
      <c r="W183" s="224" t="s">
        <v>571</v>
      </c>
      <c r="X183" s="226" t="s">
        <v>18</v>
      </c>
      <c r="Z183" s="224" t="s">
        <v>639</v>
      </c>
      <c r="AA183" s="226" t="s">
        <v>138</v>
      </c>
      <c r="AC183" s="224" t="s">
        <v>640</v>
      </c>
      <c r="AD183" s="226" t="s">
        <v>138</v>
      </c>
      <c r="AF183" s="224" t="s">
        <v>572</v>
      </c>
      <c r="AG183" s="226" t="s">
        <v>18</v>
      </c>
      <c r="AI183" s="224" t="s">
        <v>641</v>
      </c>
      <c r="AJ183" s="226" t="s">
        <v>18</v>
      </c>
      <c r="AL183" s="224" t="s">
        <v>642</v>
      </c>
      <c r="AM183" s="226" t="s">
        <v>18</v>
      </c>
    </row>
    <row r="184" spans="2:39" x14ac:dyDescent="0.35">
      <c r="B184" s="227" t="s">
        <v>566</v>
      </c>
      <c r="C184" s="229" t="s">
        <v>19</v>
      </c>
      <c r="E184" s="227" t="s">
        <v>567</v>
      </c>
      <c r="F184" s="229" t="s">
        <v>19</v>
      </c>
      <c r="H184" s="227" t="s">
        <v>568</v>
      </c>
      <c r="I184" s="229" t="s">
        <v>19</v>
      </c>
      <c r="K184" s="227" t="s">
        <v>569</v>
      </c>
      <c r="L184" s="229" t="s">
        <v>19</v>
      </c>
      <c r="N184" s="227" t="s">
        <v>570</v>
      </c>
      <c r="O184" s="229" t="s">
        <v>19</v>
      </c>
      <c r="Q184" s="227" t="s">
        <v>570</v>
      </c>
      <c r="R184" s="229" t="s">
        <v>187</v>
      </c>
      <c r="T184" s="227" t="s">
        <v>570</v>
      </c>
      <c r="U184" s="229" t="s">
        <v>187</v>
      </c>
      <c r="W184" s="227" t="s">
        <v>571</v>
      </c>
      <c r="X184" s="229" t="s">
        <v>19</v>
      </c>
      <c r="Z184" s="227" t="s">
        <v>639</v>
      </c>
      <c r="AA184" s="229" t="s">
        <v>187</v>
      </c>
      <c r="AC184" s="227" t="s">
        <v>640</v>
      </c>
      <c r="AD184" s="229" t="s">
        <v>187</v>
      </c>
      <c r="AF184" s="227" t="s">
        <v>572</v>
      </c>
      <c r="AG184" s="229" t="s">
        <v>19</v>
      </c>
      <c r="AI184" s="227" t="s">
        <v>641</v>
      </c>
      <c r="AJ184" s="229" t="s">
        <v>19</v>
      </c>
      <c r="AL184" s="227" t="s">
        <v>642</v>
      </c>
      <c r="AM184" s="229" t="s">
        <v>19</v>
      </c>
    </row>
    <row r="185" spans="2:39" x14ac:dyDescent="0.35">
      <c r="B185" s="227" t="s">
        <v>566</v>
      </c>
      <c r="C185" s="229" t="s">
        <v>21</v>
      </c>
      <c r="E185" s="227" t="s">
        <v>567</v>
      </c>
      <c r="F185" s="229" t="s">
        <v>21</v>
      </c>
      <c r="H185" s="227" t="s">
        <v>568</v>
      </c>
      <c r="I185" s="229" t="s">
        <v>21</v>
      </c>
      <c r="K185" s="227" t="s">
        <v>569</v>
      </c>
      <c r="L185" s="229" t="s">
        <v>21</v>
      </c>
      <c r="N185" s="227" t="s">
        <v>570</v>
      </c>
      <c r="O185" s="229" t="s">
        <v>21</v>
      </c>
      <c r="Q185" s="227" t="s">
        <v>570</v>
      </c>
      <c r="R185" s="229" t="s">
        <v>188</v>
      </c>
      <c r="T185" s="227" t="s">
        <v>570</v>
      </c>
      <c r="U185" s="229" t="s">
        <v>188</v>
      </c>
      <c r="W185" s="227" t="s">
        <v>571</v>
      </c>
      <c r="X185" s="229" t="s">
        <v>21</v>
      </c>
      <c r="Z185" s="227" t="s">
        <v>639</v>
      </c>
      <c r="AA185" s="229" t="s">
        <v>188</v>
      </c>
      <c r="AC185" s="227" t="s">
        <v>640</v>
      </c>
      <c r="AD185" s="229" t="s">
        <v>188</v>
      </c>
      <c r="AF185" s="227" t="s">
        <v>572</v>
      </c>
      <c r="AG185" s="229" t="s">
        <v>21</v>
      </c>
      <c r="AI185" s="227" t="s">
        <v>641</v>
      </c>
      <c r="AJ185" s="229" t="s">
        <v>21</v>
      </c>
      <c r="AL185" s="227" t="s">
        <v>642</v>
      </c>
      <c r="AM185" s="229" t="s">
        <v>21</v>
      </c>
    </row>
    <row r="186" spans="2:39" x14ac:dyDescent="0.35">
      <c r="B186" s="227" t="s">
        <v>566</v>
      </c>
      <c r="C186" s="229" t="s">
        <v>22</v>
      </c>
      <c r="E186" s="227" t="s">
        <v>567</v>
      </c>
      <c r="F186" s="229" t="s">
        <v>22</v>
      </c>
      <c r="H186" s="227" t="s">
        <v>568</v>
      </c>
      <c r="I186" s="229" t="s">
        <v>22</v>
      </c>
      <c r="K186" s="227" t="s">
        <v>569</v>
      </c>
      <c r="L186" s="229" t="s">
        <v>22</v>
      </c>
      <c r="N186" s="227" t="s">
        <v>570</v>
      </c>
      <c r="O186" s="229" t="s">
        <v>22</v>
      </c>
      <c r="Q186" s="227" t="s">
        <v>570</v>
      </c>
      <c r="R186" s="229" t="s">
        <v>192</v>
      </c>
      <c r="T186" s="227" t="s">
        <v>570</v>
      </c>
      <c r="U186" s="229" t="s">
        <v>192</v>
      </c>
      <c r="W186" s="227" t="s">
        <v>571</v>
      </c>
      <c r="X186" s="229" t="s">
        <v>22</v>
      </c>
      <c r="Z186" s="227" t="s">
        <v>639</v>
      </c>
      <c r="AA186" s="229" t="s">
        <v>192</v>
      </c>
      <c r="AC186" s="227" t="s">
        <v>640</v>
      </c>
      <c r="AD186" s="229" t="s">
        <v>192</v>
      </c>
      <c r="AF186" s="227" t="s">
        <v>572</v>
      </c>
      <c r="AG186" s="229" t="s">
        <v>22</v>
      </c>
      <c r="AI186" s="227" t="s">
        <v>641</v>
      </c>
      <c r="AJ186" s="229" t="s">
        <v>22</v>
      </c>
      <c r="AL186" s="227" t="s">
        <v>642</v>
      </c>
      <c r="AM186" s="229" t="s">
        <v>22</v>
      </c>
    </row>
    <row r="187" spans="2:39" x14ac:dyDescent="0.35">
      <c r="B187" s="227" t="s">
        <v>566</v>
      </c>
      <c r="C187" s="229" t="s">
        <v>24</v>
      </c>
      <c r="E187" s="227" t="s">
        <v>567</v>
      </c>
      <c r="F187" s="229" t="s">
        <v>24</v>
      </c>
      <c r="H187" s="227" t="s">
        <v>568</v>
      </c>
      <c r="I187" s="229" t="s">
        <v>24</v>
      </c>
      <c r="K187" s="227" t="s">
        <v>569</v>
      </c>
      <c r="L187" s="229" t="s">
        <v>24</v>
      </c>
      <c r="N187" s="227" t="s">
        <v>570</v>
      </c>
      <c r="O187" s="229" t="s">
        <v>24</v>
      </c>
      <c r="Q187" s="227" t="s">
        <v>570</v>
      </c>
      <c r="R187" s="229" t="s">
        <v>189</v>
      </c>
      <c r="T187" s="227" t="s">
        <v>570</v>
      </c>
      <c r="U187" s="229" t="s">
        <v>189</v>
      </c>
      <c r="W187" s="227" t="s">
        <v>571</v>
      </c>
      <c r="X187" s="229" t="s">
        <v>24</v>
      </c>
      <c r="Z187" s="227" t="s">
        <v>639</v>
      </c>
      <c r="AA187" s="229" t="s">
        <v>189</v>
      </c>
      <c r="AC187" s="227" t="s">
        <v>640</v>
      </c>
      <c r="AD187" s="229" t="s">
        <v>189</v>
      </c>
      <c r="AF187" s="227" t="s">
        <v>572</v>
      </c>
      <c r="AG187" s="229" t="s">
        <v>24</v>
      </c>
      <c r="AI187" s="227" t="s">
        <v>641</v>
      </c>
      <c r="AJ187" s="229" t="s">
        <v>24</v>
      </c>
      <c r="AL187" s="227" t="s">
        <v>642</v>
      </c>
      <c r="AM187" s="229" t="s">
        <v>24</v>
      </c>
    </row>
    <row r="188" spans="2:39" x14ac:dyDescent="0.35">
      <c r="B188" s="227" t="s">
        <v>566</v>
      </c>
      <c r="C188" s="229" t="s">
        <v>25</v>
      </c>
      <c r="E188" s="227" t="s">
        <v>567</v>
      </c>
      <c r="F188" s="229" t="s">
        <v>25</v>
      </c>
      <c r="H188" s="227" t="s">
        <v>568</v>
      </c>
      <c r="I188" s="229" t="s">
        <v>25</v>
      </c>
      <c r="K188" s="227" t="s">
        <v>569</v>
      </c>
      <c r="L188" s="229" t="s">
        <v>25</v>
      </c>
      <c r="N188" s="227" t="s">
        <v>570</v>
      </c>
      <c r="O188" s="229" t="s">
        <v>25</v>
      </c>
      <c r="Q188" s="227" t="s">
        <v>570</v>
      </c>
      <c r="R188" s="229" t="s">
        <v>193</v>
      </c>
      <c r="T188" s="227" t="s">
        <v>570</v>
      </c>
      <c r="U188" s="229" t="s">
        <v>193</v>
      </c>
      <c r="W188" s="227" t="s">
        <v>571</v>
      </c>
      <c r="X188" s="229" t="s">
        <v>25</v>
      </c>
      <c r="Z188" s="227" t="s">
        <v>639</v>
      </c>
      <c r="AA188" s="229" t="s">
        <v>193</v>
      </c>
      <c r="AC188" s="227" t="s">
        <v>640</v>
      </c>
      <c r="AD188" s="229" t="s">
        <v>193</v>
      </c>
      <c r="AF188" s="227" t="s">
        <v>572</v>
      </c>
      <c r="AG188" s="229" t="s">
        <v>25</v>
      </c>
      <c r="AI188" s="227" t="s">
        <v>641</v>
      </c>
      <c r="AJ188" s="229" t="s">
        <v>25</v>
      </c>
      <c r="AL188" s="227" t="s">
        <v>642</v>
      </c>
      <c r="AM188" s="229" t="s">
        <v>25</v>
      </c>
    </row>
    <row r="189" spans="2:39" x14ac:dyDescent="0.35">
      <c r="B189" s="227" t="s">
        <v>566</v>
      </c>
      <c r="C189" s="229" t="s">
        <v>27</v>
      </c>
      <c r="E189" s="227" t="s">
        <v>567</v>
      </c>
      <c r="F189" s="229" t="s">
        <v>27</v>
      </c>
      <c r="H189" s="227" t="s">
        <v>568</v>
      </c>
      <c r="I189" s="229" t="s">
        <v>27</v>
      </c>
      <c r="K189" s="227" t="s">
        <v>569</v>
      </c>
      <c r="L189" s="229" t="s">
        <v>27</v>
      </c>
      <c r="N189" s="227" t="s">
        <v>570</v>
      </c>
      <c r="O189" s="229" t="s">
        <v>27</v>
      </c>
      <c r="Q189" s="227" t="s">
        <v>570</v>
      </c>
      <c r="R189" s="229" t="s">
        <v>190</v>
      </c>
      <c r="T189" s="227" t="s">
        <v>570</v>
      </c>
      <c r="U189" s="229" t="s">
        <v>190</v>
      </c>
      <c r="W189" s="227" t="s">
        <v>571</v>
      </c>
      <c r="X189" s="229" t="s">
        <v>27</v>
      </c>
      <c r="Z189" s="227" t="s">
        <v>639</v>
      </c>
      <c r="AA189" s="229" t="s">
        <v>190</v>
      </c>
      <c r="AC189" s="227" t="s">
        <v>640</v>
      </c>
      <c r="AD189" s="229" t="s">
        <v>190</v>
      </c>
      <c r="AF189" s="227" t="s">
        <v>572</v>
      </c>
      <c r="AG189" s="229" t="s">
        <v>27</v>
      </c>
      <c r="AI189" s="227" t="s">
        <v>641</v>
      </c>
      <c r="AJ189" s="229" t="s">
        <v>27</v>
      </c>
      <c r="AL189" s="227" t="s">
        <v>642</v>
      </c>
      <c r="AM189" s="229" t="s">
        <v>27</v>
      </c>
    </row>
    <row r="190" spans="2:39" x14ac:dyDescent="0.35">
      <c r="B190" s="227" t="s">
        <v>566</v>
      </c>
      <c r="C190" s="229" t="s">
        <v>28</v>
      </c>
      <c r="E190" s="227" t="s">
        <v>567</v>
      </c>
      <c r="F190" s="229" t="s">
        <v>28</v>
      </c>
      <c r="H190" s="227" t="s">
        <v>568</v>
      </c>
      <c r="I190" s="229" t="s">
        <v>28</v>
      </c>
      <c r="K190" s="227" t="s">
        <v>569</v>
      </c>
      <c r="L190" s="229" t="s">
        <v>28</v>
      </c>
      <c r="N190" s="227" t="s">
        <v>570</v>
      </c>
      <c r="O190" s="229" t="s">
        <v>28</v>
      </c>
      <c r="Q190" s="227" t="s">
        <v>570</v>
      </c>
      <c r="R190" s="229" t="s">
        <v>194</v>
      </c>
      <c r="T190" s="227" t="s">
        <v>570</v>
      </c>
      <c r="U190" s="229" t="s">
        <v>194</v>
      </c>
      <c r="W190" s="227" t="s">
        <v>571</v>
      </c>
      <c r="X190" s="229" t="s">
        <v>28</v>
      </c>
      <c r="Z190" s="227" t="s">
        <v>639</v>
      </c>
      <c r="AA190" s="229" t="s">
        <v>194</v>
      </c>
      <c r="AC190" s="227" t="s">
        <v>640</v>
      </c>
      <c r="AD190" s="229" t="s">
        <v>194</v>
      </c>
      <c r="AF190" s="227" t="s">
        <v>572</v>
      </c>
      <c r="AG190" s="229" t="s">
        <v>28</v>
      </c>
      <c r="AI190" s="227" t="s">
        <v>641</v>
      </c>
      <c r="AJ190" s="229" t="s">
        <v>28</v>
      </c>
      <c r="AL190" s="227" t="s">
        <v>642</v>
      </c>
      <c r="AM190" s="229" t="s">
        <v>28</v>
      </c>
    </row>
    <row r="191" spans="2:39" x14ac:dyDescent="0.35">
      <c r="B191" s="227" t="s">
        <v>566</v>
      </c>
      <c r="C191" s="229" t="s">
        <v>30</v>
      </c>
      <c r="E191" s="227" t="s">
        <v>567</v>
      </c>
      <c r="F191" s="229" t="s">
        <v>30</v>
      </c>
      <c r="H191" s="227" t="s">
        <v>568</v>
      </c>
      <c r="I191" s="229" t="s">
        <v>30</v>
      </c>
      <c r="K191" s="227" t="s">
        <v>569</v>
      </c>
      <c r="L191" s="229" t="s">
        <v>30</v>
      </c>
      <c r="N191" s="227" t="s">
        <v>570</v>
      </c>
      <c r="O191" s="229" t="s">
        <v>30</v>
      </c>
      <c r="Q191" s="227" t="s">
        <v>570</v>
      </c>
      <c r="R191" s="229" t="s">
        <v>191</v>
      </c>
      <c r="T191" s="227" t="s">
        <v>570</v>
      </c>
      <c r="U191" s="229" t="s">
        <v>191</v>
      </c>
      <c r="W191" s="227" t="s">
        <v>571</v>
      </c>
      <c r="X191" s="229" t="s">
        <v>30</v>
      </c>
      <c r="Z191" s="227" t="s">
        <v>639</v>
      </c>
      <c r="AA191" s="229" t="s">
        <v>191</v>
      </c>
      <c r="AC191" s="227" t="s">
        <v>640</v>
      </c>
      <c r="AD191" s="229" t="s">
        <v>191</v>
      </c>
      <c r="AF191" s="227" t="s">
        <v>572</v>
      </c>
      <c r="AG191" s="229" t="s">
        <v>30</v>
      </c>
      <c r="AI191" s="227" t="s">
        <v>641</v>
      </c>
      <c r="AJ191" s="229" t="s">
        <v>30</v>
      </c>
      <c r="AL191" s="227" t="s">
        <v>642</v>
      </c>
      <c r="AM191" s="229" t="s">
        <v>30</v>
      </c>
    </row>
    <row r="192" spans="2:39" x14ac:dyDescent="0.35">
      <c r="B192" s="227" t="s">
        <v>566</v>
      </c>
      <c r="C192" s="229" t="s">
        <v>31</v>
      </c>
      <c r="E192" s="227" t="s">
        <v>567</v>
      </c>
      <c r="F192" s="229" t="s">
        <v>31</v>
      </c>
      <c r="H192" s="227" t="s">
        <v>568</v>
      </c>
      <c r="I192" s="229" t="s">
        <v>31</v>
      </c>
      <c r="K192" s="227" t="s">
        <v>569</v>
      </c>
      <c r="L192" s="229" t="s">
        <v>31</v>
      </c>
      <c r="N192" s="227" t="s">
        <v>570</v>
      </c>
      <c r="O192" s="229" t="s">
        <v>31</v>
      </c>
      <c r="Q192" s="227" t="s">
        <v>570</v>
      </c>
      <c r="R192" s="229" t="s">
        <v>171</v>
      </c>
      <c r="T192" s="227" t="s">
        <v>570</v>
      </c>
      <c r="U192" s="229" t="s">
        <v>171</v>
      </c>
      <c r="W192" s="227" t="s">
        <v>571</v>
      </c>
      <c r="X192" s="229" t="s">
        <v>31</v>
      </c>
      <c r="Z192" s="227" t="s">
        <v>639</v>
      </c>
      <c r="AA192" s="229" t="s">
        <v>171</v>
      </c>
      <c r="AC192" s="227" t="s">
        <v>640</v>
      </c>
      <c r="AD192" s="229" t="s">
        <v>171</v>
      </c>
      <c r="AF192" s="227" t="s">
        <v>572</v>
      </c>
      <c r="AG192" s="229" t="s">
        <v>31</v>
      </c>
      <c r="AI192" s="227" t="s">
        <v>641</v>
      </c>
      <c r="AJ192" s="229" t="s">
        <v>31</v>
      </c>
      <c r="AL192" s="227" t="s">
        <v>642</v>
      </c>
      <c r="AM192" s="229" t="s">
        <v>31</v>
      </c>
    </row>
    <row r="193" spans="2:39" x14ac:dyDescent="0.35">
      <c r="B193" s="227" t="s">
        <v>566</v>
      </c>
      <c r="C193" s="229" t="s">
        <v>33</v>
      </c>
      <c r="E193" s="227" t="s">
        <v>567</v>
      </c>
      <c r="F193" s="229" t="s">
        <v>33</v>
      </c>
      <c r="H193" s="227" t="s">
        <v>568</v>
      </c>
      <c r="I193" s="229" t="s">
        <v>33</v>
      </c>
      <c r="K193" s="227" t="s">
        <v>569</v>
      </c>
      <c r="L193" s="229" t="s">
        <v>33</v>
      </c>
      <c r="N193" s="227" t="s">
        <v>570</v>
      </c>
      <c r="O193" s="229" t="s">
        <v>33</v>
      </c>
      <c r="Q193" s="227" t="s">
        <v>570</v>
      </c>
      <c r="R193" s="229" t="s">
        <v>172</v>
      </c>
      <c r="T193" s="227" t="s">
        <v>570</v>
      </c>
      <c r="U193" s="229" t="s">
        <v>172</v>
      </c>
      <c r="W193" s="227" t="s">
        <v>571</v>
      </c>
      <c r="X193" s="229" t="s">
        <v>33</v>
      </c>
      <c r="Z193" s="227" t="s">
        <v>639</v>
      </c>
      <c r="AA193" s="229" t="s">
        <v>172</v>
      </c>
      <c r="AC193" s="227" t="s">
        <v>640</v>
      </c>
      <c r="AD193" s="229" t="s">
        <v>172</v>
      </c>
      <c r="AF193" s="227" t="s">
        <v>572</v>
      </c>
      <c r="AG193" s="229" t="s">
        <v>33</v>
      </c>
      <c r="AI193" s="227" t="s">
        <v>641</v>
      </c>
      <c r="AJ193" s="229" t="s">
        <v>33</v>
      </c>
      <c r="AL193" s="227" t="s">
        <v>642</v>
      </c>
      <c r="AM193" s="229" t="s">
        <v>33</v>
      </c>
    </row>
    <row r="194" spans="2:39" x14ac:dyDescent="0.35">
      <c r="B194" s="227" t="s">
        <v>566</v>
      </c>
      <c r="C194" s="229" t="s">
        <v>34</v>
      </c>
      <c r="E194" s="227" t="s">
        <v>567</v>
      </c>
      <c r="F194" s="229" t="s">
        <v>34</v>
      </c>
      <c r="H194" s="227" t="s">
        <v>568</v>
      </c>
      <c r="I194" s="229" t="s">
        <v>34</v>
      </c>
      <c r="K194" s="227" t="s">
        <v>569</v>
      </c>
      <c r="L194" s="229" t="s">
        <v>34</v>
      </c>
      <c r="N194" s="227" t="s">
        <v>570</v>
      </c>
      <c r="O194" s="229" t="s">
        <v>34</v>
      </c>
      <c r="Q194" s="227" t="s">
        <v>570</v>
      </c>
      <c r="R194" s="229" t="s">
        <v>199</v>
      </c>
      <c r="T194" s="227" t="s">
        <v>570</v>
      </c>
      <c r="U194" s="229" t="s">
        <v>199</v>
      </c>
      <c r="W194" s="227" t="s">
        <v>571</v>
      </c>
      <c r="X194" s="229" t="s">
        <v>34</v>
      </c>
      <c r="Z194" s="227" t="s">
        <v>639</v>
      </c>
      <c r="AA194" s="229" t="s">
        <v>199</v>
      </c>
      <c r="AC194" s="227" t="s">
        <v>640</v>
      </c>
      <c r="AD194" s="229" t="s">
        <v>199</v>
      </c>
      <c r="AF194" s="227" t="s">
        <v>572</v>
      </c>
      <c r="AG194" s="229" t="s">
        <v>34</v>
      </c>
      <c r="AI194" s="227" t="s">
        <v>641</v>
      </c>
      <c r="AJ194" s="229" t="s">
        <v>34</v>
      </c>
      <c r="AL194" s="227" t="s">
        <v>642</v>
      </c>
      <c r="AM194" s="229" t="s">
        <v>34</v>
      </c>
    </row>
    <row r="195" spans="2:39" x14ac:dyDescent="0.35">
      <c r="B195" s="227" t="s">
        <v>566</v>
      </c>
      <c r="C195" s="229" t="s">
        <v>36</v>
      </c>
      <c r="E195" s="227" t="s">
        <v>567</v>
      </c>
      <c r="F195" s="229" t="s">
        <v>36</v>
      </c>
      <c r="H195" s="227" t="s">
        <v>568</v>
      </c>
      <c r="I195" s="229" t="s">
        <v>36</v>
      </c>
      <c r="K195" s="227" t="s">
        <v>569</v>
      </c>
      <c r="L195" s="229" t="s">
        <v>36</v>
      </c>
      <c r="N195" s="227" t="s">
        <v>570</v>
      </c>
      <c r="O195" s="229" t="s">
        <v>36</v>
      </c>
      <c r="Q195" s="227" t="s">
        <v>570</v>
      </c>
      <c r="R195" s="229" t="s">
        <v>195</v>
      </c>
      <c r="T195" s="227" t="s">
        <v>570</v>
      </c>
      <c r="U195" s="229" t="s">
        <v>195</v>
      </c>
      <c r="W195" s="227" t="s">
        <v>571</v>
      </c>
      <c r="X195" s="229" t="s">
        <v>36</v>
      </c>
      <c r="Z195" s="227" t="s">
        <v>639</v>
      </c>
      <c r="AA195" s="229" t="s">
        <v>195</v>
      </c>
      <c r="AC195" s="227" t="s">
        <v>640</v>
      </c>
      <c r="AD195" s="229" t="s">
        <v>195</v>
      </c>
      <c r="AF195" s="227" t="s">
        <v>572</v>
      </c>
      <c r="AG195" s="229" t="s">
        <v>36</v>
      </c>
      <c r="AI195" s="227" t="s">
        <v>641</v>
      </c>
      <c r="AJ195" s="229" t="s">
        <v>36</v>
      </c>
      <c r="AL195" s="227" t="s">
        <v>642</v>
      </c>
      <c r="AM195" s="229" t="s">
        <v>36</v>
      </c>
    </row>
    <row r="196" spans="2:39" x14ac:dyDescent="0.35">
      <c r="B196" s="227" t="s">
        <v>566</v>
      </c>
      <c r="C196" s="229" t="s">
        <v>37</v>
      </c>
      <c r="E196" s="227" t="s">
        <v>567</v>
      </c>
      <c r="F196" s="229" t="s">
        <v>37</v>
      </c>
      <c r="H196" s="227" t="s">
        <v>568</v>
      </c>
      <c r="I196" s="229" t="s">
        <v>37</v>
      </c>
      <c r="K196" s="227" t="s">
        <v>569</v>
      </c>
      <c r="L196" s="229" t="s">
        <v>37</v>
      </c>
      <c r="N196" s="227" t="s">
        <v>570</v>
      </c>
      <c r="O196" s="229" t="s">
        <v>37</v>
      </c>
      <c r="Q196" s="227" t="s">
        <v>570</v>
      </c>
      <c r="R196" s="229" t="s">
        <v>200</v>
      </c>
      <c r="T196" s="227" t="s">
        <v>570</v>
      </c>
      <c r="U196" s="229" t="s">
        <v>200</v>
      </c>
      <c r="W196" s="227" t="s">
        <v>571</v>
      </c>
      <c r="X196" s="229" t="s">
        <v>37</v>
      </c>
      <c r="Z196" s="227" t="s">
        <v>639</v>
      </c>
      <c r="AA196" s="229" t="s">
        <v>200</v>
      </c>
      <c r="AC196" s="227" t="s">
        <v>640</v>
      </c>
      <c r="AD196" s="229" t="s">
        <v>200</v>
      </c>
      <c r="AF196" s="227" t="s">
        <v>572</v>
      </c>
      <c r="AG196" s="229" t="s">
        <v>37</v>
      </c>
      <c r="AI196" s="227" t="s">
        <v>641</v>
      </c>
      <c r="AJ196" s="229" t="s">
        <v>37</v>
      </c>
      <c r="AL196" s="227" t="s">
        <v>642</v>
      </c>
      <c r="AM196" s="229" t="s">
        <v>37</v>
      </c>
    </row>
    <row r="197" spans="2:39" x14ac:dyDescent="0.35">
      <c r="B197" s="227" t="s">
        <v>566</v>
      </c>
      <c r="C197" s="229" t="s">
        <v>39</v>
      </c>
      <c r="E197" s="227" t="s">
        <v>567</v>
      </c>
      <c r="F197" s="229" t="s">
        <v>39</v>
      </c>
      <c r="H197" s="227" t="s">
        <v>568</v>
      </c>
      <c r="I197" s="229" t="s">
        <v>39</v>
      </c>
      <c r="K197" s="227" t="s">
        <v>569</v>
      </c>
      <c r="L197" s="229" t="s">
        <v>39</v>
      </c>
      <c r="N197" s="227" t="s">
        <v>570</v>
      </c>
      <c r="O197" s="229" t="s">
        <v>39</v>
      </c>
      <c r="Q197" s="227" t="s">
        <v>570</v>
      </c>
      <c r="R197" s="229" t="s">
        <v>196</v>
      </c>
      <c r="T197" s="227" t="s">
        <v>570</v>
      </c>
      <c r="U197" s="229" t="s">
        <v>196</v>
      </c>
      <c r="W197" s="227" t="s">
        <v>571</v>
      </c>
      <c r="X197" s="229" t="s">
        <v>39</v>
      </c>
      <c r="Z197" s="227" t="s">
        <v>639</v>
      </c>
      <c r="AA197" s="229" t="s">
        <v>196</v>
      </c>
      <c r="AC197" s="227" t="s">
        <v>640</v>
      </c>
      <c r="AD197" s="229" t="s">
        <v>196</v>
      </c>
      <c r="AF197" s="227" t="s">
        <v>572</v>
      </c>
      <c r="AG197" s="229" t="s">
        <v>39</v>
      </c>
      <c r="AI197" s="227" t="s">
        <v>641</v>
      </c>
      <c r="AJ197" s="229" t="s">
        <v>39</v>
      </c>
      <c r="AL197" s="227" t="s">
        <v>642</v>
      </c>
      <c r="AM197" s="229" t="s">
        <v>39</v>
      </c>
    </row>
    <row r="198" spans="2:39" x14ac:dyDescent="0.35">
      <c r="B198" s="227" t="s">
        <v>566</v>
      </c>
      <c r="C198" s="229" t="s">
        <v>40</v>
      </c>
      <c r="E198" s="227" t="s">
        <v>567</v>
      </c>
      <c r="F198" s="229" t="s">
        <v>40</v>
      </c>
      <c r="H198" s="227" t="s">
        <v>568</v>
      </c>
      <c r="I198" s="229" t="s">
        <v>40</v>
      </c>
      <c r="K198" s="227" t="s">
        <v>569</v>
      </c>
      <c r="L198" s="229" t="s">
        <v>40</v>
      </c>
      <c r="N198" s="227" t="s">
        <v>570</v>
      </c>
      <c r="O198" s="229" t="s">
        <v>40</v>
      </c>
      <c r="Q198" s="227" t="s">
        <v>570</v>
      </c>
      <c r="R198" s="229" t="s">
        <v>201</v>
      </c>
      <c r="T198" s="227" t="s">
        <v>570</v>
      </c>
      <c r="U198" s="229" t="s">
        <v>201</v>
      </c>
      <c r="W198" s="227" t="s">
        <v>571</v>
      </c>
      <c r="X198" s="229" t="s">
        <v>40</v>
      </c>
      <c r="Z198" s="227" t="s">
        <v>639</v>
      </c>
      <c r="AA198" s="229" t="s">
        <v>201</v>
      </c>
      <c r="AC198" s="227" t="s">
        <v>640</v>
      </c>
      <c r="AD198" s="229" t="s">
        <v>201</v>
      </c>
      <c r="AF198" s="227" t="s">
        <v>572</v>
      </c>
      <c r="AG198" s="229" t="s">
        <v>40</v>
      </c>
      <c r="AI198" s="227" t="s">
        <v>641</v>
      </c>
      <c r="AJ198" s="229" t="s">
        <v>40</v>
      </c>
      <c r="AL198" s="227" t="s">
        <v>642</v>
      </c>
      <c r="AM198" s="229" t="s">
        <v>40</v>
      </c>
    </row>
    <row r="199" spans="2:39" x14ac:dyDescent="0.35">
      <c r="B199" s="227" t="s">
        <v>566</v>
      </c>
      <c r="C199" s="229" t="s">
        <v>42</v>
      </c>
      <c r="E199" s="227" t="s">
        <v>567</v>
      </c>
      <c r="F199" s="229" t="s">
        <v>42</v>
      </c>
      <c r="H199" s="227" t="s">
        <v>568</v>
      </c>
      <c r="I199" s="229" t="s">
        <v>42</v>
      </c>
      <c r="K199" s="227" t="s">
        <v>569</v>
      </c>
      <c r="L199" s="229" t="s">
        <v>42</v>
      </c>
      <c r="N199" s="227" t="s">
        <v>570</v>
      </c>
      <c r="O199" s="229" t="s">
        <v>42</v>
      </c>
      <c r="Q199" s="227" t="s">
        <v>570</v>
      </c>
      <c r="R199" s="229" t="s">
        <v>197</v>
      </c>
      <c r="T199" s="227" t="s">
        <v>570</v>
      </c>
      <c r="U199" s="229" t="s">
        <v>197</v>
      </c>
      <c r="W199" s="227" t="s">
        <v>571</v>
      </c>
      <c r="X199" s="229" t="s">
        <v>42</v>
      </c>
      <c r="Z199" s="227" t="s">
        <v>639</v>
      </c>
      <c r="AA199" s="229" t="s">
        <v>197</v>
      </c>
      <c r="AC199" s="227" t="s">
        <v>640</v>
      </c>
      <c r="AD199" s="229" t="s">
        <v>197</v>
      </c>
      <c r="AF199" s="227" t="s">
        <v>572</v>
      </c>
      <c r="AG199" s="229" t="s">
        <v>42</v>
      </c>
      <c r="AI199" s="227" t="s">
        <v>641</v>
      </c>
      <c r="AJ199" s="229" t="s">
        <v>42</v>
      </c>
      <c r="AL199" s="227" t="s">
        <v>642</v>
      </c>
      <c r="AM199" s="229" t="s">
        <v>42</v>
      </c>
    </row>
    <row r="200" spans="2:39" x14ac:dyDescent="0.35">
      <c r="B200" s="227" t="s">
        <v>566</v>
      </c>
      <c r="C200" s="229" t="s">
        <v>43</v>
      </c>
      <c r="E200" s="227" t="s">
        <v>567</v>
      </c>
      <c r="F200" s="229" t="s">
        <v>43</v>
      </c>
      <c r="H200" s="227" t="s">
        <v>568</v>
      </c>
      <c r="I200" s="229" t="s">
        <v>43</v>
      </c>
      <c r="K200" s="227" t="s">
        <v>569</v>
      </c>
      <c r="L200" s="229" t="s">
        <v>43</v>
      </c>
      <c r="N200" s="227" t="s">
        <v>570</v>
      </c>
      <c r="O200" s="229" t="s">
        <v>43</v>
      </c>
      <c r="Q200" s="227" t="s">
        <v>570</v>
      </c>
      <c r="R200" s="229" t="s">
        <v>202</v>
      </c>
      <c r="T200" s="227" t="s">
        <v>570</v>
      </c>
      <c r="U200" s="229" t="s">
        <v>202</v>
      </c>
      <c r="W200" s="227" t="s">
        <v>571</v>
      </c>
      <c r="X200" s="229" t="s">
        <v>43</v>
      </c>
      <c r="Z200" s="227" t="s">
        <v>639</v>
      </c>
      <c r="AA200" s="229" t="s">
        <v>202</v>
      </c>
      <c r="AC200" s="227" t="s">
        <v>640</v>
      </c>
      <c r="AD200" s="229" t="s">
        <v>202</v>
      </c>
      <c r="AF200" s="227" t="s">
        <v>572</v>
      </c>
      <c r="AG200" s="229" t="s">
        <v>43</v>
      </c>
      <c r="AI200" s="227" t="s">
        <v>641</v>
      </c>
      <c r="AJ200" s="229" t="s">
        <v>43</v>
      </c>
      <c r="AL200" s="227" t="s">
        <v>642</v>
      </c>
      <c r="AM200" s="229" t="s">
        <v>43</v>
      </c>
    </row>
    <row r="201" spans="2:39" x14ac:dyDescent="0.35">
      <c r="B201" s="227" t="s">
        <v>566</v>
      </c>
      <c r="C201" s="229" t="s">
        <v>45</v>
      </c>
      <c r="E201" s="227" t="s">
        <v>567</v>
      </c>
      <c r="F201" s="229" t="s">
        <v>45</v>
      </c>
      <c r="H201" s="227" t="s">
        <v>568</v>
      </c>
      <c r="I201" s="229" t="s">
        <v>45</v>
      </c>
      <c r="K201" s="227" t="s">
        <v>569</v>
      </c>
      <c r="L201" s="229" t="s">
        <v>45</v>
      </c>
      <c r="N201" s="227" t="s">
        <v>570</v>
      </c>
      <c r="O201" s="229" t="s">
        <v>45</v>
      </c>
      <c r="Q201" s="227" t="s">
        <v>570</v>
      </c>
      <c r="R201" s="229" t="s">
        <v>198</v>
      </c>
      <c r="T201" s="227" t="s">
        <v>570</v>
      </c>
      <c r="U201" s="229" t="s">
        <v>198</v>
      </c>
      <c r="W201" s="227" t="s">
        <v>571</v>
      </c>
      <c r="X201" s="229" t="s">
        <v>45</v>
      </c>
      <c r="Z201" s="227" t="s">
        <v>639</v>
      </c>
      <c r="AA201" s="229" t="s">
        <v>198</v>
      </c>
      <c r="AC201" s="227" t="s">
        <v>640</v>
      </c>
      <c r="AD201" s="229" t="s">
        <v>198</v>
      </c>
      <c r="AF201" s="227" t="s">
        <v>572</v>
      </c>
      <c r="AG201" s="229" t="s">
        <v>45</v>
      </c>
      <c r="AI201" s="227" t="s">
        <v>641</v>
      </c>
      <c r="AJ201" s="229" t="s">
        <v>45</v>
      </c>
      <c r="AL201" s="227" t="s">
        <v>642</v>
      </c>
      <c r="AM201" s="229" t="s">
        <v>45</v>
      </c>
    </row>
    <row r="202" spans="2:39" x14ac:dyDescent="0.35">
      <c r="B202" s="227" t="s">
        <v>566</v>
      </c>
      <c r="C202" s="229" t="s">
        <v>46</v>
      </c>
      <c r="E202" s="227" t="s">
        <v>567</v>
      </c>
      <c r="F202" s="229" t="s">
        <v>46</v>
      </c>
      <c r="H202" s="227" t="s">
        <v>568</v>
      </c>
      <c r="I202" s="229" t="s">
        <v>46</v>
      </c>
      <c r="K202" s="227" t="s">
        <v>569</v>
      </c>
      <c r="L202" s="229" t="s">
        <v>46</v>
      </c>
      <c r="N202" s="227" t="s">
        <v>570</v>
      </c>
      <c r="O202" s="229" t="s">
        <v>46</v>
      </c>
      <c r="Q202" s="227" t="s">
        <v>570</v>
      </c>
      <c r="R202" s="229" t="s">
        <v>173</v>
      </c>
      <c r="T202" s="227" t="s">
        <v>570</v>
      </c>
      <c r="U202" s="229" t="s">
        <v>173</v>
      </c>
      <c r="W202" s="227" t="s">
        <v>571</v>
      </c>
      <c r="X202" s="229" t="s">
        <v>46</v>
      </c>
      <c r="Z202" s="227" t="s">
        <v>639</v>
      </c>
      <c r="AA202" s="229" t="s">
        <v>173</v>
      </c>
      <c r="AC202" s="227" t="s">
        <v>640</v>
      </c>
      <c r="AD202" s="229" t="s">
        <v>173</v>
      </c>
      <c r="AF202" s="227" t="s">
        <v>572</v>
      </c>
      <c r="AG202" s="229" t="s">
        <v>46</v>
      </c>
      <c r="AI202" s="227" t="s">
        <v>641</v>
      </c>
      <c r="AJ202" s="229" t="s">
        <v>46</v>
      </c>
      <c r="AL202" s="227" t="s">
        <v>642</v>
      </c>
      <c r="AM202" s="229" t="s">
        <v>46</v>
      </c>
    </row>
    <row r="203" spans="2:39" x14ac:dyDescent="0.35">
      <c r="B203" s="227" t="s">
        <v>566</v>
      </c>
      <c r="C203" s="229" t="s">
        <v>48</v>
      </c>
      <c r="E203" s="227" t="s">
        <v>567</v>
      </c>
      <c r="F203" s="229" t="s">
        <v>48</v>
      </c>
      <c r="H203" s="227" t="s">
        <v>568</v>
      </c>
      <c r="I203" s="229" t="s">
        <v>48</v>
      </c>
      <c r="K203" s="227" t="s">
        <v>569</v>
      </c>
      <c r="L203" s="229" t="s">
        <v>48</v>
      </c>
      <c r="N203" s="227" t="s">
        <v>570</v>
      </c>
      <c r="O203" s="229" t="s">
        <v>48</v>
      </c>
      <c r="Q203" s="227" t="s">
        <v>570</v>
      </c>
      <c r="R203" s="229" t="s">
        <v>174</v>
      </c>
      <c r="T203" s="227" t="s">
        <v>570</v>
      </c>
      <c r="U203" s="229" t="s">
        <v>174</v>
      </c>
      <c r="W203" s="227" t="s">
        <v>571</v>
      </c>
      <c r="X203" s="229" t="s">
        <v>48</v>
      </c>
      <c r="Z203" s="227" t="s">
        <v>639</v>
      </c>
      <c r="AA203" s="229" t="s">
        <v>174</v>
      </c>
      <c r="AC203" s="227" t="s">
        <v>640</v>
      </c>
      <c r="AD203" s="229" t="s">
        <v>174</v>
      </c>
      <c r="AF203" s="227" t="s">
        <v>572</v>
      </c>
      <c r="AG203" s="229" t="s">
        <v>48</v>
      </c>
      <c r="AI203" s="227" t="s">
        <v>641</v>
      </c>
      <c r="AJ203" s="229" t="s">
        <v>48</v>
      </c>
      <c r="AL203" s="227" t="s">
        <v>642</v>
      </c>
      <c r="AM203" s="229" t="s">
        <v>48</v>
      </c>
    </row>
    <row r="204" spans="2:39" x14ac:dyDescent="0.35">
      <c r="B204" s="227" t="s">
        <v>566</v>
      </c>
      <c r="C204" s="229" t="s">
        <v>49</v>
      </c>
      <c r="E204" s="227" t="s">
        <v>567</v>
      </c>
      <c r="F204" s="229" t="s">
        <v>49</v>
      </c>
      <c r="H204" s="227" t="s">
        <v>568</v>
      </c>
      <c r="I204" s="229" t="s">
        <v>49</v>
      </c>
      <c r="K204" s="227" t="s">
        <v>569</v>
      </c>
      <c r="L204" s="229" t="s">
        <v>49</v>
      </c>
      <c r="N204" s="227" t="s">
        <v>570</v>
      </c>
      <c r="O204" s="229" t="s">
        <v>49</v>
      </c>
      <c r="Q204" s="227" t="s">
        <v>570</v>
      </c>
      <c r="R204" s="229" t="s">
        <v>212</v>
      </c>
      <c r="T204" s="227" t="s">
        <v>570</v>
      </c>
      <c r="U204" s="229" t="s">
        <v>212</v>
      </c>
      <c r="W204" s="227" t="s">
        <v>571</v>
      </c>
      <c r="X204" s="229" t="s">
        <v>49</v>
      </c>
      <c r="Z204" s="227" t="s">
        <v>639</v>
      </c>
      <c r="AA204" s="229" t="s">
        <v>212</v>
      </c>
      <c r="AC204" s="227" t="s">
        <v>640</v>
      </c>
      <c r="AD204" s="229" t="s">
        <v>212</v>
      </c>
      <c r="AF204" s="227" t="s">
        <v>572</v>
      </c>
      <c r="AG204" s="229" t="s">
        <v>49</v>
      </c>
      <c r="AI204" s="227" t="s">
        <v>641</v>
      </c>
      <c r="AJ204" s="229" t="s">
        <v>49</v>
      </c>
      <c r="AL204" s="227" t="s">
        <v>642</v>
      </c>
      <c r="AM204" s="229" t="s">
        <v>49</v>
      </c>
    </row>
    <row r="205" spans="2:39" x14ac:dyDescent="0.35">
      <c r="B205" s="227" t="s">
        <v>566</v>
      </c>
      <c r="C205" s="229" t="s">
        <v>51</v>
      </c>
      <c r="E205" s="227" t="s">
        <v>567</v>
      </c>
      <c r="F205" s="229" t="s">
        <v>51</v>
      </c>
      <c r="H205" s="227" t="s">
        <v>568</v>
      </c>
      <c r="I205" s="229" t="s">
        <v>51</v>
      </c>
      <c r="K205" s="227" t="s">
        <v>569</v>
      </c>
      <c r="L205" s="229" t="s">
        <v>51</v>
      </c>
      <c r="N205" s="227" t="s">
        <v>570</v>
      </c>
      <c r="O205" s="229" t="s">
        <v>51</v>
      </c>
      <c r="Q205" s="227" t="s">
        <v>570</v>
      </c>
      <c r="R205" s="229" t="s">
        <v>203</v>
      </c>
      <c r="T205" s="227" t="s">
        <v>570</v>
      </c>
      <c r="U205" s="229" t="s">
        <v>203</v>
      </c>
      <c r="W205" s="227" t="s">
        <v>571</v>
      </c>
      <c r="X205" s="229" t="s">
        <v>51</v>
      </c>
      <c r="Z205" s="227" t="s">
        <v>639</v>
      </c>
      <c r="AA205" s="229" t="s">
        <v>203</v>
      </c>
      <c r="AC205" s="227" t="s">
        <v>640</v>
      </c>
      <c r="AD205" s="229" t="s">
        <v>203</v>
      </c>
      <c r="AF205" s="227" t="s">
        <v>572</v>
      </c>
      <c r="AG205" s="229" t="s">
        <v>51</v>
      </c>
      <c r="AI205" s="227" t="s">
        <v>641</v>
      </c>
      <c r="AJ205" s="229" t="s">
        <v>51</v>
      </c>
      <c r="AL205" s="227" t="s">
        <v>642</v>
      </c>
      <c r="AM205" s="229" t="s">
        <v>51</v>
      </c>
    </row>
    <row r="206" spans="2:39" x14ac:dyDescent="0.35">
      <c r="B206" s="227" t="s">
        <v>566</v>
      </c>
      <c r="C206" s="229" t="s">
        <v>52</v>
      </c>
      <c r="E206" s="227" t="s">
        <v>567</v>
      </c>
      <c r="F206" s="229" t="s">
        <v>52</v>
      </c>
      <c r="H206" s="227" t="s">
        <v>568</v>
      </c>
      <c r="I206" s="229" t="s">
        <v>52</v>
      </c>
      <c r="K206" s="227" t="s">
        <v>569</v>
      </c>
      <c r="L206" s="229" t="s">
        <v>52</v>
      </c>
      <c r="N206" s="227" t="s">
        <v>570</v>
      </c>
      <c r="O206" s="229" t="s">
        <v>52</v>
      </c>
      <c r="Q206" s="227" t="s">
        <v>570</v>
      </c>
      <c r="R206" s="229" t="s">
        <v>214</v>
      </c>
      <c r="T206" s="227" t="s">
        <v>570</v>
      </c>
      <c r="U206" s="229" t="s">
        <v>214</v>
      </c>
      <c r="W206" s="227" t="s">
        <v>571</v>
      </c>
      <c r="X206" s="229" t="s">
        <v>52</v>
      </c>
      <c r="Z206" s="227" t="s">
        <v>639</v>
      </c>
      <c r="AA206" s="229" t="s">
        <v>214</v>
      </c>
      <c r="AC206" s="227" t="s">
        <v>640</v>
      </c>
      <c r="AD206" s="229" t="s">
        <v>214</v>
      </c>
      <c r="AF206" s="227" t="s">
        <v>572</v>
      </c>
      <c r="AG206" s="229" t="s">
        <v>52</v>
      </c>
      <c r="AI206" s="227" t="s">
        <v>641</v>
      </c>
      <c r="AJ206" s="229" t="s">
        <v>52</v>
      </c>
      <c r="AL206" s="227" t="s">
        <v>642</v>
      </c>
      <c r="AM206" s="229" t="s">
        <v>52</v>
      </c>
    </row>
    <row r="207" spans="2:39" x14ac:dyDescent="0.35">
      <c r="B207" s="227" t="s">
        <v>566</v>
      </c>
      <c r="C207" s="229" t="s">
        <v>54</v>
      </c>
      <c r="E207" s="227" t="s">
        <v>567</v>
      </c>
      <c r="F207" s="229" t="s">
        <v>54</v>
      </c>
      <c r="H207" s="227" t="s">
        <v>568</v>
      </c>
      <c r="I207" s="229" t="s">
        <v>54</v>
      </c>
      <c r="K207" s="227" t="s">
        <v>569</v>
      </c>
      <c r="L207" s="229" t="s">
        <v>54</v>
      </c>
      <c r="N207" s="227" t="s">
        <v>570</v>
      </c>
      <c r="O207" s="229" t="s">
        <v>54</v>
      </c>
      <c r="Q207" s="227" t="s">
        <v>570</v>
      </c>
      <c r="R207" s="229" t="s">
        <v>204</v>
      </c>
      <c r="T207" s="227" t="s">
        <v>570</v>
      </c>
      <c r="U207" s="229" t="s">
        <v>204</v>
      </c>
      <c r="W207" s="227" t="s">
        <v>571</v>
      </c>
      <c r="X207" s="229" t="s">
        <v>54</v>
      </c>
      <c r="Z207" s="227" t="s">
        <v>639</v>
      </c>
      <c r="AA207" s="229" t="s">
        <v>204</v>
      </c>
      <c r="AC207" s="227" t="s">
        <v>640</v>
      </c>
      <c r="AD207" s="229" t="s">
        <v>204</v>
      </c>
      <c r="AF207" s="227" t="s">
        <v>572</v>
      </c>
      <c r="AG207" s="229" t="s">
        <v>54</v>
      </c>
      <c r="AI207" s="227" t="s">
        <v>641</v>
      </c>
      <c r="AJ207" s="229" t="s">
        <v>54</v>
      </c>
      <c r="AL207" s="227" t="s">
        <v>642</v>
      </c>
      <c r="AM207" s="229" t="s">
        <v>54</v>
      </c>
    </row>
    <row r="208" spans="2:39" x14ac:dyDescent="0.35">
      <c r="B208" s="227" t="s">
        <v>566</v>
      </c>
      <c r="C208" s="229" t="s">
        <v>55</v>
      </c>
      <c r="E208" s="227" t="s">
        <v>567</v>
      </c>
      <c r="F208" s="229" t="s">
        <v>55</v>
      </c>
      <c r="H208" s="227" t="s">
        <v>568</v>
      </c>
      <c r="I208" s="229" t="s">
        <v>55</v>
      </c>
      <c r="K208" s="227" t="s">
        <v>569</v>
      </c>
      <c r="L208" s="229" t="s">
        <v>55</v>
      </c>
      <c r="N208" s="227" t="s">
        <v>570</v>
      </c>
      <c r="O208" s="229" t="s">
        <v>55</v>
      </c>
      <c r="Q208" s="227" t="s">
        <v>570</v>
      </c>
      <c r="R208" s="229" t="s">
        <v>215</v>
      </c>
      <c r="T208" s="227" t="s">
        <v>570</v>
      </c>
      <c r="U208" s="229" t="s">
        <v>215</v>
      </c>
      <c r="W208" s="227" t="s">
        <v>571</v>
      </c>
      <c r="X208" s="229" t="s">
        <v>55</v>
      </c>
      <c r="Z208" s="227" t="s">
        <v>639</v>
      </c>
      <c r="AA208" s="229" t="s">
        <v>215</v>
      </c>
      <c r="AC208" s="227" t="s">
        <v>640</v>
      </c>
      <c r="AD208" s="229" t="s">
        <v>215</v>
      </c>
      <c r="AF208" s="227" t="s">
        <v>572</v>
      </c>
      <c r="AG208" s="229" t="s">
        <v>55</v>
      </c>
      <c r="AI208" s="227" t="s">
        <v>641</v>
      </c>
      <c r="AJ208" s="229" t="s">
        <v>55</v>
      </c>
      <c r="AL208" s="227" t="s">
        <v>642</v>
      </c>
      <c r="AM208" s="229" t="s">
        <v>55</v>
      </c>
    </row>
    <row r="209" spans="2:39" x14ac:dyDescent="0.35">
      <c r="B209" s="227" t="s">
        <v>566</v>
      </c>
      <c r="C209" s="229" t="s">
        <v>57</v>
      </c>
      <c r="E209" s="227" t="s">
        <v>567</v>
      </c>
      <c r="F209" s="229" t="s">
        <v>57</v>
      </c>
      <c r="H209" s="227" t="s">
        <v>568</v>
      </c>
      <c r="I209" s="229" t="s">
        <v>57</v>
      </c>
      <c r="K209" s="227" t="s">
        <v>569</v>
      </c>
      <c r="L209" s="229" t="s">
        <v>57</v>
      </c>
      <c r="N209" s="227" t="s">
        <v>570</v>
      </c>
      <c r="O209" s="229" t="s">
        <v>57</v>
      </c>
      <c r="Q209" s="227" t="s">
        <v>570</v>
      </c>
      <c r="R209" s="229" t="s">
        <v>205</v>
      </c>
      <c r="T209" s="227" t="s">
        <v>570</v>
      </c>
      <c r="U209" s="229" t="s">
        <v>205</v>
      </c>
      <c r="W209" s="227" t="s">
        <v>571</v>
      </c>
      <c r="X209" s="229" t="s">
        <v>57</v>
      </c>
      <c r="Z209" s="227" t="s">
        <v>639</v>
      </c>
      <c r="AA209" s="229" t="s">
        <v>205</v>
      </c>
      <c r="AC209" s="227" t="s">
        <v>640</v>
      </c>
      <c r="AD209" s="229" t="s">
        <v>205</v>
      </c>
      <c r="AF209" s="227" t="s">
        <v>572</v>
      </c>
      <c r="AG209" s="229" t="s">
        <v>57</v>
      </c>
      <c r="AI209" s="227" t="s">
        <v>641</v>
      </c>
      <c r="AJ209" s="229" t="s">
        <v>57</v>
      </c>
      <c r="AL209" s="227" t="s">
        <v>642</v>
      </c>
      <c r="AM209" s="229" t="s">
        <v>57</v>
      </c>
    </row>
    <row r="210" spans="2:39" x14ac:dyDescent="0.35">
      <c r="B210" s="227" t="s">
        <v>566</v>
      </c>
      <c r="C210" s="229" t="s">
        <v>58</v>
      </c>
      <c r="E210" s="227" t="s">
        <v>567</v>
      </c>
      <c r="F210" s="229" t="s">
        <v>58</v>
      </c>
      <c r="H210" s="227" t="s">
        <v>568</v>
      </c>
      <c r="I210" s="229" t="s">
        <v>58</v>
      </c>
      <c r="K210" s="227" t="s">
        <v>569</v>
      </c>
      <c r="L210" s="229" t="s">
        <v>58</v>
      </c>
      <c r="N210" s="227" t="s">
        <v>570</v>
      </c>
      <c r="O210" s="229" t="s">
        <v>58</v>
      </c>
      <c r="Q210" s="227" t="s">
        <v>570</v>
      </c>
      <c r="R210" s="229" t="s">
        <v>216</v>
      </c>
      <c r="T210" s="227" t="s">
        <v>570</v>
      </c>
      <c r="U210" s="229" t="s">
        <v>216</v>
      </c>
      <c r="W210" s="227" t="s">
        <v>571</v>
      </c>
      <c r="X210" s="229" t="s">
        <v>58</v>
      </c>
      <c r="Z210" s="227" t="s">
        <v>639</v>
      </c>
      <c r="AA210" s="229" t="s">
        <v>216</v>
      </c>
      <c r="AC210" s="227" t="s">
        <v>640</v>
      </c>
      <c r="AD210" s="229" t="s">
        <v>216</v>
      </c>
      <c r="AF210" s="227" t="s">
        <v>572</v>
      </c>
      <c r="AG210" s="229" t="s">
        <v>58</v>
      </c>
      <c r="AI210" s="227" t="s">
        <v>641</v>
      </c>
      <c r="AJ210" s="229" t="s">
        <v>58</v>
      </c>
      <c r="AL210" s="227" t="s">
        <v>642</v>
      </c>
      <c r="AM210" s="229" t="s">
        <v>58</v>
      </c>
    </row>
    <row r="211" spans="2:39" x14ac:dyDescent="0.35">
      <c r="B211" s="227" t="s">
        <v>566</v>
      </c>
      <c r="C211" s="229" t="s">
        <v>60</v>
      </c>
      <c r="E211" s="227" t="s">
        <v>567</v>
      </c>
      <c r="F211" s="229" t="s">
        <v>60</v>
      </c>
      <c r="H211" s="227" t="s">
        <v>568</v>
      </c>
      <c r="I211" s="229" t="s">
        <v>60</v>
      </c>
      <c r="K211" s="227" t="s">
        <v>569</v>
      </c>
      <c r="L211" s="229" t="s">
        <v>60</v>
      </c>
      <c r="N211" s="227" t="s">
        <v>570</v>
      </c>
      <c r="O211" s="229" t="s">
        <v>60</v>
      </c>
      <c r="Q211" s="227" t="s">
        <v>570</v>
      </c>
      <c r="R211" s="229" t="s">
        <v>206</v>
      </c>
      <c r="T211" s="227" t="s">
        <v>570</v>
      </c>
      <c r="U211" s="229" t="s">
        <v>206</v>
      </c>
      <c r="W211" s="227" t="s">
        <v>571</v>
      </c>
      <c r="X211" s="229" t="s">
        <v>60</v>
      </c>
      <c r="Z211" s="227" t="s">
        <v>639</v>
      </c>
      <c r="AA211" s="229" t="s">
        <v>206</v>
      </c>
      <c r="AC211" s="227" t="s">
        <v>640</v>
      </c>
      <c r="AD211" s="229" t="s">
        <v>206</v>
      </c>
      <c r="AF211" s="227" t="s">
        <v>572</v>
      </c>
      <c r="AG211" s="229" t="s">
        <v>60</v>
      </c>
      <c r="AI211" s="227" t="s">
        <v>641</v>
      </c>
      <c r="AJ211" s="229" t="s">
        <v>60</v>
      </c>
      <c r="AL211" s="227" t="s">
        <v>642</v>
      </c>
      <c r="AM211" s="229" t="s">
        <v>60</v>
      </c>
    </row>
    <row r="212" spans="2:39" x14ac:dyDescent="0.35">
      <c r="B212" s="227" t="s">
        <v>566</v>
      </c>
      <c r="C212" s="229" t="s">
        <v>61</v>
      </c>
      <c r="E212" s="227" t="s">
        <v>567</v>
      </c>
      <c r="F212" s="229" t="s">
        <v>61</v>
      </c>
      <c r="H212" s="227" t="s">
        <v>568</v>
      </c>
      <c r="I212" s="229" t="s">
        <v>61</v>
      </c>
      <c r="K212" s="227" t="s">
        <v>569</v>
      </c>
      <c r="L212" s="229" t="s">
        <v>61</v>
      </c>
      <c r="N212" s="227" t="s">
        <v>570</v>
      </c>
      <c r="O212" s="229" t="s">
        <v>61</v>
      </c>
      <c r="Q212" s="227" t="s">
        <v>570</v>
      </c>
      <c r="R212" s="229" t="s">
        <v>175</v>
      </c>
      <c r="T212" s="227" t="s">
        <v>570</v>
      </c>
      <c r="U212" s="229" t="s">
        <v>175</v>
      </c>
      <c r="W212" s="227" t="s">
        <v>571</v>
      </c>
      <c r="X212" s="229" t="s">
        <v>61</v>
      </c>
      <c r="Z212" s="227" t="s">
        <v>639</v>
      </c>
      <c r="AA212" s="229" t="s">
        <v>175</v>
      </c>
      <c r="AC212" s="227" t="s">
        <v>640</v>
      </c>
      <c r="AD212" s="229" t="s">
        <v>175</v>
      </c>
      <c r="AF212" s="227" t="s">
        <v>572</v>
      </c>
      <c r="AG212" s="229" t="s">
        <v>61</v>
      </c>
      <c r="AI212" s="227" t="s">
        <v>641</v>
      </c>
      <c r="AJ212" s="229" t="s">
        <v>61</v>
      </c>
      <c r="AL212" s="227" t="s">
        <v>642</v>
      </c>
      <c r="AM212" s="229" t="s">
        <v>61</v>
      </c>
    </row>
    <row r="213" spans="2:39" x14ac:dyDescent="0.35">
      <c r="B213" s="227" t="s">
        <v>566</v>
      </c>
      <c r="C213" s="229" t="s">
        <v>63</v>
      </c>
      <c r="E213" s="227" t="s">
        <v>567</v>
      </c>
      <c r="F213" s="229" t="s">
        <v>63</v>
      </c>
      <c r="H213" s="227" t="s">
        <v>568</v>
      </c>
      <c r="I213" s="229" t="s">
        <v>63</v>
      </c>
      <c r="K213" s="227" t="s">
        <v>569</v>
      </c>
      <c r="L213" s="229" t="s">
        <v>63</v>
      </c>
      <c r="N213" s="227" t="s">
        <v>570</v>
      </c>
      <c r="O213" s="229" t="s">
        <v>63</v>
      </c>
      <c r="Q213" s="227" t="s">
        <v>570</v>
      </c>
      <c r="R213" s="229" t="s">
        <v>176</v>
      </c>
      <c r="T213" s="227" t="s">
        <v>570</v>
      </c>
      <c r="U213" s="229" t="s">
        <v>176</v>
      </c>
      <c r="W213" s="227" t="s">
        <v>571</v>
      </c>
      <c r="X213" s="229" t="s">
        <v>63</v>
      </c>
      <c r="Z213" s="227" t="s">
        <v>639</v>
      </c>
      <c r="AA213" s="229" t="s">
        <v>176</v>
      </c>
      <c r="AC213" s="227" t="s">
        <v>640</v>
      </c>
      <c r="AD213" s="229" t="s">
        <v>176</v>
      </c>
      <c r="AF213" s="227" t="s">
        <v>572</v>
      </c>
      <c r="AG213" s="229" t="s">
        <v>63</v>
      </c>
      <c r="AI213" s="227" t="s">
        <v>641</v>
      </c>
      <c r="AJ213" s="229" t="s">
        <v>63</v>
      </c>
      <c r="AL213" s="227" t="s">
        <v>642</v>
      </c>
      <c r="AM213" s="229" t="s">
        <v>63</v>
      </c>
    </row>
    <row r="214" spans="2:39" x14ac:dyDescent="0.35">
      <c r="B214" s="227" t="s">
        <v>566</v>
      </c>
      <c r="C214" s="229" t="s">
        <v>64</v>
      </c>
      <c r="E214" s="227" t="s">
        <v>567</v>
      </c>
      <c r="F214" s="229" t="s">
        <v>64</v>
      </c>
      <c r="H214" s="227" t="s">
        <v>568</v>
      </c>
      <c r="I214" s="229" t="s">
        <v>64</v>
      </c>
      <c r="K214" s="227" t="s">
        <v>569</v>
      </c>
      <c r="L214" s="229" t="s">
        <v>64</v>
      </c>
      <c r="N214" s="227" t="s">
        <v>570</v>
      </c>
      <c r="O214" s="229" t="s">
        <v>64</v>
      </c>
      <c r="Q214" s="227" t="s">
        <v>570</v>
      </c>
      <c r="R214" s="229" t="s">
        <v>213</v>
      </c>
      <c r="T214" s="227" t="s">
        <v>570</v>
      </c>
      <c r="U214" s="229" t="s">
        <v>213</v>
      </c>
      <c r="W214" s="227" t="s">
        <v>571</v>
      </c>
      <c r="X214" s="229" t="s">
        <v>64</v>
      </c>
      <c r="Z214" s="227" t="s">
        <v>639</v>
      </c>
      <c r="AA214" s="229" t="s">
        <v>213</v>
      </c>
      <c r="AC214" s="227" t="s">
        <v>640</v>
      </c>
      <c r="AD214" s="229" t="s">
        <v>213</v>
      </c>
      <c r="AF214" s="227" t="s">
        <v>572</v>
      </c>
      <c r="AG214" s="229" t="s">
        <v>64</v>
      </c>
      <c r="AI214" s="227" t="s">
        <v>641</v>
      </c>
      <c r="AJ214" s="229" t="s">
        <v>64</v>
      </c>
      <c r="AL214" s="227" t="s">
        <v>642</v>
      </c>
      <c r="AM214" s="229" t="s">
        <v>64</v>
      </c>
    </row>
    <row r="215" spans="2:39" x14ac:dyDescent="0.35">
      <c r="B215" s="227" t="s">
        <v>566</v>
      </c>
      <c r="C215" s="229" t="s">
        <v>66</v>
      </c>
      <c r="E215" s="227" t="s">
        <v>567</v>
      </c>
      <c r="F215" s="229" t="s">
        <v>66</v>
      </c>
      <c r="H215" s="227" t="s">
        <v>568</v>
      </c>
      <c r="I215" s="229" t="s">
        <v>66</v>
      </c>
      <c r="K215" s="227" t="s">
        <v>569</v>
      </c>
      <c r="L215" s="229" t="s">
        <v>66</v>
      </c>
      <c r="N215" s="227" t="s">
        <v>570</v>
      </c>
      <c r="O215" s="229" t="s">
        <v>66</v>
      </c>
      <c r="Q215" s="227" t="s">
        <v>570</v>
      </c>
      <c r="R215" s="229" t="s">
        <v>207</v>
      </c>
      <c r="T215" s="227" t="s">
        <v>570</v>
      </c>
      <c r="U215" s="229" t="s">
        <v>207</v>
      </c>
      <c r="W215" s="227" t="s">
        <v>571</v>
      </c>
      <c r="X215" s="229" t="s">
        <v>66</v>
      </c>
      <c r="Z215" s="227" t="s">
        <v>639</v>
      </c>
      <c r="AA215" s="229" t="s">
        <v>207</v>
      </c>
      <c r="AC215" s="227" t="s">
        <v>640</v>
      </c>
      <c r="AD215" s="229" t="s">
        <v>207</v>
      </c>
      <c r="AF215" s="227" t="s">
        <v>572</v>
      </c>
      <c r="AG215" s="229" t="s">
        <v>66</v>
      </c>
      <c r="AI215" s="227" t="s">
        <v>641</v>
      </c>
      <c r="AJ215" s="229" t="s">
        <v>66</v>
      </c>
      <c r="AL215" s="227" t="s">
        <v>642</v>
      </c>
      <c r="AM215" s="229" t="s">
        <v>66</v>
      </c>
    </row>
    <row r="216" spans="2:39" x14ac:dyDescent="0.35">
      <c r="B216" s="227" t="s">
        <v>566</v>
      </c>
      <c r="C216" s="229" t="s">
        <v>67</v>
      </c>
      <c r="E216" s="227" t="s">
        <v>567</v>
      </c>
      <c r="F216" s="229" t="s">
        <v>67</v>
      </c>
      <c r="H216" s="227" t="s">
        <v>568</v>
      </c>
      <c r="I216" s="229" t="s">
        <v>67</v>
      </c>
      <c r="K216" s="227" t="s">
        <v>569</v>
      </c>
      <c r="L216" s="229" t="s">
        <v>67</v>
      </c>
      <c r="N216" s="227" t="s">
        <v>570</v>
      </c>
      <c r="O216" s="229" t="s">
        <v>67</v>
      </c>
      <c r="Q216" s="227" t="s">
        <v>570</v>
      </c>
      <c r="R216" s="229" t="s">
        <v>217</v>
      </c>
      <c r="T216" s="227" t="s">
        <v>570</v>
      </c>
      <c r="U216" s="229" t="s">
        <v>217</v>
      </c>
      <c r="W216" s="227" t="s">
        <v>571</v>
      </c>
      <c r="X216" s="229" t="s">
        <v>67</v>
      </c>
      <c r="Z216" s="227" t="s">
        <v>639</v>
      </c>
      <c r="AA216" s="229" t="s">
        <v>217</v>
      </c>
      <c r="AC216" s="227" t="s">
        <v>640</v>
      </c>
      <c r="AD216" s="229" t="s">
        <v>217</v>
      </c>
      <c r="AF216" s="227" t="s">
        <v>572</v>
      </c>
      <c r="AG216" s="229" t="s">
        <v>67</v>
      </c>
      <c r="AI216" s="227" t="s">
        <v>641</v>
      </c>
      <c r="AJ216" s="229" t="s">
        <v>67</v>
      </c>
      <c r="AL216" s="227" t="s">
        <v>642</v>
      </c>
      <c r="AM216" s="229" t="s">
        <v>67</v>
      </c>
    </row>
    <row r="217" spans="2:39" x14ac:dyDescent="0.35">
      <c r="B217" s="227" t="s">
        <v>566</v>
      </c>
      <c r="C217" s="229" t="s">
        <v>69</v>
      </c>
      <c r="E217" s="227" t="s">
        <v>567</v>
      </c>
      <c r="F217" s="229" t="s">
        <v>69</v>
      </c>
      <c r="H217" s="227" t="s">
        <v>568</v>
      </c>
      <c r="I217" s="229" t="s">
        <v>69</v>
      </c>
      <c r="K217" s="227" t="s">
        <v>569</v>
      </c>
      <c r="L217" s="229" t="s">
        <v>69</v>
      </c>
      <c r="N217" s="227" t="s">
        <v>570</v>
      </c>
      <c r="O217" s="229" t="s">
        <v>69</v>
      </c>
      <c r="Q217" s="227" t="s">
        <v>570</v>
      </c>
      <c r="R217" s="229" t="s">
        <v>208</v>
      </c>
      <c r="T217" s="227" t="s">
        <v>570</v>
      </c>
      <c r="U217" s="229" t="s">
        <v>208</v>
      </c>
      <c r="W217" s="227" t="s">
        <v>571</v>
      </c>
      <c r="X217" s="229" t="s">
        <v>69</v>
      </c>
      <c r="Z217" s="227" t="s">
        <v>639</v>
      </c>
      <c r="AA217" s="229" t="s">
        <v>208</v>
      </c>
      <c r="AC217" s="227" t="s">
        <v>640</v>
      </c>
      <c r="AD217" s="229" t="s">
        <v>208</v>
      </c>
      <c r="AF217" s="227" t="s">
        <v>572</v>
      </c>
      <c r="AG217" s="229" t="s">
        <v>69</v>
      </c>
      <c r="AI217" s="227" t="s">
        <v>641</v>
      </c>
      <c r="AJ217" s="229" t="s">
        <v>69</v>
      </c>
      <c r="AL217" s="227" t="s">
        <v>642</v>
      </c>
      <c r="AM217" s="229" t="s">
        <v>69</v>
      </c>
    </row>
    <row r="218" spans="2:39" x14ac:dyDescent="0.35">
      <c r="B218" s="227" t="s">
        <v>566</v>
      </c>
      <c r="C218" s="229" t="s">
        <v>70</v>
      </c>
      <c r="E218" s="227" t="s">
        <v>567</v>
      </c>
      <c r="F218" s="229" t="s">
        <v>70</v>
      </c>
      <c r="H218" s="227" t="s">
        <v>568</v>
      </c>
      <c r="I218" s="229" t="s">
        <v>70</v>
      </c>
      <c r="K218" s="227" t="s">
        <v>569</v>
      </c>
      <c r="L218" s="229" t="s">
        <v>70</v>
      </c>
      <c r="N218" s="227" t="s">
        <v>570</v>
      </c>
      <c r="O218" s="229" t="s">
        <v>70</v>
      </c>
      <c r="Q218" s="227" t="s">
        <v>570</v>
      </c>
      <c r="R218" s="229" t="s">
        <v>218</v>
      </c>
      <c r="T218" s="227" t="s">
        <v>570</v>
      </c>
      <c r="U218" s="229" t="s">
        <v>218</v>
      </c>
      <c r="W218" s="227" t="s">
        <v>571</v>
      </c>
      <c r="X218" s="229" t="s">
        <v>70</v>
      </c>
      <c r="Z218" s="227" t="s">
        <v>639</v>
      </c>
      <c r="AA218" s="229" t="s">
        <v>218</v>
      </c>
      <c r="AC218" s="227" t="s">
        <v>640</v>
      </c>
      <c r="AD218" s="229" t="s">
        <v>218</v>
      </c>
      <c r="AF218" s="227" t="s">
        <v>572</v>
      </c>
      <c r="AG218" s="229" t="s">
        <v>70</v>
      </c>
      <c r="AI218" s="227" t="s">
        <v>641</v>
      </c>
      <c r="AJ218" s="229" t="s">
        <v>70</v>
      </c>
      <c r="AL218" s="227" t="s">
        <v>642</v>
      </c>
      <c r="AM218" s="229" t="s">
        <v>70</v>
      </c>
    </row>
    <row r="219" spans="2:39" x14ac:dyDescent="0.35">
      <c r="B219" s="227" t="s">
        <v>566</v>
      </c>
      <c r="C219" s="229" t="s">
        <v>72</v>
      </c>
      <c r="E219" s="227" t="s">
        <v>567</v>
      </c>
      <c r="F219" s="229" t="s">
        <v>72</v>
      </c>
      <c r="H219" s="227" t="s">
        <v>568</v>
      </c>
      <c r="I219" s="229" t="s">
        <v>72</v>
      </c>
      <c r="K219" s="227" t="s">
        <v>569</v>
      </c>
      <c r="L219" s="229" t="s">
        <v>72</v>
      </c>
      <c r="N219" s="227" t="s">
        <v>570</v>
      </c>
      <c r="O219" s="229" t="s">
        <v>72</v>
      </c>
      <c r="Q219" s="227" t="s">
        <v>570</v>
      </c>
      <c r="R219" s="229" t="s">
        <v>209</v>
      </c>
      <c r="T219" s="227" t="s">
        <v>570</v>
      </c>
      <c r="U219" s="229" t="s">
        <v>209</v>
      </c>
      <c r="W219" s="227" t="s">
        <v>571</v>
      </c>
      <c r="X219" s="229" t="s">
        <v>72</v>
      </c>
      <c r="Z219" s="227" t="s">
        <v>639</v>
      </c>
      <c r="AA219" s="229" t="s">
        <v>209</v>
      </c>
      <c r="AC219" s="227" t="s">
        <v>640</v>
      </c>
      <c r="AD219" s="229" t="s">
        <v>209</v>
      </c>
      <c r="AF219" s="227" t="s">
        <v>572</v>
      </c>
      <c r="AG219" s="229" t="s">
        <v>72</v>
      </c>
      <c r="AI219" s="227" t="s">
        <v>641</v>
      </c>
      <c r="AJ219" s="229" t="s">
        <v>72</v>
      </c>
      <c r="AL219" s="227" t="s">
        <v>642</v>
      </c>
      <c r="AM219" s="229" t="s">
        <v>72</v>
      </c>
    </row>
    <row r="220" spans="2:39" x14ac:dyDescent="0.35">
      <c r="B220" s="227" t="s">
        <v>566</v>
      </c>
      <c r="C220" s="229" t="s">
        <v>73</v>
      </c>
      <c r="E220" s="227" t="s">
        <v>567</v>
      </c>
      <c r="F220" s="229" t="s">
        <v>73</v>
      </c>
      <c r="H220" s="227" t="s">
        <v>568</v>
      </c>
      <c r="I220" s="229" t="s">
        <v>73</v>
      </c>
      <c r="K220" s="227" t="s">
        <v>569</v>
      </c>
      <c r="L220" s="229" t="s">
        <v>73</v>
      </c>
      <c r="N220" s="227" t="s">
        <v>570</v>
      </c>
      <c r="O220" s="229" t="s">
        <v>73</v>
      </c>
      <c r="Q220" s="227" t="s">
        <v>570</v>
      </c>
      <c r="R220" s="229" t="s">
        <v>210</v>
      </c>
      <c r="T220" s="227" t="s">
        <v>570</v>
      </c>
      <c r="U220" s="229" t="s">
        <v>210</v>
      </c>
      <c r="W220" s="227" t="s">
        <v>571</v>
      </c>
      <c r="X220" s="229" t="s">
        <v>73</v>
      </c>
      <c r="Z220" s="227" t="s">
        <v>639</v>
      </c>
      <c r="AA220" s="229" t="s">
        <v>210</v>
      </c>
      <c r="AC220" s="227" t="s">
        <v>640</v>
      </c>
      <c r="AD220" s="229" t="s">
        <v>210</v>
      </c>
      <c r="AF220" s="227" t="s">
        <v>572</v>
      </c>
      <c r="AG220" s="229" t="s">
        <v>73</v>
      </c>
      <c r="AI220" s="227" t="s">
        <v>641</v>
      </c>
      <c r="AJ220" s="229" t="s">
        <v>73</v>
      </c>
      <c r="AL220" s="227" t="s">
        <v>642</v>
      </c>
      <c r="AM220" s="229" t="s">
        <v>73</v>
      </c>
    </row>
    <row r="221" spans="2:39" x14ac:dyDescent="0.35">
      <c r="B221" s="227" t="s">
        <v>566</v>
      </c>
      <c r="C221" s="229" t="s">
        <v>75</v>
      </c>
      <c r="E221" s="227" t="s">
        <v>567</v>
      </c>
      <c r="F221" s="229" t="s">
        <v>75</v>
      </c>
      <c r="H221" s="227" t="s">
        <v>568</v>
      </c>
      <c r="I221" s="229" t="s">
        <v>75</v>
      </c>
      <c r="K221" s="227" t="s">
        <v>569</v>
      </c>
      <c r="L221" s="229" t="s">
        <v>75</v>
      </c>
      <c r="N221" s="227" t="s">
        <v>570</v>
      </c>
      <c r="O221" s="229" t="s">
        <v>75</v>
      </c>
      <c r="Q221" s="227" t="s">
        <v>570</v>
      </c>
      <c r="R221" s="229" t="s">
        <v>211</v>
      </c>
      <c r="T221" s="227" t="s">
        <v>570</v>
      </c>
      <c r="U221" s="229" t="s">
        <v>211</v>
      </c>
      <c r="W221" s="227" t="s">
        <v>571</v>
      </c>
      <c r="X221" s="229" t="s">
        <v>75</v>
      </c>
      <c r="Z221" s="227" t="s">
        <v>639</v>
      </c>
      <c r="AA221" s="229" t="s">
        <v>211</v>
      </c>
      <c r="AC221" s="227" t="s">
        <v>640</v>
      </c>
      <c r="AD221" s="229" t="s">
        <v>211</v>
      </c>
      <c r="AF221" s="227" t="s">
        <v>572</v>
      </c>
      <c r="AG221" s="229" t="s">
        <v>75</v>
      </c>
      <c r="AI221" s="227" t="s">
        <v>641</v>
      </c>
      <c r="AJ221" s="229" t="s">
        <v>75</v>
      </c>
      <c r="AL221" s="227" t="s">
        <v>642</v>
      </c>
      <c r="AM221" s="229" t="s">
        <v>75</v>
      </c>
    </row>
    <row r="222" spans="2:39" x14ac:dyDescent="0.35">
      <c r="B222" s="227" t="s">
        <v>566</v>
      </c>
      <c r="C222" s="229" t="s">
        <v>76</v>
      </c>
      <c r="E222" s="227" t="s">
        <v>567</v>
      </c>
      <c r="F222" s="229" t="s">
        <v>76</v>
      </c>
      <c r="H222" s="227" t="s">
        <v>568</v>
      </c>
      <c r="I222" s="229" t="s">
        <v>76</v>
      </c>
      <c r="K222" s="227" t="s">
        <v>569</v>
      </c>
      <c r="L222" s="229" t="s">
        <v>76</v>
      </c>
      <c r="N222" s="227" t="s">
        <v>570</v>
      </c>
      <c r="O222" s="229" t="s">
        <v>76</v>
      </c>
      <c r="Q222" s="227" t="s">
        <v>570</v>
      </c>
      <c r="R222" s="229" t="s">
        <v>177</v>
      </c>
      <c r="T222" s="227" t="s">
        <v>570</v>
      </c>
      <c r="U222" s="229" t="s">
        <v>177</v>
      </c>
      <c r="W222" s="227" t="s">
        <v>571</v>
      </c>
      <c r="X222" s="229" t="s">
        <v>76</v>
      </c>
      <c r="Z222" s="227" t="s">
        <v>639</v>
      </c>
      <c r="AA222" s="229" t="s">
        <v>177</v>
      </c>
      <c r="AC222" s="227" t="s">
        <v>640</v>
      </c>
      <c r="AD222" s="229" t="s">
        <v>177</v>
      </c>
      <c r="AF222" s="227" t="s">
        <v>572</v>
      </c>
      <c r="AG222" s="229" t="s">
        <v>76</v>
      </c>
      <c r="AI222" s="227" t="s">
        <v>641</v>
      </c>
      <c r="AJ222" s="229" t="s">
        <v>76</v>
      </c>
      <c r="AL222" s="227" t="s">
        <v>642</v>
      </c>
      <c r="AM222" s="229" t="s">
        <v>76</v>
      </c>
    </row>
    <row r="223" spans="2:39" x14ac:dyDescent="0.35">
      <c r="B223" s="227" t="s">
        <v>566</v>
      </c>
      <c r="C223" s="229" t="s">
        <v>78</v>
      </c>
      <c r="E223" s="227" t="s">
        <v>567</v>
      </c>
      <c r="F223" s="229" t="s">
        <v>78</v>
      </c>
      <c r="H223" s="227" t="s">
        <v>568</v>
      </c>
      <c r="I223" s="229" t="s">
        <v>78</v>
      </c>
      <c r="K223" s="227" t="s">
        <v>569</v>
      </c>
      <c r="L223" s="229" t="s">
        <v>78</v>
      </c>
      <c r="N223" s="227" t="s">
        <v>570</v>
      </c>
      <c r="O223" s="229" t="s">
        <v>78</v>
      </c>
      <c r="Q223" s="227" t="s">
        <v>570</v>
      </c>
      <c r="R223" s="229" t="s">
        <v>178</v>
      </c>
      <c r="T223" s="227" t="s">
        <v>570</v>
      </c>
      <c r="U223" s="229" t="s">
        <v>178</v>
      </c>
      <c r="W223" s="227" t="s">
        <v>571</v>
      </c>
      <c r="X223" s="229" t="s">
        <v>78</v>
      </c>
      <c r="Z223" s="227" t="s">
        <v>639</v>
      </c>
      <c r="AA223" s="229" t="s">
        <v>178</v>
      </c>
      <c r="AC223" s="227" t="s">
        <v>640</v>
      </c>
      <c r="AD223" s="229" t="s">
        <v>178</v>
      </c>
      <c r="AF223" s="227" t="s">
        <v>572</v>
      </c>
      <c r="AG223" s="229" t="s">
        <v>78</v>
      </c>
      <c r="AI223" s="227" t="s">
        <v>641</v>
      </c>
      <c r="AJ223" s="229" t="s">
        <v>78</v>
      </c>
      <c r="AL223" s="227" t="s">
        <v>642</v>
      </c>
      <c r="AM223" s="229" t="s">
        <v>78</v>
      </c>
    </row>
    <row r="224" spans="2:39" x14ac:dyDescent="0.35">
      <c r="B224" s="227" t="s">
        <v>566</v>
      </c>
      <c r="C224" s="229" t="s">
        <v>79</v>
      </c>
      <c r="E224" s="227" t="s">
        <v>567</v>
      </c>
      <c r="F224" s="229" t="s">
        <v>79</v>
      </c>
      <c r="H224" s="227" t="s">
        <v>568</v>
      </c>
      <c r="I224" s="229" t="s">
        <v>79</v>
      </c>
      <c r="K224" s="227" t="s">
        <v>569</v>
      </c>
      <c r="L224" s="229" t="s">
        <v>79</v>
      </c>
      <c r="N224" s="227" t="s">
        <v>570</v>
      </c>
      <c r="O224" s="229" t="s">
        <v>79</v>
      </c>
      <c r="Q224" s="227" t="s">
        <v>570</v>
      </c>
      <c r="R224" s="229" t="s">
        <v>227</v>
      </c>
      <c r="T224" s="227" t="s">
        <v>570</v>
      </c>
      <c r="U224" s="229" t="s">
        <v>227</v>
      </c>
      <c r="W224" s="227" t="s">
        <v>571</v>
      </c>
      <c r="X224" s="229" t="s">
        <v>79</v>
      </c>
      <c r="Z224" s="227" t="s">
        <v>639</v>
      </c>
      <c r="AA224" s="229" t="s">
        <v>227</v>
      </c>
      <c r="AC224" s="227" t="s">
        <v>640</v>
      </c>
      <c r="AD224" s="229" t="s">
        <v>227</v>
      </c>
      <c r="AF224" s="227" t="s">
        <v>572</v>
      </c>
      <c r="AG224" s="229" t="s">
        <v>79</v>
      </c>
      <c r="AI224" s="227" t="s">
        <v>641</v>
      </c>
      <c r="AJ224" s="229" t="s">
        <v>79</v>
      </c>
      <c r="AL224" s="227" t="s">
        <v>642</v>
      </c>
      <c r="AM224" s="229" t="s">
        <v>79</v>
      </c>
    </row>
    <row r="225" spans="2:39" x14ac:dyDescent="0.35">
      <c r="B225" s="227" t="s">
        <v>566</v>
      </c>
      <c r="C225" s="229" t="s">
        <v>81</v>
      </c>
      <c r="E225" s="227" t="s">
        <v>567</v>
      </c>
      <c r="F225" s="229" t="s">
        <v>81</v>
      </c>
      <c r="H225" s="227" t="s">
        <v>568</v>
      </c>
      <c r="I225" s="229" t="s">
        <v>81</v>
      </c>
      <c r="K225" s="227" t="s">
        <v>569</v>
      </c>
      <c r="L225" s="229" t="s">
        <v>81</v>
      </c>
      <c r="N225" s="227" t="s">
        <v>570</v>
      </c>
      <c r="O225" s="229" t="s">
        <v>81</v>
      </c>
      <c r="Q225" s="227" t="s">
        <v>570</v>
      </c>
      <c r="R225" s="229" t="s">
        <v>219</v>
      </c>
      <c r="T225" s="227" t="s">
        <v>570</v>
      </c>
      <c r="U225" s="229" t="s">
        <v>219</v>
      </c>
      <c r="W225" s="227" t="s">
        <v>571</v>
      </c>
      <c r="X225" s="229" t="s">
        <v>81</v>
      </c>
      <c r="Z225" s="227" t="s">
        <v>639</v>
      </c>
      <c r="AA225" s="229" t="s">
        <v>219</v>
      </c>
      <c r="AC225" s="227" t="s">
        <v>640</v>
      </c>
      <c r="AD225" s="229" t="s">
        <v>219</v>
      </c>
      <c r="AF225" s="227" t="s">
        <v>572</v>
      </c>
      <c r="AG225" s="229" t="s">
        <v>81</v>
      </c>
      <c r="AI225" s="227" t="s">
        <v>641</v>
      </c>
      <c r="AJ225" s="229" t="s">
        <v>81</v>
      </c>
      <c r="AL225" s="227" t="s">
        <v>642</v>
      </c>
      <c r="AM225" s="229" t="s">
        <v>81</v>
      </c>
    </row>
    <row r="226" spans="2:39" x14ac:dyDescent="0.35">
      <c r="B226" s="227" t="s">
        <v>566</v>
      </c>
      <c r="C226" s="229" t="s">
        <v>82</v>
      </c>
      <c r="E226" s="227" t="s">
        <v>567</v>
      </c>
      <c r="F226" s="229" t="s">
        <v>82</v>
      </c>
      <c r="H226" s="227" t="s">
        <v>568</v>
      </c>
      <c r="I226" s="229" t="s">
        <v>82</v>
      </c>
      <c r="K226" s="227" t="s">
        <v>569</v>
      </c>
      <c r="L226" s="229" t="s">
        <v>82</v>
      </c>
      <c r="N226" s="227" t="s">
        <v>570</v>
      </c>
      <c r="O226" s="229" t="s">
        <v>82</v>
      </c>
      <c r="Q226" s="227" t="s">
        <v>570</v>
      </c>
      <c r="R226" s="229" t="s">
        <v>228</v>
      </c>
      <c r="T226" s="227" t="s">
        <v>570</v>
      </c>
      <c r="U226" s="229" t="s">
        <v>228</v>
      </c>
      <c r="W226" s="227" t="s">
        <v>571</v>
      </c>
      <c r="X226" s="229" t="s">
        <v>82</v>
      </c>
      <c r="Z226" s="227" t="s">
        <v>639</v>
      </c>
      <c r="AA226" s="229" t="s">
        <v>228</v>
      </c>
      <c r="AC226" s="227" t="s">
        <v>640</v>
      </c>
      <c r="AD226" s="229" t="s">
        <v>228</v>
      </c>
      <c r="AF226" s="227" t="s">
        <v>572</v>
      </c>
      <c r="AG226" s="229" t="s">
        <v>82</v>
      </c>
      <c r="AI226" s="227" t="s">
        <v>641</v>
      </c>
      <c r="AJ226" s="229" t="s">
        <v>82</v>
      </c>
      <c r="AL226" s="227" t="s">
        <v>642</v>
      </c>
      <c r="AM226" s="229" t="s">
        <v>82</v>
      </c>
    </row>
    <row r="227" spans="2:39" x14ac:dyDescent="0.35">
      <c r="B227" s="227" t="s">
        <v>566</v>
      </c>
      <c r="C227" s="229" t="s">
        <v>84</v>
      </c>
      <c r="E227" s="227" t="s">
        <v>567</v>
      </c>
      <c r="F227" s="229" t="s">
        <v>84</v>
      </c>
      <c r="H227" s="227" t="s">
        <v>568</v>
      </c>
      <c r="I227" s="229" t="s">
        <v>84</v>
      </c>
      <c r="K227" s="227" t="s">
        <v>569</v>
      </c>
      <c r="L227" s="229" t="s">
        <v>84</v>
      </c>
      <c r="N227" s="227" t="s">
        <v>570</v>
      </c>
      <c r="O227" s="229" t="s">
        <v>84</v>
      </c>
      <c r="Q227" s="227" t="s">
        <v>570</v>
      </c>
      <c r="R227" s="229" t="s">
        <v>220</v>
      </c>
      <c r="T227" s="227" t="s">
        <v>570</v>
      </c>
      <c r="U227" s="229" t="s">
        <v>220</v>
      </c>
      <c r="W227" s="227" t="s">
        <v>571</v>
      </c>
      <c r="X227" s="229" t="s">
        <v>84</v>
      </c>
      <c r="Z227" s="227" t="s">
        <v>639</v>
      </c>
      <c r="AA227" s="229" t="s">
        <v>220</v>
      </c>
      <c r="AC227" s="227" t="s">
        <v>640</v>
      </c>
      <c r="AD227" s="229" t="s">
        <v>220</v>
      </c>
      <c r="AF227" s="227" t="s">
        <v>572</v>
      </c>
      <c r="AG227" s="229" t="s">
        <v>84</v>
      </c>
      <c r="AI227" s="227" t="s">
        <v>641</v>
      </c>
      <c r="AJ227" s="229" t="s">
        <v>84</v>
      </c>
      <c r="AL227" s="227" t="s">
        <v>642</v>
      </c>
      <c r="AM227" s="229" t="s">
        <v>84</v>
      </c>
    </row>
    <row r="228" spans="2:39" x14ac:dyDescent="0.35">
      <c r="B228" s="227" t="s">
        <v>566</v>
      </c>
      <c r="C228" s="229" t="s">
        <v>85</v>
      </c>
      <c r="E228" s="227" t="s">
        <v>567</v>
      </c>
      <c r="F228" s="229" t="s">
        <v>85</v>
      </c>
      <c r="H228" s="227" t="s">
        <v>568</v>
      </c>
      <c r="I228" s="229" t="s">
        <v>85</v>
      </c>
      <c r="K228" s="227" t="s">
        <v>569</v>
      </c>
      <c r="L228" s="229" t="s">
        <v>85</v>
      </c>
      <c r="N228" s="227" t="s">
        <v>570</v>
      </c>
      <c r="O228" s="229" t="s">
        <v>85</v>
      </c>
      <c r="Q228" s="227" t="s">
        <v>570</v>
      </c>
      <c r="R228" s="229" t="s">
        <v>229</v>
      </c>
      <c r="T228" s="227" t="s">
        <v>570</v>
      </c>
      <c r="U228" s="229" t="s">
        <v>229</v>
      </c>
      <c r="W228" s="227" t="s">
        <v>571</v>
      </c>
      <c r="X228" s="229" t="s">
        <v>85</v>
      </c>
      <c r="Z228" s="227" t="s">
        <v>639</v>
      </c>
      <c r="AA228" s="229" t="s">
        <v>229</v>
      </c>
      <c r="AC228" s="227" t="s">
        <v>640</v>
      </c>
      <c r="AD228" s="229" t="s">
        <v>229</v>
      </c>
      <c r="AF228" s="227" t="s">
        <v>572</v>
      </c>
      <c r="AG228" s="229" t="s">
        <v>85</v>
      </c>
      <c r="AI228" s="227" t="s">
        <v>641</v>
      </c>
      <c r="AJ228" s="229" t="s">
        <v>85</v>
      </c>
      <c r="AL228" s="227" t="s">
        <v>642</v>
      </c>
      <c r="AM228" s="229" t="s">
        <v>85</v>
      </c>
    </row>
    <row r="229" spans="2:39" x14ac:dyDescent="0.35">
      <c r="B229" s="227" t="s">
        <v>566</v>
      </c>
      <c r="C229" s="229" t="s">
        <v>87</v>
      </c>
      <c r="E229" s="227" t="s">
        <v>567</v>
      </c>
      <c r="F229" s="229" t="s">
        <v>87</v>
      </c>
      <c r="H229" s="227" t="s">
        <v>568</v>
      </c>
      <c r="I229" s="229" t="s">
        <v>87</v>
      </c>
      <c r="K229" s="227" t="s">
        <v>569</v>
      </c>
      <c r="L229" s="229" t="s">
        <v>87</v>
      </c>
      <c r="N229" s="227" t="s">
        <v>570</v>
      </c>
      <c r="O229" s="229" t="s">
        <v>87</v>
      </c>
      <c r="Q229" s="227" t="s">
        <v>570</v>
      </c>
      <c r="R229" s="229" t="s">
        <v>221</v>
      </c>
      <c r="T229" s="227" t="s">
        <v>570</v>
      </c>
      <c r="U229" s="229" t="s">
        <v>221</v>
      </c>
      <c r="W229" s="227" t="s">
        <v>571</v>
      </c>
      <c r="X229" s="229" t="s">
        <v>87</v>
      </c>
      <c r="Z229" s="227" t="s">
        <v>639</v>
      </c>
      <c r="AA229" s="229" t="s">
        <v>221</v>
      </c>
      <c r="AC229" s="227" t="s">
        <v>640</v>
      </c>
      <c r="AD229" s="229" t="s">
        <v>221</v>
      </c>
      <c r="AF229" s="227" t="s">
        <v>572</v>
      </c>
      <c r="AG229" s="229" t="s">
        <v>87</v>
      </c>
      <c r="AI229" s="227" t="s">
        <v>641</v>
      </c>
      <c r="AJ229" s="229" t="s">
        <v>87</v>
      </c>
      <c r="AL229" s="227" t="s">
        <v>642</v>
      </c>
      <c r="AM229" s="229" t="s">
        <v>87</v>
      </c>
    </row>
    <row r="230" spans="2:39" x14ac:dyDescent="0.35">
      <c r="B230" s="227" t="s">
        <v>566</v>
      </c>
      <c r="C230" s="229" t="s">
        <v>88</v>
      </c>
      <c r="E230" s="227" t="s">
        <v>567</v>
      </c>
      <c r="F230" s="229" t="s">
        <v>88</v>
      </c>
      <c r="H230" s="227" t="s">
        <v>568</v>
      </c>
      <c r="I230" s="229" t="s">
        <v>88</v>
      </c>
      <c r="K230" s="227" t="s">
        <v>569</v>
      </c>
      <c r="L230" s="229" t="s">
        <v>88</v>
      </c>
      <c r="N230" s="227" t="s">
        <v>570</v>
      </c>
      <c r="O230" s="229" t="s">
        <v>88</v>
      </c>
      <c r="Q230" s="227" t="s">
        <v>570</v>
      </c>
      <c r="R230" s="229" t="s">
        <v>230</v>
      </c>
      <c r="T230" s="227" t="s">
        <v>570</v>
      </c>
      <c r="U230" s="229" t="s">
        <v>230</v>
      </c>
      <c r="W230" s="227" t="s">
        <v>571</v>
      </c>
      <c r="X230" s="229" t="s">
        <v>88</v>
      </c>
      <c r="Z230" s="227" t="s">
        <v>639</v>
      </c>
      <c r="AA230" s="229" t="s">
        <v>230</v>
      </c>
      <c r="AC230" s="227" t="s">
        <v>640</v>
      </c>
      <c r="AD230" s="229" t="s">
        <v>230</v>
      </c>
      <c r="AF230" s="227" t="s">
        <v>572</v>
      </c>
      <c r="AG230" s="229" t="s">
        <v>88</v>
      </c>
      <c r="AI230" s="227" t="s">
        <v>641</v>
      </c>
      <c r="AJ230" s="229" t="s">
        <v>88</v>
      </c>
      <c r="AL230" s="227" t="s">
        <v>642</v>
      </c>
      <c r="AM230" s="229" t="s">
        <v>88</v>
      </c>
    </row>
    <row r="231" spans="2:39" x14ac:dyDescent="0.35">
      <c r="B231" s="227" t="s">
        <v>566</v>
      </c>
      <c r="C231" s="229" t="s">
        <v>90</v>
      </c>
      <c r="E231" s="227" t="s">
        <v>567</v>
      </c>
      <c r="F231" s="229" t="s">
        <v>90</v>
      </c>
      <c r="H231" s="227" t="s">
        <v>568</v>
      </c>
      <c r="I231" s="229" t="s">
        <v>90</v>
      </c>
      <c r="K231" s="227" t="s">
        <v>569</v>
      </c>
      <c r="L231" s="229" t="s">
        <v>90</v>
      </c>
      <c r="N231" s="227" t="s">
        <v>570</v>
      </c>
      <c r="O231" s="229" t="s">
        <v>90</v>
      </c>
      <c r="Q231" s="227" t="s">
        <v>570</v>
      </c>
      <c r="R231" s="229" t="s">
        <v>222</v>
      </c>
      <c r="T231" s="227" t="s">
        <v>570</v>
      </c>
      <c r="U231" s="229" t="s">
        <v>222</v>
      </c>
      <c r="W231" s="227" t="s">
        <v>571</v>
      </c>
      <c r="X231" s="229" t="s">
        <v>90</v>
      </c>
      <c r="Z231" s="227" t="s">
        <v>639</v>
      </c>
      <c r="AA231" s="229" t="s">
        <v>222</v>
      </c>
      <c r="AC231" s="227" t="s">
        <v>640</v>
      </c>
      <c r="AD231" s="229" t="s">
        <v>222</v>
      </c>
      <c r="AF231" s="227" t="s">
        <v>572</v>
      </c>
      <c r="AG231" s="229" t="s">
        <v>90</v>
      </c>
      <c r="AI231" s="227" t="s">
        <v>641</v>
      </c>
      <c r="AJ231" s="229" t="s">
        <v>90</v>
      </c>
      <c r="AL231" s="227" t="s">
        <v>642</v>
      </c>
      <c r="AM231" s="229" t="s">
        <v>90</v>
      </c>
    </row>
    <row r="232" spans="2:39" x14ac:dyDescent="0.35">
      <c r="B232" s="227" t="s">
        <v>566</v>
      </c>
      <c r="C232" s="229" t="s">
        <v>91</v>
      </c>
      <c r="E232" s="227" t="s">
        <v>567</v>
      </c>
      <c r="F232" s="229" t="s">
        <v>91</v>
      </c>
      <c r="H232" s="227" t="s">
        <v>568</v>
      </c>
      <c r="I232" s="229" t="s">
        <v>91</v>
      </c>
      <c r="K232" s="227" t="s">
        <v>569</v>
      </c>
      <c r="L232" s="229" t="s">
        <v>91</v>
      </c>
      <c r="N232" s="227" t="s">
        <v>570</v>
      </c>
      <c r="O232" s="229" t="s">
        <v>91</v>
      </c>
      <c r="Q232" s="227" t="s">
        <v>570</v>
      </c>
      <c r="R232" s="229" t="s">
        <v>179</v>
      </c>
      <c r="T232" s="227" t="s">
        <v>570</v>
      </c>
      <c r="U232" s="229" t="s">
        <v>179</v>
      </c>
      <c r="W232" s="227" t="s">
        <v>571</v>
      </c>
      <c r="X232" s="229" t="s">
        <v>91</v>
      </c>
      <c r="Z232" s="227" t="s">
        <v>639</v>
      </c>
      <c r="AA232" s="229" t="s">
        <v>179</v>
      </c>
      <c r="AC232" s="227" t="s">
        <v>640</v>
      </c>
      <c r="AD232" s="229" t="s">
        <v>179</v>
      </c>
      <c r="AF232" s="227" t="s">
        <v>572</v>
      </c>
      <c r="AG232" s="229" t="s">
        <v>91</v>
      </c>
      <c r="AI232" s="227" t="s">
        <v>641</v>
      </c>
      <c r="AJ232" s="229" t="s">
        <v>91</v>
      </c>
      <c r="AL232" s="227" t="s">
        <v>642</v>
      </c>
      <c r="AM232" s="229" t="s">
        <v>91</v>
      </c>
    </row>
    <row r="233" spans="2:39" x14ac:dyDescent="0.35">
      <c r="B233" s="227" t="s">
        <v>566</v>
      </c>
      <c r="C233" s="229" t="s">
        <v>93</v>
      </c>
      <c r="E233" s="227" t="s">
        <v>567</v>
      </c>
      <c r="F233" s="229" t="s">
        <v>93</v>
      </c>
      <c r="H233" s="227" t="s">
        <v>568</v>
      </c>
      <c r="I233" s="229" t="s">
        <v>93</v>
      </c>
      <c r="K233" s="227" t="s">
        <v>569</v>
      </c>
      <c r="L233" s="229" t="s">
        <v>93</v>
      </c>
      <c r="N233" s="227" t="s">
        <v>570</v>
      </c>
      <c r="O233" s="229" t="s">
        <v>93</v>
      </c>
      <c r="Q233" s="227" t="s">
        <v>570</v>
      </c>
      <c r="R233" s="229" t="s">
        <v>180</v>
      </c>
      <c r="T233" s="227" t="s">
        <v>570</v>
      </c>
      <c r="U233" s="229" t="s">
        <v>180</v>
      </c>
      <c r="W233" s="227" t="s">
        <v>571</v>
      </c>
      <c r="X233" s="229" t="s">
        <v>93</v>
      </c>
      <c r="Z233" s="227" t="s">
        <v>639</v>
      </c>
      <c r="AA233" s="229" t="s">
        <v>180</v>
      </c>
      <c r="AC233" s="227" t="s">
        <v>640</v>
      </c>
      <c r="AD233" s="229" t="s">
        <v>180</v>
      </c>
      <c r="AF233" s="227" t="s">
        <v>572</v>
      </c>
      <c r="AG233" s="229" t="s">
        <v>93</v>
      </c>
      <c r="AI233" s="227" t="s">
        <v>641</v>
      </c>
      <c r="AJ233" s="229" t="s">
        <v>93</v>
      </c>
      <c r="AL233" s="227" t="s">
        <v>642</v>
      </c>
      <c r="AM233" s="229" t="s">
        <v>93</v>
      </c>
    </row>
    <row r="234" spans="2:39" x14ac:dyDescent="0.35">
      <c r="B234" s="227" t="s">
        <v>566</v>
      </c>
      <c r="C234" s="229" t="s">
        <v>94</v>
      </c>
      <c r="E234" s="227" t="s">
        <v>567</v>
      </c>
      <c r="F234" s="229" t="s">
        <v>94</v>
      </c>
      <c r="H234" s="227" t="s">
        <v>568</v>
      </c>
      <c r="I234" s="229" t="s">
        <v>94</v>
      </c>
      <c r="K234" s="227" t="s">
        <v>569</v>
      </c>
      <c r="L234" s="229" t="s">
        <v>94</v>
      </c>
      <c r="N234" s="227" t="s">
        <v>570</v>
      </c>
      <c r="O234" s="229" t="s">
        <v>94</v>
      </c>
      <c r="Q234" s="227" t="s">
        <v>570</v>
      </c>
      <c r="R234" s="229" t="s">
        <v>231</v>
      </c>
      <c r="T234" s="227" t="s">
        <v>570</v>
      </c>
      <c r="U234" s="229" t="s">
        <v>231</v>
      </c>
      <c r="W234" s="227" t="s">
        <v>571</v>
      </c>
      <c r="X234" s="229" t="s">
        <v>94</v>
      </c>
      <c r="Z234" s="227" t="s">
        <v>639</v>
      </c>
      <c r="AA234" s="229" t="s">
        <v>231</v>
      </c>
      <c r="AC234" s="227" t="s">
        <v>640</v>
      </c>
      <c r="AD234" s="229" t="s">
        <v>231</v>
      </c>
      <c r="AF234" s="227" t="s">
        <v>572</v>
      </c>
      <c r="AG234" s="229" t="s">
        <v>94</v>
      </c>
      <c r="AI234" s="227" t="s">
        <v>641</v>
      </c>
      <c r="AJ234" s="229" t="s">
        <v>94</v>
      </c>
      <c r="AL234" s="227" t="s">
        <v>642</v>
      </c>
      <c r="AM234" s="229" t="s">
        <v>94</v>
      </c>
    </row>
    <row r="235" spans="2:39" x14ac:dyDescent="0.35">
      <c r="B235" s="227" t="s">
        <v>566</v>
      </c>
      <c r="C235" s="229" t="s">
        <v>96</v>
      </c>
      <c r="E235" s="227" t="s">
        <v>567</v>
      </c>
      <c r="F235" s="229" t="s">
        <v>96</v>
      </c>
      <c r="H235" s="227" t="s">
        <v>568</v>
      </c>
      <c r="I235" s="229" t="s">
        <v>96</v>
      </c>
      <c r="K235" s="227" t="s">
        <v>569</v>
      </c>
      <c r="L235" s="229" t="s">
        <v>96</v>
      </c>
      <c r="N235" s="227" t="s">
        <v>570</v>
      </c>
      <c r="O235" s="229" t="s">
        <v>96</v>
      </c>
      <c r="Q235" s="227" t="s">
        <v>570</v>
      </c>
      <c r="R235" s="229" t="s">
        <v>223</v>
      </c>
      <c r="T235" s="227" t="s">
        <v>570</v>
      </c>
      <c r="U235" s="229" t="s">
        <v>223</v>
      </c>
      <c r="W235" s="227" t="s">
        <v>571</v>
      </c>
      <c r="X235" s="229" t="s">
        <v>96</v>
      </c>
      <c r="Z235" s="227" t="s">
        <v>639</v>
      </c>
      <c r="AA235" s="229" t="s">
        <v>223</v>
      </c>
      <c r="AC235" s="227" t="s">
        <v>640</v>
      </c>
      <c r="AD235" s="229" t="s">
        <v>223</v>
      </c>
      <c r="AF235" s="227" t="s">
        <v>572</v>
      </c>
      <c r="AG235" s="229" t="s">
        <v>96</v>
      </c>
      <c r="AI235" s="227" t="s">
        <v>641</v>
      </c>
      <c r="AJ235" s="229" t="s">
        <v>96</v>
      </c>
      <c r="AL235" s="227" t="s">
        <v>642</v>
      </c>
      <c r="AM235" s="229" t="s">
        <v>96</v>
      </c>
    </row>
    <row r="236" spans="2:39" x14ac:dyDescent="0.35">
      <c r="B236" s="227" t="s">
        <v>566</v>
      </c>
      <c r="C236" s="229" t="s">
        <v>97</v>
      </c>
      <c r="E236" s="227" t="s">
        <v>567</v>
      </c>
      <c r="F236" s="229" t="s">
        <v>97</v>
      </c>
      <c r="H236" s="227" t="s">
        <v>568</v>
      </c>
      <c r="I236" s="229" t="s">
        <v>97</v>
      </c>
      <c r="K236" s="227" t="s">
        <v>569</v>
      </c>
      <c r="L236" s="229" t="s">
        <v>97</v>
      </c>
      <c r="N236" s="227" t="s">
        <v>570</v>
      </c>
      <c r="O236" s="229" t="s">
        <v>97</v>
      </c>
      <c r="Q236" s="227" t="s">
        <v>570</v>
      </c>
      <c r="R236" s="229" t="s">
        <v>232</v>
      </c>
      <c r="T236" s="227" t="s">
        <v>570</v>
      </c>
      <c r="U236" s="229" t="s">
        <v>232</v>
      </c>
      <c r="W236" s="227" t="s">
        <v>571</v>
      </c>
      <c r="X236" s="229" t="s">
        <v>97</v>
      </c>
      <c r="Z236" s="227" t="s">
        <v>639</v>
      </c>
      <c r="AA236" s="229" t="s">
        <v>232</v>
      </c>
      <c r="AC236" s="227" t="s">
        <v>640</v>
      </c>
      <c r="AD236" s="229" t="s">
        <v>232</v>
      </c>
      <c r="AF236" s="227" t="s">
        <v>572</v>
      </c>
      <c r="AG236" s="229" t="s">
        <v>97</v>
      </c>
      <c r="AI236" s="227" t="s">
        <v>641</v>
      </c>
      <c r="AJ236" s="229" t="s">
        <v>97</v>
      </c>
      <c r="AL236" s="227" t="s">
        <v>642</v>
      </c>
      <c r="AM236" s="229" t="s">
        <v>97</v>
      </c>
    </row>
    <row r="237" spans="2:39" x14ac:dyDescent="0.35">
      <c r="B237" s="227" t="s">
        <v>566</v>
      </c>
      <c r="C237" s="229" t="s">
        <v>99</v>
      </c>
      <c r="E237" s="227" t="s">
        <v>567</v>
      </c>
      <c r="F237" s="229" t="s">
        <v>99</v>
      </c>
      <c r="H237" s="227" t="s">
        <v>568</v>
      </c>
      <c r="I237" s="229" t="s">
        <v>99</v>
      </c>
      <c r="K237" s="227" t="s">
        <v>569</v>
      </c>
      <c r="L237" s="229" t="s">
        <v>99</v>
      </c>
      <c r="N237" s="227" t="s">
        <v>570</v>
      </c>
      <c r="O237" s="229" t="s">
        <v>99</v>
      </c>
      <c r="Q237" s="227" t="s">
        <v>570</v>
      </c>
      <c r="R237" s="229" t="s">
        <v>224</v>
      </c>
      <c r="T237" s="227" t="s">
        <v>570</v>
      </c>
      <c r="U237" s="229" t="s">
        <v>224</v>
      </c>
      <c r="W237" s="227" t="s">
        <v>571</v>
      </c>
      <c r="X237" s="229" t="s">
        <v>99</v>
      </c>
      <c r="Z237" s="227" t="s">
        <v>639</v>
      </c>
      <c r="AA237" s="229" t="s">
        <v>224</v>
      </c>
      <c r="AC237" s="227" t="s">
        <v>640</v>
      </c>
      <c r="AD237" s="229" t="s">
        <v>224</v>
      </c>
      <c r="AF237" s="227" t="s">
        <v>572</v>
      </c>
      <c r="AG237" s="229" t="s">
        <v>99</v>
      </c>
      <c r="AI237" s="227" t="s">
        <v>641</v>
      </c>
      <c r="AJ237" s="229" t="s">
        <v>99</v>
      </c>
      <c r="AL237" s="227" t="s">
        <v>642</v>
      </c>
      <c r="AM237" s="229" t="s">
        <v>99</v>
      </c>
    </row>
    <row r="238" spans="2:39" x14ac:dyDescent="0.35">
      <c r="B238" s="227" t="s">
        <v>566</v>
      </c>
      <c r="C238" s="229" t="s">
        <v>100</v>
      </c>
      <c r="E238" s="227" t="s">
        <v>567</v>
      </c>
      <c r="F238" s="229" t="s">
        <v>100</v>
      </c>
      <c r="H238" s="227" t="s">
        <v>568</v>
      </c>
      <c r="I238" s="229" t="s">
        <v>100</v>
      </c>
      <c r="K238" s="227" t="s">
        <v>569</v>
      </c>
      <c r="L238" s="229" t="s">
        <v>100</v>
      </c>
      <c r="N238" s="227" t="s">
        <v>570</v>
      </c>
      <c r="O238" s="229" t="s">
        <v>100</v>
      </c>
      <c r="Q238" s="227" t="s">
        <v>570</v>
      </c>
      <c r="R238" s="229" t="s">
        <v>233</v>
      </c>
      <c r="T238" s="227" t="s">
        <v>570</v>
      </c>
      <c r="U238" s="229" t="s">
        <v>233</v>
      </c>
      <c r="W238" s="227" t="s">
        <v>571</v>
      </c>
      <c r="X238" s="229" t="s">
        <v>100</v>
      </c>
      <c r="Z238" s="227" t="s">
        <v>639</v>
      </c>
      <c r="AA238" s="229" t="s">
        <v>233</v>
      </c>
      <c r="AC238" s="227" t="s">
        <v>640</v>
      </c>
      <c r="AD238" s="229" t="s">
        <v>233</v>
      </c>
      <c r="AF238" s="227" t="s">
        <v>572</v>
      </c>
      <c r="AG238" s="229" t="s">
        <v>100</v>
      </c>
      <c r="AI238" s="227" t="s">
        <v>641</v>
      </c>
      <c r="AJ238" s="229" t="s">
        <v>100</v>
      </c>
      <c r="AL238" s="227" t="s">
        <v>642</v>
      </c>
      <c r="AM238" s="229" t="s">
        <v>100</v>
      </c>
    </row>
    <row r="239" spans="2:39" x14ac:dyDescent="0.35">
      <c r="B239" s="227" t="s">
        <v>566</v>
      </c>
      <c r="C239" s="229" t="s">
        <v>102</v>
      </c>
      <c r="E239" s="227" t="s">
        <v>567</v>
      </c>
      <c r="F239" s="229" t="s">
        <v>102</v>
      </c>
      <c r="H239" s="227" t="s">
        <v>568</v>
      </c>
      <c r="I239" s="229" t="s">
        <v>102</v>
      </c>
      <c r="K239" s="227" t="s">
        <v>569</v>
      </c>
      <c r="L239" s="229" t="s">
        <v>102</v>
      </c>
      <c r="N239" s="227" t="s">
        <v>570</v>
      </c>
      <c r="O239" s="229" t="s">
        <v>102</v>
      </c>
      <c r="Q239" s="227" t="s">
        <v>570</v>
      </c>
      <c r="R239" s="229" t="s">
        <v>225</v>
      </c>
      <c r="T239" s="227" t="s">
        <v>570</v>
      </c>
      <c r="U239" s="229" t="s">
        <v>225</v>
      </c>
      <c r="W239" s="227" t="s">
        <v>571</v>
      </c>
      <c r="X239" s="229" t="s">
        <v>102</v>
      </c>
      <c r="Z239" s="227" t="s">
        <v>639</v>
      </c>
      <c r="AA239" s="229" t="s">
        <v>225</v>
      </c>
      <c r="AC239" s="227" t="s">
        <v>640</v>
      </c>
      <c r="AD239" s="229" t="s">
        <v>225</v>
      </c>
      <c r="AF239" s="227" t="s">
        <v>572</v>
      </c>
      <c r="AG239" s="229" t="s">
        <v>102</v>
      </c>
      <c r="AI239" s="227" t="s">
        <v>641</v>
      </c>
      <c r="AJ239" s="229" t="s">
        <v>102</v>
      </c>
      <c r="AL239" s="227" t="s">
        <v>642</v>
      </c>
      <c r="AM239" s="229" t="s">
        <v>102</v>
      </c>
    </row>
    <row r="240" spans="2:39" x14ac:dyDescent="0.35">
      <c r="B240" s="227" t="s">
        <v>566</v>
      </c>
      <c r="C240" s="229" t="s">
        <v>103</v>
      </c>
      <c r="E240" s="227" t="s">
        <v>567</v>
      </c>
      <c r="F240" s="229" t="s">
        <v>103</v>
      </c>
      <c r="H240" s="227" t="s">
        <v>568</v>
      </c>
      <c r="I240" s="229" t="s">
        <v>103</v>
      </c>
      <c r="K240" s="227" t="s">
        <v>569</v>
      </c>
      <c r="L240" s="229" t="s">
        <v>103</v>
      </c>
      <c r="N240" s="227" t="s">
        <v>570</v>
      </c>
      <c r="O240" s="229" t="s">
        <v>103</v>
      </c>
      <c r="Q240" s="227" t="s">
        <v>570</v>
      </c>
      <c r="R240" s="229" t="s">
        <v>234</v>
      </c>
      <c r="T240" s="227" t="s">
        <v>570</v>
      </c>
      <c r="U240" s="229" t="s">
        <v>234</v>
      </c>
      <c r="W240" s="227" t="s">
        <v>571</v>
      </c>
      <c r="X240" s="229" t="s">
        <v>103</v>
      </c>
      <c r="Z240" s="227" t="s">
        <v>639</v>
      </c>
      <c r="AA240" s="229" t="s">
        <v>234</v>
      </c>
      <c r="AC240" s="227" t="s">
        <v>640</v>
      </c>
      <c r="AD240" s="229" t="s">
        <v>234</v>
      </c>
      <c r="AF240" s="227" t="s">
        <v>572</v>
      </c>
      <c r="AG240" s="229" t="s">
        <v>103</v>
      </c>
      <c r="AI240" s="227" t="s">
        <v>641</v>
      </c>
      <c r="AJ240" s="229" t="s">
        <v>103</v>
      </c>
      <c r="AL240" s="227" t="s">
        <v>642</v>
      </c>
      <c r="AM240" s="229" t="s">
        <v>103</v>
      </c>
    </row>
    <row r="241" spans="2:39" x14ac:dyDescent="0.35">
      <c r="B241" s="227" t="s">
        <v>566</v>
      </c>
      <c r="C241" s="229" t="s">
        <v>105</v>
      </c>
      <c r="E241" s="227" t="s">
        <v>567</v>
      </c>
      <c r="F241" s="229" t="s">
        <v>105</v>
      </c>
      <c r="H241" s="227" t="s">
        <v>568</v>
      </c>
      <c r="I241" s="229" t="s">
        <v>105</v>
      </c>
      <c r="K241" s="227" t="s">
        <v>569</v>
      </c>
      <c r="L241" s="229" t="s">
        <v>105</v>
      </c>
      <c r="N241" s="227" t="s">
        <v>570</v>
      </c>
      <c r="O241" s="229" t="s">
        <v>105</v>
      </c>
      <c r="Q241" s="227" t="s">
        <v>570</v>
      </c>
      <c r="R241" s="229" t="s">
        <v>226</v>
      </c>
      <c r="T241" s="227" t="s">
        <v>570</v>
      </c>
      <c r="U241" s="229" t="s">
        <v>226</v>
      </c>
      <c r="W241" s="227" t="s">
        <v>571</v>
      </c>
      <c r="X241" s="229" t="s">
        <v>105</v>
      </c>
      <c r="Z241" s="227" t="s">
        <v>639</v>
      </c>
      <c r="AA241" s="229" t="s">
        <v>226</v>
      </c>
      <c r="AC241" s="227" t="s">
        <v>640</v>
      </c>
      <c r="AD241" s="229" t="s">
        <v>226</v>
      </c>
      <c r="AF241" s="227" t="s">
        <v>572</v>
      </c>
      <c r="AG241" s="229" t="s">
        <v>105</v>
      </c>
      <c r="AI241" s="227" t="s">
        <v>641</v>
      </c>
      <c r="AJ241" s="229" t="s">
        <v>105</v>
      </c>
      <c r="AL241" s="227" t="s">
        <v>642</v>
      </c>
      <c r="AM241" s="229" t="s">
        <v>105</v>
      </c>
    </row>
    <row r="242" spans="2:39" x14ac:dyDescent="0.35">
      <c r="B242" s="227" t="s">
        <v>566</v>
      </c>
      <c r="C242" s="229" t="s">
        <v>106</v>
      </c>
      <c r="E242" s="227" t="s">
        <v>567</v>
      </c>
      <c r="F242" s="229" t="s">
        <v>106</v>
      </c>
      <c r="H242" s="227" t="s">
        <v>568</v>
      </c>
      <c r="I242" s="229" t="s">
        <v>106</v>
      </c>
      <c r="K242" s="227" t="s">
        <v>569</v>
      </c>
      <c r="L242" s="229" t="s">
        <v>106</v>
      </c>
      <c r="N242" s="227" t="s">
        <v>570</v>
      </c>
      <c r="O242" s="229" t="s">
        <v>106</v>
      </c>
      <c r="Q242" s="227" t="s">
        <v>570</v>
      </c>
      <c r="R242" s="229" t="s">
        <v>181</v>
      </c>
      <c r="T242" s="227" t="s">
        <v>570</v>
      </c>
      <c r="U242" s="229" t="s">
        <v>181</v>
      </c>
      <c r="W242" s="227" t="s">
        <v>571</v>
      </c>
      <c r="X242" s="229" t="s">
        <v>106</v>
      </c>
      <c r="Z242" s="227" t="s">
        <v>639</v>
      </c>
      <c r="AA242" s="229" t="s">
        <v>181</v>
      </c>
      <c r="AC242" s="227" t="s">
        <v>640</v>
      </c>
      <c r="AD242" s="229" t="s">
        <v>181</v>
      </c>
      <c r="AF242" s="227" t="s">
        <v>572</v>
      </c>
      <c r="AG242" s="229" t="s">
        <v>106</v>
      </c>
      <c r="AI242" s="227" t="s">
        <v>641</v>
      </c>
      <c r="AJ242" s="229" t="s">
        <v>106</v>
      </c>
      <c r="AL242" s="227" t="s">
        <v>642</v>
      </c>
      <c r="AM242" s="229" t="s">
        <v>106</v>
      </c>
    </row>
    <row r="243" spans="2:39" x14ac:dyDescent="0.35">
      <c r="B243" s="227" t="s">
        <v>566</v>
      </c>
      <c r="C243" s="229" t="s">
        <v>108</v>
      </c>
      <c r="E243" s="227" t="s">
        <v>567</v>
      </c>
      <c r="F243" s="229" t="s">
        <v>108</v>
      </c>
      <c r="H243" s="227" t="s">
        <v>568</v>
      </c>
      <c r="I243" s="229" t="s">
        <v>108</v>
      </c>
      <c r="K243" s="227" t="s">
        <v>569</v>
      </c>
      <c r="L243" s="229" t="s">
        <v>108</v>
      </c>
      <c r="N243" s="227" t="s">
        <v>570</v>
      </c>
      <c r="O243" s="229" t="s">
        <v>108</v>
      </c>
      <c r="Q243" s="227" t="s">
        <v>570</v>
      </c>
      <c r="R243" s="229" t="s">
        <v>182</v>
      </c>
      <c r="T243" s="227" t="s">
        <v>570</v>
      </c>
      <c r="U243" s="229" t="s">
        <v>182</v>
      </c>
      <c r="W243" s="227" t="s">
        <v>571</v>
      </c>
      <c r="X243" s="229" t="s">
        <v>108</v>
      </c>
      <c r="Z243" s="227" t="s">
        <v>639</v>
      </c>
      <c r="AA243" s="229" t="s">
        <v>182</v>
      </c>
      <c r="AC243" s="227" t="s">
        <v>640</v>
      </c>
      <c r="AD243" s="229" t="s">
        <v>182</v>
      </c>
      <c r="AF243" s="227" t="s">
        <v>572</v>
      </c>
      <c r="AG243" s="229" t="s">
        <v>108</v>
      </c>
      <c r="AI243" s="227" t="s">
        <v>641</v>
      </c>
      <c r="AJ243" s="229" t="s">
        <v>108</v>
      </c>
      <c r="AL243" s="227" t="s">
        <v>642</v>
      </c>
      <c r="AM243" s="229" t="s">
        <v>108</v>
      </c>
    </row>
    <row r="244" spans="2:39" x14ac:dyDescent="0.35">
      <c r="B244" s="227" t="s">
        <v>566</v>
      </c>
      <c r="C244" s="229" t="s">
        <v>109</v>
      </c>
      <c r="E244" s="227" t="s">
        <v>567</v>
      </c>
      <c r="F244" s="229" t="s">
        <v>109</v>
      </c>
      <c r="H244" s="227" t="s">
        <v>568</v>
      </c>
      <c r="I244" s="229" t="s">
        <v>109</v>
      </c>
      <c r="K244" s="227" t="s">
        <v>569</v>
      </c>
      <c r="L244" s="229" t="s">
        <v>109</v>
      </c>
      <c r="N244" s="227" t="s">
        <v>570</v>
      </c>
      <c r="O244" s="229" t="s">
        <v>109</v>
      </c>
      <c r="Q244" s="227" t="s">
        <v>570</v>
      </c>
      <c r="R244" s="229" t="s">
        <v>243</v>
      </c>
      <c r="T244" s="227" t="s">
        <v>570</v>
      </c>
      <c r="U244" s="229" t="s">
        <v>243</v>
      </c>
      <c r="W244" s="227" t="s">
        <v>571</v>
      </c>
      <c r="X244" s="229" t="s">
        <v>109</v>
      </c>
      <c r="Z244" s="227" t="s">
        <v>639</v>
      </c>
      <c r="AA244" s="229" t="s">
        <v>243</v>
      </c>
      <c r="AC244" s="227" t="s">
        <v>640</v>
      </c>
      <c r="AD244" s="229" t="s">
        <v>243</v>
      </c>
      <c r="AF244" s="227" t="s">
        <v>572</v>
      </c>
      <c r="AG244" s="229" t="s">
        <v>109</v>
      </c>
      <c r="AI244" s="227" t="s">
        <v>641</v>
      </c>
      <c r="AJ244" s="229" t="s">
        <v>109</v>
      </c>
      <c r="AL244" s="227" t="s">
        <v>642</v>
      </c>
      <c r="AM244" s="229" t="s">
        <v>109</v>
      </c>
    </row>
    <row r="245" spans="2:39" x14ac:dyDescent="0.35">
      <c r="B245" s="227" t="s">
        <v>566</v>
      </c>
      <c r="C245" s="229" t="s">
        <v>111</v>
      </c>
      <c r="E245" s="227" t="s">
        <v>567</v>
      </c>
      <c r="F245" s="229" t="s">
        <v>111</v>
      </c>
      <c r="H245" s="227" t="s">
        <v>568</v>
      </c>
      <c r="I245" s="229" t="s">
        <v>111</v>
      </c>
      <c r="K245" s="227" t="s">
        <v>569</v>
      </c>
      <c r="L245" s="229" t="s">
        <v>111</v>
      </c>
      <c r="N245" s="227" t="s">
        <v>570</v>
      </c>
      <c r="O245" s="229" t="s">
        <v>111</v>
      </c>
      <c r="Q245" s="227" t="s">
        <v>570</v>
      </c>
      <c r="R245" s="229" t="s">
        <v>235</v>
      </c>
      <c r="T245" s="227" t="s">
        <v>570</v>
      </c>
      <c r="U245" s="229" t="s">
        <v>235</v>
      </c>
      <c r="W245" s="227" t="s">
        <v>571</v>
      </c>
      <c r="X245" s="229" t="s">
        <v>111</v>
      </c>
      <c r="Z245" s="227" t="s">
        <v>639</v>
      </c>
      <c r="AA245" s="229" t="s">
        <v>235</v>
      </c>
      <c r="AC245" s="227" t="s">
        <v>640</v>
      </c>
      <c r="AD245" s="229" t="s">
        <v>235</v>
      </c>
      <c r="AF245" s="227" t="s">
        <v>572</v>
      </c>
      <c r="AG245" s="229" t="s">
        <v>111</v>
      </c>
      <c r="AI245" s="227" t="s">
        <v>641</v>
      </c>
      <c r="AJ245" s="229" t="s">
        <v>111</v>
      </c>
      <c r="AL245" s="227" t="s">
        <v>642</v>
      </c>
      <c r="AM245" s="229" t="s">
        <v>111</v>
      </c>
    </row>
    <row r="246" spans="2:39" x14ac:dyDescent="0.35">
      <c r="B246" s="227" t="s">
        <v>566</v>
      </c>
      <c r="C246" s="229" t="s">
        <v>112</v>
      </c>
      <c r="E246" s="227" t="s">
        <v>567</v>
      </c>
      <c r="F246" s="229" t="s">
        <v>112</v>
      </c>
      <c r="H246" s="227" t="s">
        <v>568</v>
      </c>
      <c r="I246" s="229" t="s">
        <v>112</v>
      </c>
      <c r="K246" s="227" t="s">
        <v>569</v>
      </c>
      <c r="L246" s="229" t="s">
        <v>112</v>
      </c>
      <c r="N246" s="227" t="s">
        <v>570</v>
      </c>
      <c r="O246" s="229" t="s">
        <v>112</v>
      </c>
      <c r="Q246" s="227" t="s">
        <v>570</v>
      </c>
      <c r="R246" s="229" t="s">
        <v>245</v>
      </c>
      <c r="T246" s="227" t="s">
        <v>570</v>
      </c>
      <c r="U246" s="229" t="s">
        <v>245</v>
      </c>
      <c r="W246" s="227" t="s">
        <v>571</v>
      </c>
      <c r="X246" s="229" t="s">
        <v>112</v>
      </c>
      <c r="Z246" s="227" t="s">
        <v>639</v>
      </c>
      <c r="AA246" s="229" t="s">
        <v>245</v>
      </c>
      <c r="AC246" s="227" t="s">
        <v>640</v>
      </c>
      <c r="AD246" s="229" t="s">
        <v>245</v>
      </c>
      <c r="AF246" s="227" t="s">
        <v>572</v>
      </c>
      <c r="AG246" s="229" t="s">
        <v>112</v>
      </c>
      <c r="AI246" s="227" t="s">
        <v>641</v>
      </c>
      <c r="AJ246" s="229" t="s">
        <v>112</v>
      </c>
      <c r="AL246" s="227" t="s">
        <v>642</v>
      </c>
      <c r="AM246" s="229" t="s">
        <v>112</v>
      </c>
    </row>
    <row r="247" spans="2:39" x14ac:dyDescent="0.35">
      <c r="B247" s="227" t="s">
        <v>566</v>
      </c>
      <c r="C247" s="229" t="s">
        <v>114</v>
      </c>
      <c r="E247" s="227" t="s">
        <v>567</v>
      </c>
      <c r="F247" s="229" t="s">
        <v>114</v>
      </c>
      <c r="H247" s="227" t="s">
        <v>568</v>
      </c>
      <c r="I247" s="229" t="s">
        <v>114</v>
      </c>
      <c r="K247" s="227" t="s">
        <v>569</v>
      </c>
      <c r="L247" s="229" t="s">
        <v>114</v>
      </c>
      <c r="N247" s="227" t="s">
        <v>570</v>
      </c>
      <c r="O247" s="229" t="s">
        <v>114</v>
      </c>
      <c r="Q247" s="227" t="s">
        <v>570</v>
      </c>
      <c r="R247" s="229" t="s">
        <v>236</v>
      </c>
      <c r="T247" s="227" t="s">
        <v>570</v>
      </c>
      <c r="U247" s="229" t="s">
        <v>236</v>
      </c>
      <c r="W247" s="227" t="s">
        <v>571</v>
      </c>
      <c r="X247" s="229" t="s">
        <v>114</v>
      </c>
      <c r="Z247" s="227" t="s">
        <v>639</v>
      </c>
      <c r="AA247" s="229" t="s">
        <v>236</v>
      </c>
      <c r="AC247" s="227" t="s">
        <v>640</v>
      </c>
      <c r="AD247" s="229" t="s">
        <v>236</v>
      </c>
      <c r="AF247" s="227" t="s">
        <v>572</v>
      </c>
      <c r="AG247" s="229" t="s">
        <v>114</v>
      </c>
      <c r="AI247" s="227" t="s">
        <v>641</v>
      </c>
      <c r="AJ247" s="229" t="s">
        <v>114</v>
      </c>
      <c r="AL247" s="227" t="s">
        <v>642</v>
      </c>
      <c r="AM247" s="229" t="s">
        <v>114</v>
      </c>
    </row>
    <row r="248" spans="2:39" x14ac:dyDescent="0.35">
      <c r="B248" s="227" t="s">
        <v>566</v>
      </c>
      <c r="C248" s="229" t="s">
        <v>115</v>
      </c>
      <c r="E248" s="227" t="s">
        <v>567</v>
      </c>
      <c r="F248" s="229" t="s">
        <v>115</v>
      </c>
      <c r="H248" s="227" t="s">
        <v>568</v>
      </c>
      <c r="I248" s="229" t="s">
        <v>115</v>
      </c>
      <c r="K248" s="227" t="s">
        <v>569</v>
      </c>
      <c r="L248" s="229" t="s">
        <v>115</v>
      </c>
      <c r="N248" s="227" t="s">
        <v>570</v>
      </c>
      <c r="O248" s="229" t="s">
        <v>115</v>
      </c>
      <c r="Q248" s="227" t="s">
        <v>570</v>
      </c>
      <c r="R248" s="229" t="s">
        <v>246</v>
      </c>
      <c r="T248" s="227" t="s">
        <v>570</v>
      </c>
      <c r="U248" s="229" t="s">
        <v>246</v>
      </c>
      <c r="W248" s="227" t="s">
        <v>571</v>
      </c>
      <c r="X248" s="229" t="s">
        <v>115</v>
      </c>
      <c r="Z248" s="227" t="s">
        <v>639</v>
      </c>
      <c r="AA248" s="229" t="s">
        <v>246</v>
      </c>
      <c r="AC248" s="227" t="s">
        <v>640</v>
      </c>
      <c r="AD248" s="229" t="s">
        <v>246</v>
      </c>
      <c r="AF248" s="227" t="s">
        <v>572</v>
      </c>
      <c r="AG248" s="229" t="s">
        <v>115</v>
      </c>
      <c r="AI248" s="227" t="s">
        <v>641</v>
      </c>
      <c r="AJ248" s="229" t="s">
        <v>115</v>
      </c>
      <c r="AL248" s="227" t="s">
        <v>642</v>
      </c>
      <c r="AM248" s="229" t="s">
        <v>115</v>
      </c>
    </row>
    <row r="249" spans="2:39" x14ac:dyDescent="0.35">
      <c r="B249" s="227" t="s">
        <v>566</v>
      </c>
      <c r="C249" s="229" t="s">
        <v>117</v>
      </c>
      <c r="E249" s="227" t="s">
        <v>567</v>
      </c>
      <c r="F249" s="229" t="s">
        <v>117</v>
      </c>
      <c r="H249" s="227" t="s">
        <v>568</v>
      </c>
      <c r="I249" s="229" t="s">
        <v>117</v>
      </c>
      <c r="K249" s="227" t="s">
        <v>569</v>
      </c>
      <c r="L249" s="229" t="s">
        <v>117</v>
      </c>
      <c r="N249" s="227" t="s">
        <v>570</v>
      </c>
      <c r="O249" s="229" t="s">
        <v>117</v>
      </c>
      <c r="Q249" s="227" t="s">
        <v>570</v>
      </c>
      <c r="R249" s="229" t="s">
        <v>237</v>
      </c>
      <c r="T249" s="227" t="s">
        <v>570</v>
      </c>
      <c r="U249" s="229" t="s">
        <v>237</v>
      </c>
      <c r="W249" s="227" t="s">
        <v>571</v>
      </c>
      <c r="X249" s="229" t="s">
        <v>117</v>
      </c>
      <c r="Z249" s="227" t="s">
        <v>639</v>
      </c>
      <c r="AA249" s="229" t="s">
        <v>237</v>
      </c>
      <c r="AC249" s="227" t="s">
        <v>640</v>
      </c>
      <c r="AD249" s="229" t="s">
        <v>237</v>
      </c>
      <c r="AF249" s="227" t="s">
        <v>572</v>
      </c>
      <c r="AG249" s="229" t="s">
        <v>117</v>
      </c>
      <c r="AI249" s="227" t="s">
        <v>641</v>
      </c>
      <c r="AJ249" s="229" t="s">
        <v>117</v>
      </c>
      <c r="AL249" s="227" t="s">
        <v>642</v>
      </c>
      <c r="AM249" s="229" t="s">
        <v>117</v>
      </c>
    </row>
    <row r="250" spans="2:39" x14ac:dyDescent="0.35">
      <c r="B250" s="227" t="s">
        <v>566</v>
      </c>
      <c r="C250" s="229" t="s">
        <v>118</v>
      </c>
      <c r="E250" s="227" t="s">
        <v>567</v>
      </c>
      <c r="F250" s="229" t="s">
        <v>118</v>
      </c>
      <c r="H250" s="227" t="s">
        <v>568</v>
      </c>
      <c r="I250" s="229" t="s">
        <v>118</v>
      </c>
      <c r="K250" s="227" t="s">
        <v>569</v>
      </c>
      <c r="L250" s="229" t="s">
        <v>118</v>
      </c>
      <c r="N250" s="227" t="s">
        <v>570</v>
      </c>
      <c r="O250" s="229" t="s">
        <v>118</v>
      </c>
      <c r="Q250" s="227" t="s">
        <v>570</v>
      </c>
      <c r="R250" s="229" t="s">
        <v>247</v>
      </c>
      <c r="T250" s="227" t="s">
        <v>570</v>
      </c>
      <c r="U250" s="229" t="s">
        <v>247</v>
      </c>
      <c r="W250" s="227" t="s">
        <v>571</v>
      </c>
      <c r="X250" s="229" t="s">
        <v>118</v>
      </c>
      <c r="Z250" s="227" t="s">
        <v>639</v>
      </c>
      <c r="AA250" s="229" t="s">
        <v>247</v>
      </c>
      <c r="AC250" s="227" t="s">
        <v>640</v>
      </c>
      <c r="AD250" s="229" t="s">
        <v>247</v>
      </c>
      <c r="AF250" s="227" t="s">
        <v>572</v>
      </c>
      <c r="AG250" s="229" t="s">
        <v>118</v>
      </c>
      <c r="AI250" s="227" t="s">
        <v>641</v>
      </c>
      <c r="AJ250" s="229" t="s">
        <v>118</v>
      </c>
      <c r="AL250" s="227" t="s">
        <v>642</v>
      </c>
      <c r="AM250" s="229" t="s">
        <v>118</v>
      </c>
    </row>
    <row r="251" spans="2:39" x14ac:dyDescent="0.35">
      <c r="B251" s="227" t="s">
        <v>566</v>
      </c>
      <c r="C251" s="229" t="s">
        <v>120</v>
      </c>
      <c r="E251" s="227" t="s">
        <v>567</v>
      </c>
      <c r="F251" s="229" t="s">
        <v>120</v>
      </c>
      <c r="H251" s="227" t="s">
        <v>568</v>
      </c>
      <c r="I251" s="229" t="s">
        <v>120</v>
      </c>
      <c r="K251" s="227" t="s">
        <v>569</v>
      </c>
      <c r="L251" s="229" t="s">
        <v>120</v>
      </c>
      <c r="N251" s="227" t="s">
        <v>570</v>
      </c>
      <c r="O251" s="229" t="s">
        <v>120</v>
      </c>
      <c r="Q251" s="227" t="s">
        <v>570</v>
      </c>
      <c r="R251" s="229" t="s">
        <v>238</v>
      </c>
      <c r="T251" s="227" t="s">
        <v>570</v>
      </c>
      <c r="U251" s="229" t="s">
        <v>238</v>
      </c>
      <c r="W251" s="227" t="s">
        <v>571</v>
      </c>
      <c r="X251" s="229" t="s">
        <v>120</v>
      </c>
      <c r="Z251" s="227" t="s">
        <v>639</v>
      </c>
      <c r="AA251" s="229" t="s">
        <v>238</v>
      </c>
      <c r="AC251" s="227" t="s">
        <v>640</v>
      </c>
      <c r="AD251" s="229" t="s">
        <v>238</v>
      </c>
      <c r="AF251" s="227" t="s">
        <v>572</v>
      </c>
      <c r="AG251" s="229" t="s">
        <v>120</v>
      </c>
      <c r="AI251" s="227" t="s">
        <v>641</v>
      </c>
      <c r="AJ251" s="229" t="s">
        <v>120</v>
      </c>
      <c r="AL251" s="227" t="s">
        <v>642</v>
      </c>
      <c r="AM251" s="229" t="s">
        <v>120</v>
      </c>
    </row>
    <row r="252" spans="2:39" x14ac:dyDescent="0.35">
      <c r="B252" s="227" t="s">
        <v>566</v>
      </c>
      <c r="C252" s="229" t="s">
        <v>121</v>
      </c>
      <c r="E252" s="227" t="s">
        <v>567</v>
      </c>
      <c r="F252" s="229" t="s">
        <v>121</v>
      </c>
      <c r="H252" s="227" t="s">
        <v>568</v>
      </c>
      <c r="I252" s="229" t="s">
        <v>121</v>
      </c>
      <c r="K252" s="227" t="s">
        <v>569</v>
      </c>
      <c r="L252" s="229" t="s">
        <v>121</v>
      </c>
      <c r="N252" s="227" t="s">
        <v>570</v>
      </c>
      <c r="O252" s="229" t="s">
        <v>121</v>
      </c>
      <c r="Q252" s="227" t="s">
        <v>570</v>
      </c>
      <c r="R252" s="229" t="s">
        <v>183</v>
      </c>
      <c r="T252" s="227" t="s">
        <v>570</v>
      </c>
      <c r="U252" s="229" t="s">
        <v>183</v>
      </c>
      <c r="W252" s="227" t="s">
        <v>571</v>
      </c>
      <c r="X252" s="229" t="s">
        <v>121</v>
      </c>
      <c r="Z252" s="227" t="s">
        <v>639</v>
      </c>
      <c r="AA252" s="229" t="s">
        <v>183</v>
      </c>
      <c r="AC252" s="227" t="s">
        <v>640</v>
      </c>
      <c r="AD252" s="229" t="s">
        <v>183</v>
      </c>
      <c r="AF252" s="227" t="s">
        <v>572</v>
      </c>
      <c r="AG252" s="229" t="s">
        <v>121</v>
      </c>
      <c r="AI252" s="227" t="s">
        <v>641</v>
      </c>
      <c r="AJ252" s="229" t="s">
        <v>121</v>
      </c>
      <c r="AL252" s="227" t="s">
        <v>642</v>
      </c>
      <c r="AM252" s="229" t="s">
        <v>121</v>
      </c>
    </row>
    <row r="253" spans="2:39" x14ac:dyDescent="0.35">
      <c r="B253" s="227" t="s">
        <v>566</v>
      </c>
      <c r="C253" s="229" t="s">
        <v>123</v>
      </c>
      <c r="E253" s="227" t="s">
        <v>567</v>
      </c>
      <c r="F253" s="229" t="s">
        <v>123</v>
      </c>
      <c r="H253" s="227" t="s">
        <v>568</v>
      </c>
      <c r="I253" s="229" t="s">
        <v>123</v>
      </c>
      <c r="K253" s="227" t="s">
        <v>569</v>
      </c>
      <c r="L253" s="229" t="s">
        <v>123</v>
      </c>
      <c r="N253" s="227" t="s">
        <v>570</v>
      </c>
      <c r="O253" s="229" t="s">
        <v>123</v>
      </c>
      <c r="Q253" s="227" t="s">
        <v>570</v>
      </c>
      <c r="R253" s="229" t="s">
        <v>184</v>
      </c>
      <c r="T253" s="227" t="s">
        <v>570</v>
      </c>
      <c r="U253" s="229" t="s">
        <v>184</v>
      </c>
      <c r="W253" s="227" t="s">
        <v>571</v>
      </c>
      <c r="X253" s="229" t="s">
        <v>123</v>
      </c>
      <c r="Z253" s="227" t="s">
        <v>639</v>
      </c>
      <c r="AA253" s="229" t="s">
        <v>184</v>
      </c>
      <c r="AC253" s="227" t="s">
        <v>640</v>
      </c>
      <c r="AD253" s="229" t="s">
        <v>184</v>
      </c>
      <c r="AF253" s="227" t="s">
        <v>572</v>
      </c>
      <c r="AG253" s="229" t="s">
        <v>123</v>
      </c>
      <c r="AI253" s="227" t="s">
        <v>641</v>
      </c>
      <c r="AJ253" s="229" t="s">
        <v>123</v>
      </c>
      <c r="AL253" s="227" t="s">
        <v>642</v>
      </c>
      <c r="AM253" s="229" t="s">
        <v>123</v>
      </c>
    </row>
    <row r="254" spans="2:39" x14ac:dyDescent="0.35">
      <c r="B254" s="227" t="s">
        <v>566</v>
      </c>
      <c r="C254" s="229" t="s">
        <v>124</v>
      </c>
      <c r="E254" s="227" t="s">
        <v>567</v>
      </c>
      <c r="F254" s="229" t="s">
        <v>124</v>
      </c>
      <c r="H254" s="227" t="s">
        <v>568</v>
      </c>
      <c r="I254" s="229" t="s">
        <v>124</v>
      </c>
      <c r="K254" s="227" t="s">
        <v>569</v>
      </c>
      <c r="L254" s="229" t="s">
        <v>124</v>
      </c>
      <c r="N254" s="227" t="s">
        <v>570</v>
      </c>
      <c r="O254" s="229" t="s">
        <v>124</v>
      </c>
      <c r="Q254" s="227" t="s">
        <v>570</v>
      </c>
      <c r="R254" s="229" t="s">
        <v>244</v>
      </c>
      <c r="T254" s="227" t="s">
        <v>570</v>
      </c>
      <c r="U254" s="229" t="s">
        <v>244</v>
      </c>
      <c r="W254" s="227" t="s">
        <v>571</v>
      </c>
      <c r="X254" s="229" t="s">
        <v>124</v>
      </c>
      <c r="Z254" s="227" t="s">
        <v>639</v>
      </c>
      <c r="AA254" s="229" t="s">
        <v>244</v>
      </c>
      <c r="AC254" s="227" t="s">
        <v>640</v>
      </c>
      <c r="AD254" s="229" t="s">
        <v>244</v>
      </c>
      <c r="AF254" s="227" t="s">
        <v>572</v>
      </c>
      <c r="AG254" s="229" t="s">
        <v>124</v>
      </c>
      <c r="AI254" s="227" t="s">
        <v>641</v>
      </c>
      <c r="AJ254" s="229" t="s">
        <v>124</v>
      </c>
      <c r="AL254" s="227" t="s">
        <v>642</v>
      </c>
      <c r="AM254" s="229" t="s">
        <v>124</v>
      </c>
    </row>
    <row r="255" spans="2:39" x14ac:dyDescent="0.35">
      <c r="B255" s="227" t="s">
        <v>566</v>
      </c>
      <c r="C255" s="229" t="s">
        <v>126</v>
      </c>
      <c r="E255" s="227" t="s">
        <v>567</v>
      </c>
      <c r="F255" s="229" t="s">
        <v>126</v>
      </c>
      <c r="H255" s="227" t="s">
        <v>568</v>
      </c>
      <c r="I255" s="229" t="s">
        <v>126</v>
      </c>
      <c r="K255" s="227" t="s">
        <v>569</v>
      </c>
      <c r="L255" s="229" t="s">
        <v>126</v>
      </c>
      <c r="N255" s="227" t="s">
        <v>570</v>
      </c>
      <c r="O255" s="229" t="s">
        <v>126</v>
      </c>
      <c r="Q255" s="227" t="s">
        <v>570</v>
      </c>
      <c r="R255" s="229" t="s">
        <v>239</v>
      </c>
      <c r="T255" s="227" t="s">
        <v>570</v>
      </c>
      <c r="U255" s="229" t="s">
        <v>239</v>
      </c>
      <c r="W255" s="227" t="s">
        <v>571</v>
      </c>
      <c r="X255" s="229" t="s">
        <v>126</v>
      </c>
      <c r="Z255" s="227" t="s">
        <v>639</v>
      </c>
      <c r="AA255" s="229" t="s">
        <v>239</v>
      </c>
      <c r="AC255" s="227" t="s">
        <v>640</v>
      </c>
      <c r="AD255" s="229" t="s">
        <v>239</v>
      </c>
      <c r="AF255" s="227" t="s">
        <v>572</v>
      </c>
      <c r="AG255" s="229" t="s">
        <v>126</v>
      </c>
      <c r="AI255" s="227" t="s">
        <v>641</v>
      </c>
      <c r="AJ255" s="229" t="s">
        <v>126</v>
      </c>
      <c r="AL255" s="227" t="s">
        <v>642</v>
      </c>
      <c r="AM255" s="229" t="s">
        <v>126</v>
      </c>
    </row>
    <row r="256" spans="2:39" x14ac:dyDescent="0.35">
      <c r="B256" s="227" t="s">
        <v>566</v>
      </c>
      <c r="C256" s="229" t="s">
        <v>127</v>
      </c>
      <c r="E256" s="227" t="s">
        <v>567</v>
      </c>
      <c r="F256" s="229" t="s">
        <v>127</v>
      </c>
      <c r="H256" s="227" t="s">
        <v>568</v>
      </c>
      <c r="I256" s="229" t="s">
        <v>127</v>
      </c>
      <c r="K256" s="227" t="s">
        <v>569</v>
      </c>
      <c r="L256" s="229" t="s">
        <v>127</v>
      </c>
      <c r="N256" s="227" t="s">
        <v>570</v>
      </c>
      <c r="O256" s="229" t="s">
        <v>127</v>
      </c>
      <c r="Q256" s="227" t="s">
        <v>570</v>
      </c>
      <c r="R256" s="229" t="s">
        <v>248</v>
      </c>
      <c r="T256" s="227" t="s">
        <v>570</v>
      </c>
      <c r="U256" s="229" t="s">
        <v>248</v>
      </c>
      <c r="W256" s="227" t="s">
        <v>571</v>
      </c>
      <c r="X256" s="229" t="s">
        <v>127</v>
      </c>
      <c r="Z256" s="227" t="s">
        <v>639</v>
      </c>
      <c r="AA256" s="229" t="s">
        <v>248</v>
      </c>
      <c r="AC256" s="227" t="s">
        <v>640</v>
      </c>
      <c r="AD256" s="229" t="s">
        <v>248</v>
      </c>
      <c r="AF256" s="227" t="s">
        <v>572</v>
      </c>
      <c r="AG256" s="229" t="s">
        <v>127</v>
      </c>
      <c r="AI256" s="227" t="s">
        <v>641</v>
      </c>
      <c r="AJ256" s="229" t="s">
        <v>127</v>
      </c>
      <c r="AL256" s="227" t="s">
        <v>642</v>
      </c>
      <c r="AM256" s="229" t="s">
        <v>127</v>
      </c>
    </row>
    <row r="257" spans="2:39" x14ac:dyDescent="0.35">
      <c r="B257" s="227" t="s">
        <v>566</v>
      </c>
      <c r="C257" s="229" t="s">
        <v>129</v>
      </c>
      <c r="E257" s="227" t="s">
        <v>567</v>
      </c>
      <c r="F257" s="229" t="s">
        <v>129</v>
      </c>
      <c r="H257" s="227" t="s">
        <v>568</v>
      </c>
      <c r="I257" s="229" t="s">
        <v>129</v>
      </c>
      <c r="K257" s="227" t="s">
        <v>569</v>
      </c>
      <c r="L257" s="229" t="s">
        <v>129</v>
      </c>
      <c r="N257" s="227" t="s">
        <v>570</v>
      </c>
      <c r="O257" s="229" t="s">
        <v>129</v>
      </c>
      <c r="Q257" s="227" t="s">
        <v>570</v>
      </c>
      <c r="R257" s="229" t="s">
        <v>240</v>
      </c>
      <c r="T257" s="227" t="s">
        <v>570</v>
      </c>
      <c r="U257" s="229" t="s">
        <v>240</v>
      </c>
      <c r="W257" s="227" t="s">
        <v>571</v>
      </c>
      <c r="X257" s="229" t="s">
        <v>129</v>
      </c>
      <c r="Z257" s="227" t="s">
        <v>639</v>
      </c>
      <c r="AA257" s="229" t="s">
        <v>240</v>
      </c>
      <c r="AC257" s="227" t="s">
        <v>640</v>
      </c>
      <c r="AD257" s="229" t="s">
        <v>240</v>
      </c>
      <c r="AF257" s="227" t="s">
        <v>572</v>
      </c>
      <c r="AG257" s="229" t="s">
        <v>129</v>
      </c>
      <c r="AI257" s="227" t="s">
        <v>641</v>
      </c>
      <c r="AJ257" s="229" t="s">
        <v>129</v>
      </c>
      <c r="AL257" s="227" t="s">
        <v>642</v>
      </c>
      <c r="AM257" s="229" t="s">
        <v>129</v>
      </c>
    </row>
    <row r="258" spans="2:39" x14ac:dyDescent="0.35">
      <c r="B258" s="227" t="s">
        <v>566</v>
      </c>
      <c r="C258" s="229" t="s">
        <v>130</v>
      </c>
      <c r="E258" s="227" t="s">
        <v>567</v>
      </c>
      <c r="F258" s="229" t="s">
        <v>130</v>
      </c>
      <c r="H258" s="227" t="s">
        <v>568</v>
      </c>
      <c r="I258" s="229" t="s">
        <v>130</v>
      </c>
      <c r="K258" s="227" t="s">
        <v>569</v>
      </c>
      <c r="L258" s="229" t="s">
        <v>130</v>
      </c>
      <c r="N258" s="227" t="s">
        <v>570</v>
      </c>
      <c r="O258" s="229" t="s">
        <v>130</v>
      </c>
      <c r="Q258" s="227" t="s">
        <v>570</v>
      </c>
      <c r="R258" s="229" t="s">
        <v>249</v>
      </c>
      <c r="T258" s="227" t="s">
        <v>570</v>
      </c>
      <c r="U258" s="229" t="s">
        <v>249</v>
      </c>
      <c r="W258" s="227" t="s">
        <v>571</v>
      </c>
      <c r="X258" s="229" t="s">
        <v>130</v>
      </c>
      <c r="Z258" s="227" t="s">
        <v>639</v>
      </c>
      <c r="AA258" s="229" t="s">
        <v>249</v>
      </c>
      <c r="AC258" s="227" t="s">
        <v>640</v>
      </c>
      <c r="AD258" s="229" t="s">
        <v>249</v>
      </c>
      <c r="AF258" s="227" t="s">
        <v>572</v>
      </c>
      <c r="AG258" s="229" t="s">
        <v>130</v>
      </c>
      <c r="AI258" s="227" t="s">
        <v>641</v>
      </c>
      <c r="AJ258" s="229" t="s">
        <v>130</v>
      </c>
      <c r="AL258" s="227" t="s">
        <v>642</v>
      </c>
      <c r="AM258" s="229" t="s">
        <v>130</v>
      </c>
    </row>
    <row r="259" spans="2:39" x14ac:dyDescent="0.35">
      <c r="B259" s="227" t="s">
        <v>566</v>
      </c>
      <c r="C259" s="229" t="s">
        <v>132</v>
      </c>
      <c r="E259" s="227" t="s">
        <v>567</v>
      </c>
      <c r="F259" s="229" t="s">
        <v>132</v>
      </c>
      <c r="H259" s="227" t="s">
        <v>568</v>
      </c>
      <c r="I259" s="229" t="s">
        <v>132</v>
      </c>
      <c r="K259" s="227" t="s">
        <v>569</v>
      </c>
      <c r="L259" s="229" t="s">
        <v>132</v>
      </c>
      <c r="N259" s="227" t="s">
        <v>570</v>
      </c>
      <c r="O259" s="229" t="s">
        <v>132</v>
      </c>
      <c r="Q259" s="227" t="s">
        <v>570</v>
      </c>
      <c r="R259" s="229" t="s">
        <v>241</v>
      </c>
      <c r="T259" s="227" t="s">
        <v>570</v>
      </c>
      <c r="U259" s="229" t="s">
        <v>241</v>
      </c>
      <c r="W259" s="227" t="s">
        <v>571</v>
      </c>
      <c r="X259" s="229" t="s">
        <v>132</v>
      </c>
      <c r="Z259" s="227" t="s">
        <v>639</v>
      </c>
      <c r="AA259" s="229" t="s">
        <v>241</v>
      </c>
      <c r="AC259" s="227" t="s">
        <v>640</v>
      </c>
      <c r="AD259" s="229" t="s">
        <v>241</v>
      </c>
      <c r="AF259" s="227" t="s">
        <v>572</v>
      </c>
      <c r="AG259" s="229" t="s">
        <v>132</v>
      </c>
      <c r="AI259" s="227" t="s">
        <v>641</v>
      </c>
      <c r="AJ259" s="229" t="s">
        <v>132</v>
      </c>
      <c r="AL259" s="227" t="s">
        <v>642</v>
      </c>
      <c r="AM259" s="229" t="s">
        <v>132</v>
      </c>
    </row>
    <row r="260" spans="2:39" x14ac:dyDescent="0.35">
      <c r="B260" s="227" t="s">
        <v>566</v>
      </c>
      <c r="C260" s="229" t="s">
        <v>133</v>
      </c>
      <c r="E260" s="227" t="s">
        <v>567</v>
      </c>
      <c r="F260" s="229" t="s">
        <v>133</v>
      </c>
      <c r="H260" s="227" t="s">
        <v>568</v>
      </c>
      <c r="I260" s="229" t="s">
        <v>133</v>
      </c>
      <c r="K260" s="227" t="s">
        <v>569</v>
      </c>
      <c r="L260" s="229" t="s">
        <v>133</v>
      </c>
      <c r="N260" s="227" t="s">
        <v>570</v>
      </c>
      <c r="O260" s="229" t="s">
        <v>133</v>
      </c>
      <c r="Q260" s="227" t="s">
        <v>570</v>
      </c>
      <c r="R260" s="229" t="s">
        <v>250</v>
      </c>
      <c r="T260" s="227" t="s">
        <v>570</v>
      </c>
      <c r="U260" s="229" t="s">
        <v>250</v>
      </c>
      <c r="W260" s="227" t="s">
        <v>571</v>
      </c>
      <c r="X260" s="229" t="s">
        <v>133</v>
      </c>
      <c r="Z260" s="227" t="s">
        <v>639</v>
      </c>
      <c r="AA260" s="229" t="s">
        <v>250</v>
      </c>
      <c r="AC260" s="227" t="s">
        <v>640</v>
      </c>
      <c r="AD260" s="229" t="s">
        <v>250</v>
      </c>
      <c r="AF260" s="227" t="s">
        <v>572</v>
      </c>
      <c r="AG260" s="229" t="s">
        <v>133</v>
      </c>
      <c r="AI260" s="227" t="s">
        <v>641</v>
      </c>
      <c r="AJ260" s="229" t="s">
        <v>133</v>
      </c>
      <c r="AL260" s="227" t="s">
        <v>642</v>
      </c>
      <c r="AM260" s="229" t="s">
        <v>133</v>
      </c>
    </row>
    <row r="261" spans="2:39" x14ac:dyDescent="0.35">
      <c r="B261" s="227" t="s">
        <v>566</v>
      </c>
      <c r="C261" s="229" t="s">
        <v>135</v>
      </c>
      <c r="E261" s="227" t="s">
        <v>567</v>
      </c>
      <c r="F261" s="229" t="s">
        <v>135</v>
      </c>
      <c r="H261" s="227" t="s">
        <v>568</v>
      </c>
      <c r="I261" s="229" t="s">
        <v>135</v>
      </c>
      <c r="K261" s="227" t="s">
        <v>569</v>
      </c>
      <c r="L261" s="229" t="s">
        <v>135</v>
      </c>
      <c r="N261" s="227" t="s">
        <v>570</v>
      </c>
      <c r="O261" s="229" t="s">
        <v>135</v>
      </c>
      <c r="Q261" s="227" t="s">
        <v>570</v>
      </c>
      <c r="R261" s="229" t="s">
        <v>242</v>
      </c>
      <c r="T261" s="227" t="s">
        <v>570</v>
      </c>
      <c r="U261" s="229" t="s">
        <v>242</v>
      </c>
      <c r="W261" s="227" t="s">
        <v>571</v>
      </c>
      <c r="X261" s="229" t="s">
        <v>135</v>
      </c>
      <c r="Z261" s="227" t="s">
        <v>639</v>
      </c>
      <c r="AA261" s="229" t="s">
        <v>242</v>
      </c>
      <c r="AC261" s="227" t="s">
        <v>640</v>
      </c>
      <c r="AD261" s="229" t="s">
        <v>242</v>
      </c>
      <c r="AF261" s="227" t="s">
        <v>572</v>
      </c>
      <c r="AG261" s="229" t="s">
        <v>135</v>
      </c>
      <c r="AI261" s="227" t="s">
        <v>641</v>
      </c>
      <c r="AJ261" s="229" t="s">
        <v>135</v>
      </c>
      <c r="AL261" s="227" t="s">
        <v>642</v>
      </c>
      <c r="AM261" s="229" t="s">
        <v>135</v>
      </c>
    </row>
    <row r="262" spans="2:39" ht="16" thickBot="1" x14ac:dyDescent="0.4">
      <c r="B262" s="227" t="s">
        <v>566</v>
      </c>
      <c r="C262" s="229" t="s">
        <v>136</v>
      </c>
      <c r="E262" s="227" t="s">
        <v>567</v>
      </c>
      <c r="F262" s="229" t="s">
        <v>136</v>
      </c>
      <c r="H262" s="227" t="s">
        <v>568</v>
      </c>
      <c r="I262" s="229" t="s">
        <v>136</v>
      </c>
      <c r="K262" s="227" t="s">
        <v>569</v>
      </c>
      <c r="L262" s="229" t="s">
        <v>136</v>
      </c>
      <c r="N262" s="230" t="s">
        <v>570</v>
      </c>
      <c r="O262" s="232" t="s">
        <v>136</v>
      </c>
      <c r="Q262" s="230" t="s">
        <v>570</v>
      </c>
      <c r="R262" s="232" t="s">
        <v>185</v>
      </c>
      <c r="T262" s="230" t="s">
        <v>570</v>
      </c>
      <c r="U262" s="232" t="s">
        <v>185</v>
      </c>
      <c r="W262" s="230" t="s">
        <v>571</v>
      </c>
      <c r="X262" s="232" t="s">
        <v>136</v>
      </c>
      <c r="Z262" s="230" t="s">
        <v>639</v>
      </c>
      <c r="AA262" s="232" t="s">
        <v>185</v>
      </c>
      <c r="AC262" s="230" t="s">
        <v>640</v>
      </c>
      <c r="AD262" s="232" t="s">
        <v>185</v>
      </c>
      <c r="AF262" s="230" t="s">
        <v>572</v>
      </c>
      <c r="AG262" s="232" t="s">
        <v>136</v>
      </c>
      <c r="AI262" s="230" t="s">
        <v>641</v>
      </c>
      <c r="AJ262" s="232" t="s">
        <v>136</v>
      </c>
      <c r="AL262" s="230" t="s">
        <v>642</v>
      </c>
      <c r="AM262" s="232" t="s">
        <v>136</v>
      </c>
    </row>
    <row r="263" spans="2:39" x14ac:dyDescent="0.35">
      <c r="B263" s="227" t="s">
        <v>566</v>
      </c>
      <c r="C263" s="229" t="s">
        <v>138</v>
      </c>
      <c r="E263" s="227" t="s">
        <v>567</v>
      </c>
      <c r="F263" s="229" t="s">
        <v>138</v>
      </c>
      <c r="H263" s="227" t="s">
        <v>568</v>
      </c>
      <c r="I263" s="229" t="s">
        <v>138</v>
      </c>
      <c r="K263" s="227" t="s">
        <v>569</v>
      </c>
      <c r="L263" s="229" t="s">
        <v>138</v>
      </c>
    </row>
    <row r="264" spans="2:39" x14ac:dyDescent="0.35">
      <c r="B264" s="227" t="s">
        <v>566</v>
      </c>
      <c r="C264" s="229" t="s">
        <v>187</v>
      </c>
      <c r="E264" s="227" t="s">
        <v>567</v>
      </c>
      <c r="F264" s="229" t="s">
        <v>187</v>
      </c>
      <c r="H264" s="227" t="s">
        <v>568</v>
      </c>
      <c r="I264" s="229" t="s">
        <v>187</v>
      </c>
      <c r="K264" s="227" t="s">
        <v>569</v>
      </c>
      <c r="L264" s="229" t="s">
        <v>187</v>
      </c>
    </row>
    <row r="265" spans="2:39" x14ac:dyDescent="0.35">
      <c r="B265" s="227" t="s">
        <v>566</v>
      </c>
      <c r="C265" s="229" t="s">
        <v>188</v>
      </c>
      <c r="E265" s="227" t="s">
        <v>567</v>
      </c>
      <c r="F265" s="229" t="s">
        <v>188</v>
      </c>
      <c r="H265" s="227" t="s">
        <v>568</v>
      </c>
      <c r="I265" s="229" t="s">
        <v>188</v>
      </c>
      <c r="K265" s="227" t="s">
        <v>569</v>
      </c>
      <c r="L265" s="229" t="s">
        <v>188</v>
      </c>
    </row>
    <row r="266" spans="2:39" x14ac:dyDescent="0.35">
      <c r="B266" s="227" t="s">
        <v>566</v>
      </c>
      <c r="C266" s="229" t="s">
        <v>192</v>
      </c>
      <c r="E266" s="227" t="s">
        <v>567</v>
      </c>
      <c r="F266" s="229" t="s">
        <v>192</v>
      </c>
      <c r="H266" s="227" t="s">
        <v>568</v>
      </c>
      <c r="I266" s="229" t="s">
        <v>192</v>
      </c>
      <c r="K266" s="227" t="s">
        <v>569</v>
      </c>
      <c r="L266" s="229" t="s">
        <v>192</v>
      </c>
    </row>
    <row r="267" spans="2:39" x14ac:dyDescent="0.35">
      <c r="B267" s="227" t="s">
        <v>566</v>
      </c>
      <c r="C267" s="229" t="s">
        <v>189</v>
      </c>
      <c r="E267" s="227" t="s">
        <v>567</v>
      </c>
      <c r="F267" s="229" t="s">
        <v>189</v>
      </c>
      <c r="H267" s="227" t="s">
        <v>568</v>
      </c>
      <c r="I267" s="229" t="s">
        <v>189</v>
      </c>
      <c r="K267" s="227" t="s">
        <v>569</v>
      </c>
      <c r="L267" s="229" t="s">
        <v>189</v>
      </c>
    </row>
    <row r="268" spans="2:39" x14ac:dyDescent="0.35">
      <c r="B268" s="227" t="s">
        <v>566</v>
      </c>
      <c r="C268" s="229" t="s">
        <v>193</v>
      </c>
      <c r="E268" s="227" t="s">
        <v>567</v>
      </c>
      <c r="F268" s="229" t="s">
        <v>193</v>
      </c>
      <c r="H268" s="227" t="s">
        <v>568</v>
      </c>
      <c r="I268" s="229" t="s">
        <v>193</v>
      </c>
      <c r="K268" s="227" t="s">
        <v>569</v>
      </c>
      <c r="L268" s="229" t="s">
        <v>193</v>
      </c>
    </row>
    <row r="269" spans="2:39" x14ac:dyDescent="0.35">
      <c r="B269" s="227" t="s">
        <v>566</v>
      </c>
      <c r="C269" s="229" t="s">
        <v>190</v>
      </c>
      <c r="E269" s="227" t="s">
        <v>567</v>
      </c>
      <c r="F269" s="229" t="s">
        <v>190</v>
      </c>
      <c r="H269" s="227" t="s">
        <v>568</v>
      </c>
      <c r="I269" s="229" t="s">
        <v>190</v>
      </c>
      <c r="K269" s="227" t="s">
        <v>569</v>
      </c>
      <c r="L269" s="229" t="s">
        <v>190</v>
      </c>
    </row>
    <row r="270" spans="2:39" x14ac:dyDescent="0.35">
      <c r="B270" s="227" t="s">
        <v>566</v>
      </c>
      <c r="C270" s="229" t="s">
        <v>194</v>
      </c>
      <c r="E270" s="227" t="s">
        <v>567</v>
      </c>
      <c r="F270" s="229" t="s">
        <v>194</v>
      </c>
      <c r="H270" s="227" t="s">
        <v>568</v>
      </c>
      <c r="I270" s="229" t="s">
        <v>194</v>
      </c>
      <c r="K270" s="227" t="s">
        <v>569</v>
      </c>
      <c r="L270" s="229" t="s">
        <v>194</v>
      </c>
    </row>
    <row r="271" spans="2:39" x14ac:dyDescent="0.35">
      <c r="B271" s="227" t="s">
        <v>566</v>
      </c>
      <c r="C271" s="229" t="s">
        <v>191</v>
      </c>
      <c r="E271" s="227" t="s">
        <v>567</v>
      </c>
      <c r="F271" s="229" t="s">
        <v>191</v>
      </c>
      <c r="H271" s="227" t="s">
        <v>568</v>
      </c>
      <c r="I271" s="229" t="s">
        <v>191</v>
      </c>
      <c r="K271" s="227" t="s">
        <v>569</v>
      </c>
      <c r="L271" s="229" t="s">
        <v>191</v>
      </c>
    </row>
    <row r="272" spans="2:39" x14ac:dyDescent="0.35">
      <c r="B272" s="227" t="s">
        <v>566</v>
      </c>
      <c r="C272" s="229" t="s">
        <v>171</v>
      </c>
      <c r="E272" s="227" t="s">
        <v>567</v>
      </c>
      <c r="F272" s="229" t="s">
        <v>171</v>
      </c>
      <c r="H272" s="227" t="s">
        <v>568</v>
      </c>
      <c r="I272" s="229" t="s">
        <v>171</v>
      </c>
      <c r="K272" s="227" t="s">
        <v>569</v>
      </c>
      <c r="L272" s="229" t="s">
        <v>171</v>
      </c>
    </row>
    <row r="273" spans="2:12" x14ac:dyDescent="0.35">
      <c r="B273" s="227" t="s">
        <v>566</v>
      </c>
      <c r="C273" s="229" t="s">
        <v>172</v>
      </c>
      <c r="E273" s="227" t="s">
        <v>567</v>
      </c>
      <c r="F273" s="229" t="s">
        <v>172</v>
      </c>
      <c r="H273" s="227" t="s">
        <v>568</v>
      </c>
      <c r="I273" s="229" t="s">
        <v>172</v>
      </c>
      <c r="K273" s="227" t="s">
        <v>569</v>
      </c>
      <c r="L273" s="229" t="s">
        <v>172</v>
      </c>
    </row>
    <row r="274" spans="2:12" x14ac:dyDescent="0.35">
      <c r="B274" s="227" t="s">
        <v>566</v>
      </c>
      <c r="C274" s="229" t="s">
        <v>199</v>
      </c>
      <c r="E274" s="227" t="s">
        <v>567</v>
      </c>
      <c r="F274" s="229" t="s">
        <v>199</v>
      </c>
      <c r="H274" s="227" t="s">
        <v>568</v>
      </c>
      <c r="I274" s="229" t="s">
        <v>199</v>
      </c>
      <c r="K274" s="227" t="s">
        <v>569</v>
      </c>
      <c r="L274" s="229" t="s">
        <v>199</v>
      </c>
    </row>
    <row r="275" spans="2:12" x14ac:dyDescent="0.35">
      <c r="B275" s="227" t="s">
        <v>566</v>
      </c>
      <c r="C275" s="229" t="s">
        <v>195</v>
      </c>
      <c r="E275" s="227" t="s">
        <v>567</v>
      </c>
      <c r="F275" s="229" t="s">
        <v>195</v>
      </c>
      <c r="H275" s="227" t="s">
        <v>568</v>
      </c>
      <c r="I275" s="229" t="s">
        <v>195</v>
      </c>
      <c r="K275" s="227" t="s">
        <v>569</v>
      </c>
      <c r="L275" s="229" t="s">
        <v>195</v>
      </c>
    </row>
    <row r="276" spans="2:12" x14ac:dyDescent="0.35">
      <c r="B276" s="227" t="s">
        <v>566</v>
      </c>
      <c r="C276" s="229" t="s">
        <v>200</v>
      </c>
      <c r="E276" s="227" t="s">
        <v>567</v>
      </c>
      <c r="F276" s="229" t="s">
        <v>200</v>
      </c>
      <c r="H276" s="227" t="s">
        <v>568</v>
      </c>
      <c r="I276" s="229" t="s">
        <v>200</v>
      </c>
      <c r="K276" s="227" t="s">
        <v>569</v>
      </c>
      <c r="L276" s="229" t="s">
        <v>200</v>
      </c>
    </row>
    <row r="277" spans="2:12" x14ac:dyDescent="0.35">
      <c r="B277" s="227" t="s">
        <v>566</v>
      </c>
      <c r="C277" s="229" t="s">
        <v>196</v>
      </c>
      <c r="E277" s="227" t="s">
        <v>567</v>
      </c>
      <c r="F277" s="229" t="s">
        <v>196</v>
      </c>
      <c r="H277" s="227" t="s">
        <v>568</v>
      </c>
      <c r="I277" s="229" t="s">
        <v>196</v>
      </c>
      <c r="K277" s="227" t="s">
        <v>569</v>
      </c>
      <c r="L277" s="229" t="s">
        <v>196</v>
      </c>
    </row>
    <row r="278" spans="2:12" x14ac:dyDescent="0.35">
      <c r="B278" s="227" t="s">
        <v>566</v>
      </c>
      <c r="C278" s="229" t="s">
        <v>201</v>
      </c>
      <c r="E278" s="227" t="s">
        <v>567</v>
      </c>
      <c r="F278" s="229" t="s">
        <v>201</v>
      </c>
      <c r="H278" s="227" t="s">
        <v>568</v>
      </c>
      <c r="I278" s="229" t="s">
        <v>201</v>
      </c>
      <c r="K278" s="227" t="s">
        <v>569</v>
      </c>
      <c r="L278" s="229" t="s">
        <v>201</v>
      </c>
    </row>
    <row r="279" spans="2:12" x14ac:dyDescent="0.35">
      <c r="B279" s="227" t="s">
        <v>566</v>
      </c>
      <c r="C279" s="229" t="s">
        <v>197</v>
      </c>
      <c r="E279" s="227" t="s">
        <v>567</v>
      </c>
      <c r="F279" s="229" t="s">
        <v>197</v>
      </c>
      <c r="H279" s="227" t="s">
        <v>568</v>
      </c>
      <c r="I279" s="229" t="s">
        <v>197</v>
      </c>
      <c r="K279" s="227" t="s">
        <v>569</v>
      </c>
      <c r="L279" s="229" t="s">
        <v>197</v>
      </c>
    </row>
    <row r="280" spans="2:12" x14ac:dyDescent="0.35">
      <c r="B280" s="227" t="s">
        <v>566</v>
      </c>
      <c r="C280" s="229" t="s">
        <v>202</v>
      </c>
      <c r="E280" s="227" t="s">
        <v>567</v>
      </c>
      <c r="F280" s="229" t="s">
        <v>202</v>
      </c>
      <c r="H280" s="227" t="s">
        <v>568</v>
      </c>
      <c r="I280" s="229" t="s">
        <v>202</v>
      </c>
      <c r="K280" s="227" t="s">
        <v>569</v>
      </c>
      <c r="L280" s="229" t="s">
        <v>202</v>
      </c>
    </row>
    <row r="281" spans="2:12" x14ac:dyDescent="0.35">
      <c r="B281" s="227" t="s">
        <v>566</v>
      </c>
      <c r="C281" s="229" t="s">
        <v>198</v>
      </c>
      <c r="E281" s="227" t="s">
        <v>567</v>
      </c>
      <c r="F281" s="229" t="s">
        <v>198</v>
      </c>
      <c r="H281" s="227" t="s">
        <v>568</v>
      </c>
      <c r="I281" s="229" t="s">
        <v>198</v>
      </c>
      <c r="K281" s="227" t="s">
        <v>569</v>
      </c>
      <c r="L281" s="229" t="s">
        <v>198</v>
      </c>
    </row>
    <row r="282" spans="2:12" x14ac:dyDescent="0.35">
      <c r="B282" s="227" t="s">
        <v>566</v>
      </c>
      <c r="C282" s="229" t="s">
        <v>173</v>
      </c>
      <c r="E282" s="227" t="s">
        <v>567</v>
      </c>
      <c r="F282" s="229" t="s">
        <v>173</v>
      </c>
      <c r="H282" s="227" t="s">
        <v>568</v>
      </c>
      <c r="I282" s="229" t="s">
        <v>173</v>
      </c>
      <c r="K282" s="227" t="s">
        <v>569</v>
      </c>
      <c r="L282" s="229" t="s">
        <v>173</v>
      </c>
    </row>
    <row r="283" spans="2:12" x14ac:dyDescent="0.35">
      <c r="B283" s="227" t="s">
        <v>566</v>
      </c>
      <c r="C283" s="229" t="s">
        <v>174</v>
      </c>
      <c r="E283" s="227" t="s">
        <v>567</v>
      </c>
      <c r="F283" s="229" t="s">
        <v>174</v>
      </c>
      <c r="H283" s="227" t="s">
        <v>568</v>
      </c>
      <c r="I283" s="229" t="s">
        <v>174</v>
      </c>
      <c r="K283" s="227" t="s">
        <v>569</v>
      </c>
      <c r="L283" s="229" t="s">
        <v>174</v>
      </c>
    </row>
    <row r="284" spans="2:12" x14ac:dyDescent="0.35">
      <c r="B284" s="227" t="s">
        <v>566</v>
      </c>
      <c r="C284" s="229" t="s">
        <v>212</v>
      </c>
      <c r="E284" s="227" t="s">
        <v>567</v>
      </c>
      <c r="F284" s="229" t="s">
        <v>212</v>
      </c>
      <c r="H284" s="227" t="s">
        <v>568</v>
      </c>
      <c r="I284" s="229" t="s">
        <v>212</v>
      </c>
      <c r="K284" s="227" t="s">
        <v>569</v>
      </c>
      <c r="L284" s="229" t="s">
        <v>212</v>
      </c>
    </row>
    <row r="285" spans="2:12" x14ac:dyDescent="0.35">
      <c r="B285" s="227" t="s">
        <v>566</v>
      </c>
      <c r="C285" s="229" t="s">
        <v>203</v>
      </c>
      <c r="E285" s="227" t="s">
        <v>567</v>
      </c>
      <c r="F285" s="229" t="s">
        <v>203</v>
      </c>
      <c r="H285" s="227" t="s">
        <v>568</v>
      </c>
      <c r="I285" s="229" t="s">
        <v>203</v>
      </c>
      <c r="K285" s="227" t="s">
        <v>569</v>
      </c>
      <c r="L285" s="229" t="s">
        <v>203</v>
      </c>
    </row>
    <row r="286" spans="2:12" x14ac:dyDescent="0.35">
      <c r="B286" s="227" t="s">
        <v>566</v>
      </c>
      <c r="C286" s="229" t="s">
        <v>214</v>
      </c>
      <c r="E286" s="227" t="s">
        <v>567</v>
      </c>
      <c r="F286" s="229" t="s">
        <v>214</v>
      </c>
      <c r="H286" s="227" t="s">
        <v>568</v>
      </c>
      <c r="I286" s="229" t="s">
        <v>214</v>
      </c>
      <c r="K286" s="227" t="s">
        <v>569</v>
      </c>
      <c r="L286" s="229" t="s">
        <v>214</v>
      </c>
    </row>
    <row r="287" spans="2:12" x14ac:dyDescent="0.35">
      <c r="B287" s="227" t="s">
        <v>566</v>
      </c>
      <c r="C287" s="229" t="s">
        <v>204</v>
      </c>
      <c r="E287" s="227" t="s">
        <v>567</v>
      </c>
      <c r="F287" s="229" t="s">
        <v>204</v>
      </c>
      <c r="H287" s="227" t="s">
        <v>568</v>
      </c>
      <c r="I287" s="229" t="s">
        <v>204</v>
      </c>
      <c r="K287" s="227" t="s">
        <v>569</v>
      </c>
      <c r="L287" s="229" t="s">
        <v>204</v>
      </c>
    </row>
    <row r="288" spans="2:12" x14ac:dyDescent="0.35">
      <c r="B288" s="227" t="s">
        <v>566</v>
      </c>
      <c r="C288" s="229" t="s">
        <v>215</v>
      </c>
      <c r="E288" s="227" t="s">
        <v>567</v>
      </c>
      <c r="F288" s="229" t="s">
        <v>215</v>
      </c>
      <c r="H288" s="227" t="s">
        <v>568</v>
      </c>
      <c r="I288" s="229" t="s">
        <v>215</v>
      </c>
      <c r="K288" s="227" t="s">
        <v>569</v>
      </c>
      <c r="L288" s="229" t="s">
        <v>215</v>
      </c>
    </row>
    <row r="289" spans="2:12" x14ac:dyDescent="0.35">
      <c r="B289" s="227" t="s">
        <v>566</v>
      </c>
      <c r="C289" s="229" t="s">
        <v>205</v>
      </c>
      <c r="E289" s="227" t="s">
        <v>567</v>
      </c>
      <c r="F289" s="229" t="s">
        <v>205</v>
      </c>
      <c r="H289" s="227" t="s">
        <v>568</v>
      </c>
      <c r="I289" s="229" t="s">
        <v>205</v>
      </c>
      <c r="K289" s="227" t="s">
        <v>569</v>
      </c>
      <c r="L289" s="229" t="s">
        <v>205</v>
      </c>
    </row>
    <row r="290" spans="2:12" x14ac:dyDescent="0.35">
      <c r="B290" s="227" t="s">
        <v>566</v>
      </c>
      <c r="C290" s="229" t="s">
        <v>216</v>
      </c>
      <c r="E290" s="227" t="s">
        <v>567</v>
      </c>
      <c r="F290" s="229" t="s">
        <v>216</v>
      </c>
      <c r="H290" s="227" t="s">
        <v>568</v>
      </c>
      <c r="I290" s="229" t="s">
        <v>216</v>
      </c>
      <c r="K290" s="227" t="s">
        <v>569</v>
      </c>
      <c r="L290" s="229" t="s">
        <v>216</v>
      </c>
    </row>
    <row r="291" spans="2:12" x14ac:dyDescent="0.35">
      <c r="B291" s="227" t="s">
        <v>566</v>
      </c>
      <c r="C291" s="229" t="s">
        <v>206</v>
      </c>
      <c r="E291" s="227" t="s">
        <v>567</v>
      </c>
      <c r="F291" s="229" t="s">
        <v>206</v>
      </c>
      <c r="H291" s="227" t="s">
        <v>568</v>
      </c>
      <c r="I291" s="229" t="s">
        <v>206</v>
      </c>
      <c r="K291" s="227" t="s">
        <v>569</v>
      </c>
      <c r="L291" s="229" t="s">
        <v>206</v>
      </c>
    </row>
    <row r="292" spans="2:12" x14ac:dyDescent="0.35">
      <c r="B292" s="227" t="s">
        <v>566</v>
      </c>
      <c r="C292" s="229" t="s">
        <v>175</v>
      </c>
      <c r="E292" s="227" t="s">
        <v>567</v>
      </c>
      <c r="F292" s="229" t="s">
        <v>175</v>
      </c>
      <c r="H292" s="227" t="s">
        <v>568</v>
      </c>
      <c r="I292" s="229" t="s">
        <v>175</v>
      </c>
      <c r="K292" s="227" t="s">
        <v>569</v>
      </c>
      <c r="L292" s="229" t="s">
        <v>175</v>
      </c>
    </row>
    <row r="293" spans="2:12" x14ac:dyDescent="0.35">
      <c r="B293" s="227" t="s">
        <v>566</v>
      </c>
      <c r="C293" s="229" t="s">
        <v>176</v>
      </c>
      <c r="E293" s="227" t="s">
        <v>567</v>
      </c>
      <c r="F293" s="229" t="s">
        <v>176</v>
      </c>
      <c r="H293" s="227" t="s">
        <v>568</v>
      </c>
      <c r="I293" s="229" t="s">
        <v>176</v>
      </c>
      <c r="K293" s="227" t="s">
        <v>569</v>
      </c>
      <c r="L293" s="229" t="s">
        <v>176</v>
      </c>
    </row>
    <row r="294" spans="2:12" x14ac:dyDescent="0.35">
      <c r="B294" s="227" t="s">
        <v>566</v>
      </c>
      <c r="C294" s="229" t="s">
        <v>213</v>
      </c>
      <c r="E294" s="227" t="s">
        <v>567</v>
      </c>
      <c r="F294" s="229" t="s">
        <v>213</v>
      </c>
      <c r="H294" s="227" t="s">
        <v>568</v>
      </c>
      <c r="I294" s="229" t="s">
        <v>213</v>
      </c>
      <c r="K294" s="227" t="s">
        <v>569</v>
      </c>
      <c r="L294" s="229" t="s">
        <v>213</v>
      </c>
    </row>
    <row r="295" spans="2:12" x14ac:dyDescent="0.35">
      <c r="B295" s="227" t="s">
        <v>566</v>
      </c>
      <c r="C295" s="229" t="s">
        <v>207</v>
      </c>
      <c r="E295" s="227" t="s">
        <v>567</v>
      </c>
      <c r="F295" s="229" t="s">
        <v>207</v>
      </c>
      <c r="H295" s="227" t="s">
        <v>568</v>
      </c>
      <c r="I295" s="229" t="s">
        <v>207</v>
      </c>
      <c r="K295" s="227" t="s">
        <v>569</v>
      </c>
      <c r="L295" s="229" t="s">
        <v>207</v>
      </c>
    </row>
    <row r="296" spans="2:12" x14ac:dyDescent="0.35">
      <c r="B296" s="227" t="s">
        <v>566</v>
      </c>
      <c r="C296" s="229" t="s">
        <v>217</v>
      </c>
      <c r="E296" s="227" t="s">
        <v>567</v>
      </c>
      <c r="F296" s="229" t="s">
        <v>217</v>
      </c>
      <c r="H296" s="227" t="s">
        <v>568</v>
      </c>
      <c r="I296" s="229" t="s">
        <v>217</v>
      </c>
      <c r="K296" s="227" t="s">
        <v>569</v>
      </c>
      <c r="L296" s="229" t="s">
        <v>217</v>
      </c>
    </row>
    <row r="297" spans="2:12" x14ac:dyDescent="0.35">
      <c r="B297" s="227" t="s">
        <v>566</v>
      </c>
      <c r="C297" s="229" t="s">
        <v>208</v>
      </c>
      <c r="E297" s="227" t="s">
        <v>567</v>
      </c>
      <c r="F297" s="229" t="s">
        <v>208</v>
      </c>
      <c r="H297" s="227" t="s">
        <v>568</v>
      </c>
      <c r="I297" s="229" t="s">
        <v>208</v>
      </c>
      <c r="K297" s="227" t="s">
        <v>569</v>
      </c>
      <c r="L297" s="229" t="s">
        <v>208</v>
      </c>
    </row>
    <row r="298" spans="2:12" x14ac:dyDescent="0.35">
      <c r="B298" s="227" t="s">
        <v>566</v>
      </c>
      <c r="C298" s="229" t="s">
        <v>218</v>
      </c>
      <c r="E298" s="227" t="s">
        <v>567</v>
      </c>
      <c r="F298" s="229" t="s">
        <v>218</v>
      </c>
      <c r="H298" s="227" t="s">
        <v>568</v>
      </c>
      <c r="I298" s="229" t="s">
        <v>218</v>
      </c>
      <c r="K298" s="227" t="s">
        <v>569</v>
      </c>
      <c r="L298" s="229" t="s">
        <v>218</v>
      </c>
    </row>
    <row r="299" spans="2:12" x14ac:dyDescent="0.35">
      <c r="B299" s="227" t="s">
        <v>566</v>
      </c>
      <c r="C299" s="229" t="s">
        <v>209</v>
      </c>
      <c r="E299" s="227" t="s">
        <v>567</v>
      </c>
      <c r="F299" s="229" t="s">
        <v>209</v>
      </c>
      <c r="H299" s="227" t="s">
        <v>568</v>
      </c>
      <c r="I299" s="229" t="s">
        <v>209</v>
      </c>
      <c r="K299" s="227" t="s">
        <v>569</v>
      </c>
      <c r="L299" s="229" t="s">
        <v>209</v>
      </c>
    </row>
    <row r="300" spans="2:12" x14ac:dyDescent="0.35">
      <c r="B300" s="227" t="s">
        <v>566</v>
      </c>
      <c r="C300" s="229" t="s">
        <v>210</v>
      </c>
      <c r="E300" s="227" t="s">
        <v>567</v>
      </c>
      <c r="F300" s="229" t="s">
        <v>210</v>
      </c>
      <c r="H300" s="227" t="s">
        <v>568</v>
      </c>
      <c r="I300" s="229" t="s">
        <v>210</v>
      </c>
      <c r="K300" s="227" t="s">
        <v>569</v>
      </c>
      <c r="L300" s="229" t="s">
        <v>210</v>
      </c>
    </row>
    <row r="301" spans="2:12" x14ac:dyDescent="0.35">
      <c r="B301" s="227" t="s">
        <v>566</v>
      </c>
      <c r="C301" s="229" t="s">
        <v>211</v>
      </c>
      <c r="E301" s="227" t="s">
        <v>567</v>
      </c>
      <c r="F301" s="229" t="s">
        <v>211</v>
      </c>
      <c r="H301" s="227" t="s">
        <v>568</v>
      </c>
      <c r="I301" s="229" t="s">
        <v>211</v>
      </c>
      <c r="K301" s="227" t="s">
        <v>569</v>
      </c>
      <c r="L301" s="229" t="s">
        <v>211</v>
      </c>
    </row>
    <row r="302" spans="2:12" x14ac:dyDescent="0.35">
      <c r="B302" s="227" t="s">
        <v>566</v>
      </c>
      <c r="C302" s="229" t="s">
        <v>177</v>
      </c>
      <c r="E302" s="227" t="s">
        <v>567</v>
      </c>
      <c r="F302" s="229" t="s">
        <v>177</v>
      </c>
      <c r="H302" s="227" t="s">
        <v>568</v>
      </c>
      <c r="I302" s="229" t="s">
        <v>177</v>
      </c>
      <c r="K302" s="227" t="s">
        <v>569</v>
      </c>
      <c r="L302" s="229" t="s">
        <v>177</v>
      </c>
    </row>
    <row r="303" spans="2:12" x14ac:dyDescent="0.35">
      <c r="B303" s="227" t="s">
        <v>566</v>
      </c>
      <c r="C303" s="229" t="s">
        <v>178</v>
      </c>
      <c r="E303" s="227" t="s">
        <v>567</v>
      </c>
      <c r="F303" s="229" t="s">
        <v>178</v>
      </c>
      <c r="H303" s="227" t="s">
        <v>568</v>
      </c>
      <c r="I303" s="229" t="s">
        <v>178</v>
      </c>
      <c r="K303" s="227" t="s">
        <v>569</v>
      </c>
      <c r="L303" s="229" t="s">
        <v>178</v>
      </c>
    </row>
    <row r="304" spans="2:12" x14ac:dyDescent="0.35">
      <c r="B304" s="227" t="s">
        <v>566</v>
      </c>
      <c r="C304" s="229" t="s">
        <v>227</v>
      </c>
      <c r="E304" s="227" t="s">
        <v>567</v>
      </c>
      <c r="F304" s="229" t="s">
        <v>227</v>
      </c>
      <c r="H304" s="227" t="s">
        <v>568</v>
      </c>
      <c r="I304" s="229" t="s">
        <v>227</v>
      </c>
      <c r="K304" s="227" t="s">
        <v>569</v>
      </c>
      <c r="L304" s="229" t="s">
        <v>227</v>
      </c>
    </row>
    <row r="305" spans="2:12" x14ac:dyDescent="0.35">
      <c r="B305" s="227" t="s">
        <v>566</v>
      </c>
      <c r="C305" s="229" t="s">
        <v>219</v>
      </c>
      <c r="E305" s="227" t="s">
        <v>567</v>
      </c>
      <c r="F305" s="229" t="s">
        <v>219</v>
      </c>
      <c r="H305" s="227" t="s">
        <v>568</v>
      </c>
      <c r="I305" s="229" t="s">
        <v>219</v>
      </c>
      <c r="K305" s="227" t="s">
        <v>569</v>
      </c>
      <c r="L305" s="229" t="s">
        <v>219</v>
      </c>
    </row>
    <row r="306" spans="2:12" x14ac:dyDescent="0.35">
      <c r="B306" s="227" t="s">
        <v>566</v>
      </c>
      <c r="C306" s="229" t="s">
        <v>228</v>
      </c>
      <c r="E306" s="227" t="s">
        <v>567</v>
      </c>
      <c r="F306" s="229" t="s">
        <v>228</v>
      </c>
      <c r="H306" s="227" t="s">
        <v>568</v>
      </c>
      <c r="I306" s="229" t="s">
        <v>228</v>
      </c>
      <c r="K306" s="227" t="s">
        <v>569</v>
      </c>
      <c r="L306" s="229" t="s">
        <v>228</v>
      </c>
    </row>
    <row r="307" spans="2:12" x14ac:dyDescent="0.35">
      <c r="B307" s="227" t="s">
        <v>566</v>
      </c>
      <c r="C307" s="229" t="s">
        <v>220</v>
      </c>
      <c r="E307" s="227" t="s">
        <v>567</v>
      </c>
      <c r="F307" s="229" t="s">
        <v>220</v>
      </c>
      <c r="H307" s="227" t="s">
        <v>568</v>
      </c>
      <c r="I307" s="229" t="s">
        <v>220</v>
      </c>
      <c r="K307" s="227" t="s">
        <v>569</v>
      </c>
      <c r="L307" s="229" t="s">
        <v>220</v>
      </c>
    </row>
    <row r="308" spans="2:12" x14ac:dyDescent="0.35">
      <c r="B308" s="227" t="s">
        <v>566</v>
      </c>
      <c r="C308" s="229" t="s">
        <v>229</v>
      </c>
      <c r="E308" s="227" t="s">
        <v>567</v>
      </c>
      <c r="F308" s="229" t="s">
        <v>229</v>
      </c>
      <c r="H308" s="227" t="s">
        <v>568</v>
      </c>
      <c r="I308" s="229" t="s">
        <v>229</v>
      </c>
      <c r="K308" s="227" t="s">
        <v>569</v>
      </c>
      <c r="L308" s="229" t="s">
        <v>229</v>
      </c>
    </row>
    <row r="309" spans="2:12" x14ac:dyDescent="0.35">
      <c r="B309" s="227" t="s">
        <v>566</v>
      </c>
      <c r="C309" s="229" t="s">
        <v>221</v>
      </c>
      <c r="E309" s="227" t="s">
        <v>567</v>
      </c>
      <c r="F309" s="229" t="s">
        <v>221</v>
      </c>
      <c r="H309" s="227" t="s">
        <v>568</v>
      </c>
      <c r="I309" s="229" t="s">
        <v>221</v>
      </c>
      <c r="K309" s="227" t="s">
        <v>569</v>
      </c>
      <c r="L309" s="229" t="s">
        <v>221</v>
      </c>
    </row>
    <row r="310" spans="2:12" x14ac:dyDescent="0.35">
      <c r="B310" s="227" t="s">
        <v>566</v>
      </c>
      <c r="C310" s="229" t="s">
        <v>230</v>
      </c>
      <c r="E310" s="227" t="s">
        <v>567</v>
      </c>
      <c r="F310" s="229" t="s">
        <v>230</v>
      </c>
      <c r="H310" s="227" t="s">
        <v>568</v>
      </c>
      <c r="I310" s="229" t="s">
        <v>230</v>
      </c>
      <c r="K310" s="227" t="s">
        <v>569</v>
      </c>
      <c r="L310" s="229" t="s">
        <v>230</v>
      </c>
    </row>
    <row r="311" spans="2:12" x14ac:dyDescent="0.35">
      <c r="B311" s="227" t="s">
        <v>566</v>
      </c>
      <c r="C311" s="229" t="s">
        <v>222</v>
      </c>
      <c r="E311" s="227" t="s">
        <v>567</v>
      </c>
      <c r="F311" s="229" t="s">
        <v>222</v>
      </c>
      <c r="H311" s="227" t="s">
        <v>568</v>
      </c>
      <c r="I311" s="229" t="s">
        <v>222</v>
      </c>
      <c r="K311" s="227" t="s">
        <v>569</v>
      </c>
      <c r="L311" s="229" t="s">
        <v>222</v>
      </c>
    </row>
    <row r="312" spans="2:12" x14ac:dyDescent="0.35">
      <c r="B312" s="227" t="s">
        <v>566</v>
      </c>
      <c r="C312" s="229" t="s">
        <v>179</v>
      </c>
      <c r="E312" s="227" t="s">
        <v>567</v>
      </c>
      <c r="F312" s="229" t="s">
        <v>179</v>
      </c>
      <c r="H312" s="227" t="s">
        <v>568</v>
      </c>
      <c r="I312" s="229" t="s">
        <v>179</v>
      </c>
      <c r="K312" s="227" t="s">
        <v>569</v>
      </c>
      <c r="L312" s="229" t="s">
        <v>179</v>
      </c>
    </row>
    <row r="313" spans="2:12" x14ac:dyDescent="0.35">
      <c r="B313" s="227" t="s">
        <v>566</v>
      </c>
      <c r="C313" s="229" t="s">
        <v>180</v>
      </c>
      <c r="E313" s="227" t="s">
        <v>567</v>
      </c>
      <c r="F313" s="229" t="s">
        <v>180</v>
      </c>
      <c r="H313" s="227" t="s">
        <v>568</v>
      </c>
      <c r="I313" s="229" t="s">
        <v>180</v>
      </c>
      <c r="K313" s="227" t="s">
        <v>569</v>
      </c>
      <c r="L313" s="229" t="s">
        <v>180</v>
      </c>
    </row>
    <row r="314" spans="2:12" x14ac:dyDescent="0.35">
      <c r="B314" s="227" t="s">
        <v>566</v>
      </c>
      <c r="C314" s="229" t="s">
        <v>231</v>
      </c>
      <c r="E314" s="227" t="s">
        <v>567</v>
      </c>
      <c r="F314" s="229" t="s">
        <v>231</v>
      </c>
      <c r="H314" s="227" t="s">
        <v>568</v>
      </c>
      <c r="I314" s="229" t="s">
        <v>231</v>
      </c>
      <c r="K314" s="227" t="s">
        <v>569</v>
      </c>
      <c r="L314" s="229" t="s">
        <v>231</v>
      </c>
    </row>
    <row r="315" spans="2:12" x14ac:dyDescent="0.35">
      <c r="B315" s="227" t="s">
        <v>566</v>
      </c>
      <c r="C315" s="229" t="s">
        <v>223</v>
      </c>
      <c r="E315" s="227" t="s">
        <v>567</v>
      </c>
      <c r="F315" s="229" t="s">
        <v>223</v>
      </c>
      <c r="H315" s="227" t="s">
        <v>568</v>
      </c>
      <c r="I315" s="229" t="s">
        <v>223</v>
      </c>
      <c r="K315" s="227" t="s">
        <v>569</v>
      </c>
      <c r="L315" s="229" t="s">
        <v>223</v>
      </c>
    </row>
    <row r="316" spans="2:12" x14ac:dyDescent="0.35">
      <c r="B316" s="227" t="s">
        <v>566</v>
      </c>
      <c r="C316" s="229" t="s">
        <v>232</v>
      </c>
      <c r="E316" s="227" t="s">
        <v>567</v>
      </c>
      <c r="F316" s="229" t="s">
        <v>232</v>
      </c>
      <c r="H316" s="227" t="s">
        <v>568</v>
      </c>
      <c r="I316" s="229" t="s">
        <v>232</v>
      </c>
      <c r="K316" s="227" t="s">
        <v>569</v>
      </c>
      <c r="L316" s="229" t="s">
        <v>232</v>
      </c>
    </row>
    <row r="317" spans="2:12" x14ac:dyDescent="0.35">
      <c r="B317" s="227" t="s">
        <v>566</v>
      </c>
      <c r="C317" s="229" t="s">
        <v>224</v>
      </c>
      <c r="E317" s="227" t="s">
        <v>567</v>
      </c>
      <c r="F317" s="229" t="s">
        <v>224</v>
      </c>
      <c r="H317" s="227" t="s">
        <v>568</v>
      </c>
      <c r="I317" s="229" t="s">
        <v>224</v>
      </c>
      <c r="K317" s="227" t="s">
        <v>569</v>
      </c>
      <c r="L317" s="229" t="s">
        <v>224</v>
      </c>
    </row>
    <row r="318" spans="2:12" x14ac:dyDescent="0.35">
      <c r="B318" s="227" t="s">
        <v>566</v>
      </c>
      <c r="C318" s="229" t="s">
        <v>233</v>
      </c>
      <c r="E318" s="227" t="s">
        <v>567</v>
      </c>
      <c r="F318" s="229" t="s">
        <v>233</v>
      </c>
      <c r="H318" s="227" t="s">
        <v>568</v>
      </c>
      <c r="I318" s="229" t="s">
        <v>233</v>
      </c>
      <c r="K318" s="227" t="s">
        <v>569</v>
      </c>
      <c r="L318" s="229" t="s">
        <v>233</v>
      </c>
    </row>
    <row r="319" spans="2:12" x14ac:dyDescent="0.35">
      <c r="B319" s="227" t="s">
        <v>566</v>
      </c>
      <c r="C319" s="229" t="s">
        <v>225</v>
      </c>
      <c r="E319" s="227" t="s">
        <v>567</v>
      </c>
      <c r="F319" s="229" t="s">
        <v>225</v>
      </c>
      <c r="H319" s="227" t="s">
        <v>568</v>
      </c>
      <c r="I319" s="229" t="s">
        <v>225</v>
      </c>
      <c r="K319" s="227" t="s">
        <v>569</v>
      </c>
      <c r="L319" s="229" t="s">
        <v>225</v>
      </c>
    </row>
    <row r="320" spans="2:12" x14ac:dyDescent="0.35">
      <c r="B320" s="227" t="s">
        <v>566</v>
      </c>
      <c r="C320" s="229" t="s">
        <v>234</v>
      </c>
      <c r="E320" s="227" t="s">
        <v>567</v>
      </c>
      <c r="F320" s="229" t="s">
        <v>234</v>
      </c>
      <c r="H320" s="227" t="s">
        <v>568</v>
      </c>
      <c r="I320" s="229" t="s">
        <v>234</v>
      </c>
      <c r="K320" s="227" t="s">
        <v>569</v>
      </c>
      <c r="L320" s="229" t="s">
        <v>234</v>
      </c>
    </row>
    <row r="321" spans="2:12" x14ac:dyDescent="0.35">
      <c r="B321" s="227" t="s">
        <v>566</v>
      </c>
      <c r="C321" s="229" t="s">
        <v>226</v>
      </c>
      <c r="E321" s="227" t="s">
        <v>567</v>
      </c>
      <c r="F321" s="229" t="s">
        <v>226</v>
      </c>
      <c r="H321" s="227" t="s">
        <v>568</v>
      </c>
      <c r="I321" s="229" t="s">
        <v>226</v>
      </c>
      <c r="K321" s="227" t="s">
        <v>569</v>
      </c>
      <c r="L321" s="229" t="s">
        <v>226</v>
      </c>
    </row>
    <row r="322" spans="2:12" x14ac:dyDescent="0.35">
      <c r="B322" s="227" t="s">
        <v>566</v>
      </c>
      <c r="C322" s="229" t="s">
        <v>181</v>
      </c>
      <c r="E322" s="227" t="s">
        <v>567</v>
      </c>
      <c r="F322" s="229" t="s">
        <v>181</v>
      </c>
      <c r="H322" s="227" t="s">
        <v>568</v>
      </c>
      <c r="I322" s="229" t="s">
        <v>181</v>
      </c>
      <c r="K322" s="227" t="s">
        <v>569</v>
      </c>
      <c r="L322" s="229" t="s">
        <v>181</v>
      </c>
    </row>
    <row r="323" spans="2:12" x14ac:dyDescent="0.35">
      <c r="B323" s="227" t="s">
        <v>566</v>
      </c>
      <c r="C323" s="229" t="s">
        <v>182</v>
      </c>
      <c r="E323" s="227" t="s">
        <v>567</v>
      </c>
      <c r="F323" s="229" t="s">
        <v>182</v>
      </c>
      <c r="H323" s="227" t="s">
        <v>568</v>
      </c>
      <c r="I323" s="229" t="s">
        <v>182</v>
      </c>
      <c r="K323" s="227" t="s">
        <v>569</v>
      </c>
      <c r="L323" s="229" t="s">
        <v>182</v>
      </c>
    </row>
    <row r="324" spans="2:12" x14ac:dyDescent="0.35">
      <c r="B324" s="227" t="s">
        <v>566</v>
      </c>
      <c r="C324" s="229" t="s">
        <v>243</v>
      </c>
      <c r="E324" s="227" t="s">
        <v>567</v>
      </c>
      <c r="F324" s="229" t="s">
        <v>243</v>
      </c>
      <c r="H324" s="227" t="s">
        <v>568</v>
      </c>
      <c r="I324" s="229" t="s">
        <v>243</v>
      </c>
      <c r="K324" s="227" t="s">
        <v>569</v>
      </c>
      <c r="L324" s="229" t="s">
        <v>243</v>
      </c>
    </row>
    <row r="325" spans="2:12" x14ac:dyDescent="0.35">
      <c r="B325" s="227" t="s">
        <v>566</v>
      </c>
      <c r="C325" s="229" t="s">
        <v>235</v>
      </c>
      <c r="E325" s="227" t="s">
        <v>567</v>
      </c>
      <c r="F325" s="229" t="s">
        <v>235</v>
      </c>
      <c r="H325" s="227" t="s">
        <v>568</v>
      </c>
      <c r="I325" s="229" t="s">
        <v>235</v>
      </c>
      <c r="K325" s="227" t="s">
        <v>569</v>
      </c>
      <c r="L325" s="229" t="s">
        <v>235</v>
      </c>
    </row>
    <row r="326" spans="2:12" x14ac:dyDescent="0.35">
      <c r="B326" s="227" t="s">
        <v>566</v>
      </c>
      <c r="C326" s="229" t="s">
        <v>245</v>
      </c>
      <c r="E326" s="227" t="s">
        <v>567</v>
      </c>
      <c r="F326" s="229" t="s">
        <v>245</v>
      </c>
      <c r="H326" s="227" t="s">
        <v>568</v>
      </c>
      <c r="I326" s="229" t="s">
        <v>245</v>
      </c>
      <c r="K326" s="227" t="s">
        <v>569</v>
      </c>
      <c r="L326" s="229" t="s">
        <v>245</v>
      </c>
    </row>
    <row r="327" spans="2:12" x14ac:dyDescent="0.35">
      <c r="B327" s="227" t="s">
        <v>566</v>
      </c>
      <c r="C327" s="229" t="s">
        <v>236</v>
      </c>
      <c r="E327" s="227" t="s">
        <v>567</v>
      </c>
      <c r="F327" s="229" t="s">
        <v>236</v>
      </c>
      <c r="H327" s="227" t="s">
        <v>568</v>
      </c>
      <c r="I327" s="229" t="s">
        <v>236</v>
      </c>
      <c r="K327" s="227" t="s">
        <v>569</v>
      </c>
      <c r="L327" s="229" t="s">
        <v>236</v>
      </c>
    </row>
    <row r="328" spans="2:12" x14ac:dyDescent="0.35">
      <c r="B328" s="227" t="s">
        <v>566</v>
      </c>
      <c r="C328" s="229" t="s">
        <v>246</v>
      </c>
      <c r="E328" s="227" t="s">
        <v>567</v>
      </c>
      <c r="F328" s="229" t="s">
        <v>246</v>
      </c>
      <c r="H328" s="227" t="s">
        <v>568</v>
      </c>
      <c r="I328" s="229" t="s">
        <v>246</v>
      </c>
      <c r="K328" s="227" t="s">
        <v>569</v>
      </c>
      <c r="L328" s="229" t="s">
        <v>246</v>
      </c>
    </row>
    <row r="329" spans="2:12" x14ac:dyDescent="0.35">
      <c r="B329" s="227" t="s">
        <v>566</v>
      </c>
      <c r="C329" s="229" t="s">
        <v>237</v>
      </c>
      <c r="E329" s="227" t="s">
        <v>567</v>
      </c>
      <c r="F329" s="229" t="s">
        <v>237</v>
      </c>
      <c r="H329" s="227" t="s">
        <v>568</v>
      </c>
      <c r="I329" s="229" t="s">
        <v>237</v>
      </c>
      <c r="K329" s="227" t="s">
        <v>569</v>
      </c>
      <c r="L329" s="229" t="s">
        <v>237</v>
      </c>
    </row>
    <row r="330" spans="2:12" x14ac:dyDescent="0.35">
      <c r="B330" s="227" t="s">
        <v>566</v>
      </c>
      <c r="C330" s="229" t="s">
        <v>247</v>
      </c>
      <c r="E330" s="227" t="s">
        <v>567</v>
      </c>
      <c r="F330" s="229" t="s">
        <v>247</v>
      </c>
      <c r="H330" s="227" t="s">
        <v>568</v>
      </c>
      <c r="I330" s="229" t="s">
        <v>247</v>
      </c>
      <c r="K330" s="227" t="s">
        <v>569</v>
      </c>
      <c r="L330" s="229" t="s">
        <v>247</v>
      </c>
    </row>
    <row r="331" spans="2:12" x14ac:dyDescent="0.35">
      <c r="B331" s="227" t="s">
        <v>566</v>
      </c>
      <c r="C331" s="229" t="s">
        <v>238</v>
      </c>
      <c r="E331" s="227" t="s">
        <v>567</v>
      </c>
      <c r="F331" s="229" t="s">
        <v>238</v>
      </c>
      <c r="H331" s="227" t="s">
        <v>568</v>
      </c>
      <c r="I331" s="229" t="s">
        <v>238</v>
      </c>
      <c r="K331" s="227" t="s">
        <v>569</v>
      </c>
      <c r="L331" s="229" t="s">
        <v>238</v>
      </c>
    </row>
    <row r="332" spans="2:12" x14ac:dyDescent="0.35">
      <c r="B332" s="227" t="s">
        <v>566</v>
      </c>
      <c r="C332" s="229" t="s">
        <v>183</v>
      </c>
      <c r="E332" s="227" t="s">
        <v>567</v>
      </c>
      <c r="F332" s="229" t="s">
        <v>183</v>
      </c>
      <c r="H332" s="227" t="s">
        <v>568</v>
      </c>
      <c r="I332" s="229" t="s">
        <v>183</v>
      </c>
      <c r="K332" s="227" t="s">
        <v>569</v>
      </c>
      <c r="L332" s="229" t="s">
        <v>183</v>
      </c>
    </row>
    <row r="333" spans="2:12" x14ac:dyDescent="0.35">
      <c r="B333" s="227" t="s">
        <v>566</v>
      </c>
      <c r="C333" s="229" t="s">
        <v>184</v>
      </c>
      <c r="E333" s="227" t="s">
        <v>567</v>
      </c>
      <c r="F333" s="229" t="s">
        <v>184</v>
      </c>
      <c r="H333" s="227" t="s">
        <v>568</v>
      </c>
      <c r="I333" s="229" t="s">
        <v>184</v>
      </c>
      <c r="K333" s="227" t="s">
        <v>569</v>
      </c>
      <c r="L333" s="229" t="s">
        <v>184</v>
      </c>
    </row>
    <row r="334" spans="2:12" x14ac:dyDescent="0.35">
      <c r="B334" s="227" t="s">
        <v>566</v>
      </c>
      <c r="C334" s="229" t="s">
        <v>244</v>
      </c>
      <c r="E334" s="227" t="s">
        <v>567</v>
      </c>
      <c r="F334" s="229" t="s">
        <v>244</v>
      </c>
      <c r="H334" s="227" t="s">
        <v>568</v>
      </c>
      <c r="I334" s="229" t="s">
        <v>244</v>
      </c>
      <c r="K334" s="227" t="s">
        <v>569</v>
      </c>
      <c r="L334" s="229" t="s">
        <v>244</v>
      </c>
    </row>
    <row r="335" spans="2:12" x14ac:dyDescent="0.35">
      <c r="B335" s="227" t="s">
        <v>566</v>
      </c>
      <c r="C335" s="229" t="s">
        <v>239</v>
      </c>
      <c r="E335" s="227" t="s">
        <v>567</v>
      </c>
      <c r="F335" s="229" t="s">
        <v>239</v>
      </c>
      <c r="H335" s="227" t="s">
        <v>568</v>
      </c>
      <c r="I335" s="229" t="s">
        <v>239</v>
      </c>
      <c r="K335" s="227" t="s">
        <v>569</v>
      </c>
      <c r="L335" s="229" t="s">
        <v>239</v>
      </c>
    </row>
    <row r="336" spans="2:12" x14ac:dyDescent="0.35">
      <c r="B336" s="227" t="s">
        <v>566</v>
      </c>
      <c r="C336" s="229" t="s">
        <v>248</v>
      </c>
      <c r="E336" s="227" t="s">
        <v>567</v>
      </c>
      <c r="F336" s="229" t="s">
        <v>248</v>
      </c>
      <c r="H336" s="227" t="s">
        <v>568</v>
      </c>
      <c r="I336" s="229" t="s">
        <v>248</v>
      </c>
      <c r="K336" s="227" t="s">
        <v>569</v>
      </c>
      <c r="L336" s="229" t="s">
        <v>248</v>
      </c>
    </row>
    <row r="337" spans="2:12" x14ac:dyDescent="0.35">
      <c r="B337" s="227" t="s">
        <v>566</v>
      </c>
      <c r="C337" s="229" t="s">
        <v>240</v>
      </c>
      <c r="E337" s="227" t="s">
        <v>567</v>
      </c>
      <c r="F337" s="229" t="s">
        <v>240</v>
      </c>
      <c r="H337" s="227" t="s">
        <v>568</v>
      </c>
      <c r="I337" s="229" t="s">
        <v>240</v>
      </c>
      <c r="K337" s="227" t="s">
        <v>569</v>
      </c>
      <c r="L337" s="229" t="s">
        <v>240</v>
      </c>
    </row>
    <row r="338" spans="2:12" x14ac:dyDescent="0.35">
      <c r="B338" s="227" t="s">
        <v>566</v>
      </c>
      <c r="C338" s="229" t="s">
        <v>249</v>
      </c>
      <c r="E338" s="227" t="s">
        <v>567</v>
      </c>
      <c r="F338" s="229" t="s">
        <v>249</v>
      </c>
      <c r="H338" s="227" t="s">
        <v>568</v>
      </c>
      <c r="I338" s="229" t="s">
        <v>249</v>
      </c>
      <c r="K338" s="227" t="s">
        <v>569</v>
      </c>
      <c r="L338" s="229" t="s">
        <v>249</v>
      </c>
    </row>
    <row r="339" spans="2:12" x14ac:dyDescent="0.35">
      <c r="B339" s="227" t="s">
        <v>566</v>
      </c>
      <c r="C339" s="229" t="s">
        <v>241</v>
      </c>
      <c r="E339" s="227" t="s">
        <v>567</v>
      </c>
      <c r="F339" s="229" t="s">
        <v>241</v>
      </c>
      <c r="H339" s="227" t="s">
        <v>568</v>
      </c>
      <c r="I339" s="229" t="s">
        <v>241</v>
      </c>
      <c r="K339" s="227" t="s">
        <v>569</v>
      </c>
      <c r="L339" s="229" t="s">
        <v>241</v>
      </c>
    </row>
    <row r="340" spans="2:12" x14ac:dyDescent="0.35">
      <c r="B340" s="227" t="s">
        <v>566</v>
      </c>
      <c r="C340" s="229" t="s">
        <v>250</v>
      </c>
      <c r="E340" s="227" t="s">
        <v>567</v>
      </c>
      <c r="F340" s="229" t="s">
        <v>250</v>
      </c>
      <c r="H340" s="227" t="s">
        <v>568</v>
      </c>
      <c r="I340" s="229" t="s">
        <v>250</v>
      </c>
      <c r="K340" s="227" t="s">
        <v>569</v>
      </c>
      <c r="L340" s="229" t="s">
        <v>250</v>
      </c>
    </row>
    <row r="341" spans="2:12" x14ac:dyDescent="0.35">
      <c r="B341" s="227" t="s">
        <v>566</v>
      </c>
      <c r="C341" s="229" t="s">
        <v>242</v>
      </c>
      <c r="E341" s="227" t="s">
        <v>567</v>
      </c>
      <c r="F341" s="229" t="s">
        <v>242</v>
      </c>
      <c r="H341" s="227" t="s">
        <v>568</v>
      </c>
      <c r="I341" s="229" t="s">
        <v>242</v>
      </c>
      <c r="K341" s="227" t="s">
        <v>569</v>
      </c>
      <c r="L341" s="229" t="s">
        <v>242</v>
      </c>
    </row>
    <row r="342" spans="2:12" ht="16" thickBot="1" x14ac:dyDescent="0.4">
      <c r="B342" s="230" t="s">
        <v>566</v>
      </c>
      <c r="C342" s="232" t="s">
        <v>185</v>
      </c>
      <c r="E342" s="230" t="s">
        <v>567</v>
      </c>
      <c r="F342" s="232" t="s">
        <v>185</v>
      </c>
      <c r="H342" s="230" t="s">
        <v>568</v>
      </c>
      <c r="I342" s="232" t="s">
        <v>185</v>
      </c>
      <c r="K342" s="230" t="s">
        <v>569</v>
      </c>
      <c r="L342" s="232" t="s">
        <v>185</v>
      </c>
    </row>
  </sheetData>
  <mergeCells count="20">
    <mergeCell ref="AI17:AK17"/>
    <mergeCell ref="AL17:AN17"/>
    <mergeCell ref="B16:AH16"/>
    <mergeCell ref="B4:B5"/>
    <mergeCell ref="B6:B7"/>
    <mergeCell ref="B8:B11"/>
    <mergeCell ref="Z17:AB17"/>
    <mergeCell ref="B12:B14"/>
    <mergeCell ref="AC17:AE17"/>
    <mergeCell ref="AF17:AH17"/>
    <mergeCell ref="W17:Y17"/>
    <mergeCell ref="B17:D17"/>
    <mergeCell ref="T17:V17"/>
    <mergeCell ref="Q17:S17"/>
    <mergeCell ref="F2:G2"/>
    <mergeCell ref="D2:E2"/>
    <mergeCell ref="K17:M17"/>
    <mergeCell ref="N17:P17"/>
    <mergeCell ref="E17:G17"/>
    <mergeCell ref="H17:J17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87"/>
  <sheetViews>
    <sheetView topLeftCell="B1" zoomScale="80" workbookViewId="0">
      <selection activeCell="F87" sqref="F87"/>
    </sheetView>
  </sheetViews>
  <sheetFormatPr defaultColWidth="8.83203125" defaultRowHeight="15.5" x14ac:dyDescent="0.35"/>
  <cols>
    <col min="4" max="4" width="17.5" customWidth="1"/>
    <col min="5" max="5" width="15.5" customWidth="1"/>
    <col min="9" max="9" width="31.5" customWidth="1"/>
    <col min="10" max="10" width="29" customWidth="1"/>
    <col min="11" max="12" width="16.83203125" customWidth="1"/>
  </cols>
  <sheetData>
    <row r="2" spans="2:14" x14ac:dyDescent="0.35">
      <c r="I2" t="s">
        <v>266</v>
      </c>
    </row>
    <row r="3" spans="2:14" x14ac:dyDescent="0.35">
      <c r="B3" t="s">
        <v>265</v>
      </c>
      <c r="I3" s="32" t="s">
        <v>648</v>
      </c>
    </row>
    <row r="4" spans="2:14" x14ac:dyDescent="0.35">
      <c r="B4" t="s">
        <v>416</v>
      </c>
      <c r="I4" s="33" t="s">
        <v>268</v>
      </c>
    </row>
    <row r="5" spans="2:14" x14ac:dyDescent="0.35">
      <c r="I5" s="18" t="s">
        <v>649</v>
      </c>
      <c r="J5" t="s">
        <v>267</v>
      </c>
    </row>
    <row r="6" spans="2:14" ht="16" thickBot="1" x14ac:dyDescent="0.4"/>
    <row r="7" spans="2:14" ht="16" thickBot="1" x14ac:dyDescent="0.4">
      <c r="I7" s="382" t="s">
        <v>269</v>
      </c>
      <c r="J7" s="383"/>
      <c r="K7" s="384"/>
      <c r="L7" s="38" t="s">
        <v>376</v>
      </c>
      <c r="M7" t="s">
        <v>380</v>
      </c>
      <c r="N7" t="s">
        <v>381</v>
      </c>
    </row>
    <row r="8" spans="2:14" x14ac:dyDescent="0.35">
      <c r="B8">
        <v>1</v>
      </c>
      <c r="C8" s="336" t="s">
        <v>144</v>
      </c>
      <c r="D8" s="244" t="s">
        <v>145</v>
      </c>
      <c r="E8" s="189" t="s">
        <v>254</v>
      </c>
      <c r="F8" s="170" t="s">
        <v>146</v>
      </c>
      <c r="G8" s="174" t="s">
        <v>573</v>
      </c>
      <c r="I8" s="5" t="str">
        <f>$I$3</f>
        <v>Blaber- Exercise-HU Study, 2021</v>
      </c>
      <c r="J8" s="6" t="str">
        <f t="shared" ref="J8:J46" si="0">D8 &amp; "_" &amp;F8</f>
        <v>L Quadricept_LN2</v>
      </c>
      <c r="K8" s="17" t="str">
        <f>$I$5</f>
        <v>F1- F80</v>
      </c>
      <c r="L8" s="39" t="s">
        <v>157</v>
      </c>
      <c r="M8" t="s">
        <v>12</v>
      </c>
      <c r="N8" t="s">
        <v>378</v>
      </c>
    </row>
    <row r="9" spans="2:14" x14ac:dyDescent="0.35">
      <c r="B9">
        <v>2</v>
      </c>
      <c r="C9" s="337"/>
      <c r="D9" s="191" t="s">
        <v>147</v>
      </c>
      <c r="E9" s="143" t="s">
        <v>156</v>
      </c>
      <c r="F9" s="143" t="s">
        <v>165</v>
      </c>
      <c r="G9" s="163">
        <v>500</v>
      </c>
      <c r="I9" s="9" t="str">
        <f t="shared" ref="I9:I46" si="1">$I$3</f>
        <v>Blaber- Exercise-HU Study, 2021</v>
      </c>
      <c r="J9" s="10" t="str">
        <f t="shared" si="0"/>
        <v>R Quadricept_PFA</v>
      </c>
      <c r="K9" s="28" t="str">
        <f t="shared" ref="K9:K46" si="2">$I$5</f>
        <v>F1- F80</v>
      </c>
      <c r="L9" s="39" t="s">
        <v>377</v>
      </c>
      <c r="M9" t="s">
        <v>12</v>
      </c>
      <c r="N9" t="s">
        <v>379</v>
      </c>
    </row>
    <row r="10" spans="2:14" x14ac:dyDescent="0.35">
      <c r="B10">
        <v>3</v>
      </c>
      <c r="C10" s="337"/>
      <c r="D10" s="191" t="s">
        <v>148</v>
      </c>
      <c r="E10" s="190" t="s">
        <v>254</v>
      </c>
      <c r="F10" s="172" t="s">
        <v>146</v>
      </c>
      <c r="G10" s="175" t="s">
        <v>573</v>
      </c>
      <c r="I10" s="9" t="str">
        <f t="shared" si="1"/>
        <v>Blaber- Exercise-HU Study, 2021</v>
      </c>
      <c r="J10" s="10" t="str">
        <f t="shared" si="0"/>
        <v>L Soleus_LN2</v>
      </c>
      <c r="K10" s="28" t="str">
        <f t="shared" si="2"/>
        <v>F1- F80</v>
      </c>
      <c r="L10" s="39" t="s">
        <v>157</v>
      </c>
      <c r="M10" t="s">
        <v>12</v>
      </c>
      <c r="N10" t="s">
        <v>378</v>
      </c>
    </row>
    <row r="11" spans="2:14" x14ac:dyDescent="0.35">
      <c r="B11">
        <v>4</v>
      </c>
      <c r="C11" s="337"/>
      <c r="D11" s="191" t="s">
        <v>149</v>
      </c>
      <c r="E11" s="143" t="s">
        <v>156</v>
      </c>
      <c r="F11" s="143" t="s">
        <v>165</v>
      </c>
      <c r="G11" s="163">
        <v>200</v>
      </c>
      <c r="I11" s="9" t="str">
        <f t="shared" si="1"/>
        <v>Blaber- Exercise-HU Study, 2021</v>
      </c>
      <c r="J11" s="10" t="str">
        <f t="shared" si="0"/>
        <v>R Soleus_PFA</v>
      </c>
      <c r="K11" s="28" t="str">
        <f t="shared" si="2"/>
        <v>F1- F80</v>
      </c>
      <c r="L11" s="39" t="s">
        <v>377</v>
      </c>
      <c r="M11" t="s">
        <v>12</v>
      </c>
      <c r="N11" t="s">
        <v>379</v>
      </c>
    </row>
    <row r="12" spans="2:14" x14ac:dyDescent="0.35">
      <c r="B12">
        <v>5</v>
      </c>
      <c r="C12" s="337"/>
      <c r="D12" s="191" t="s">
        <v>150</v>
      </c>
      <c r="E12" s="190" t="s">
        <v>254</v>
      </c>
      <c r="F12" s="172" t="s">
        <v>146</v>
      </c>
      <c r="G12" s="175" t="s">
        <v>573</v>
      </c>
      <c r="I12" s="9" t="str">
        <f t="shared" si="1"/>
        <v>Blaber- Exercise-HU Study, 2021</v>
      </c>
      <c r="J12" s="10" t="str">
        <f t="shared" si="0"/>
        <v>L EDL_LN2</v>
      </c>
      <c r="K12" s="28" t="str">
        <f t="shared" si="2"/>
        <v>F1- F80</v>
      </c>
      <c r="L12" s="39" t="s">
        <v>157</v>
      </c>
      <c r="M12" t="s">
        <v>12</v>
      </c>
      <c r="N12" t="s">
        <v>378</v>
      </c>
    </row>
    <row r="13" spans="2:14" x14ac:dyDescent="0.35">
      <c r="B13">
        <v>6</v>
      </c>
      <c r="C13" s="337"/>
      <c r="D13" s="191" t="s">
        <v>151</v>
      </c>
      <c r="E13" s="143" t="s">
        <v>156</v>
      </c>
      <c r="F13" s="143" t="s">
        <v>165</v>
      </c>
      <c r="G13" s="163">
        <v>250</v>
      </c>
      <c r="I13" s="9" t="str">
        <f t="shared" si="1"/>
        <v>Blaber- Exercise-HU Study, 2021</v>
      </c>
      <c r="J13" s="10" t="str">
        <f t="shared" si="0"/>
        <v>R EDL_PFA</v>
      </c>
      <c r="K13" s="28" t="str">
        <f t="shared" si="2"/>
        <v>F1- F80</v>
      </c>
      <c r="L13" s="39" t="s">
        <v>377</v>
      </c>
      <c r="M13" t="s">
        <v>12</v>
      </c>
      <c r="N13" t="s">
        <v>379</v>
      </c>
    </row>
    <row r="14" spans="2:14" x14ac:dyDescent="0.35">
      <c r="B14">
        <v>7</v>
      </c>
      <c r="C14" s="337"/>
      <c r="D14" s="191" t="s">
        <v>152</v>
      </c>
      <c r="E14" s="190" t="s">
        <v>254</v>
      </c>
      <c r="F14" s="172" t="s">
        <v>146</v>
      </c>
      <c r="G14" s="175" t="s">
        <v>573</v>
      </c>
      <c r="I14" s="9" t="str">
        <f t="shared" si="1"/>
        <v>Blaber- Exercise-HU Study, 2021</v>
      </c>
      <c r="J14" s="10" t="str">
        <f t="shared" si="0"/>
        <v>L Gastrocnemius_LN2</v>
      </c>
      <c r="K14" s="28" t="str">
        <f t="shared" si="2"/>
        <v>F1- F80</v>
      </c>
      <c r="L14" s="39" t="s">
        <v>157</v>
      </c>
      <c r="M14" t="s">
        <v>12</v>
      </c>
      <c r="N14" t="s">
        <v>378</v>
      </c>
    </row>
    <row r="15" spans="2:14" x14ac:dyDescent="0.35">
      <c r="B15">
        <v>8</v>
      </c>
      <c r="C15" s="337"/>
      <c r="D15" s="191" t="s">
        <v>153</v>
      </c>
      <c r="E15" s="143" t="s">
        <v>156</v>
      </c>
      <c r="F15" s="143" t="s">
        <v>165</v>
      </c>
      <c r="G15" s="163">
        <v>500</v>
      </c>
      <c r="I15" s="9" t="str">
        <f t="shared" si="1"/>
        <v>Blaber- Exercise-HU Study, 2021</v>
      </c>
      <c r="J15" s="10" t="str">
        <f t="shared" si="0"/>
        <v>R Gastrocnemius_PFA</v>
      </c>
      <c r="K15" s="28" t="str">
        <f t="shared" si="2"/>
        <v>F1- F80</v>
      </c>
      <c r="L15" s="39" t="s">
        <v>377</v>
      </c>
      <c r="M15" t="s">
        <v>12</v>
      </c>
      <c r="N15" t="s">
        <v>379</v>
      </c>
    </row>
    <row r="16" spans="2:14" x14ac:dyDescent="0.35">
      <c r="B16">
        <v>9</v>
      </c>
      <c r="C16" s="337"/>
      <c r="D16" s="191" t="s">
        <v>154</v>
      </c>
      <c r="E16" s="190" t="s">
        <v>254</v>
      </c>
      <c r="F16" s="172" t="s">
        <v>146</v>
      </c>
      <c r="G16" s="175" t="s">
        <v>573</v>
      </c>
      <c r="I16" s="9" t="str">
        <f t="shared" si="1"/>
        <v>Blaber- Exercise-HU Study, 2021</v>
      </c>
      <c r="J16" s="10" t="str">
        <f t="shared" si="0"/>
        <v>L Bicep_LN2</v>
      </c>
      <c r="K16" s="28" t="str">
        <f t="shared" si="2"/>
        <v>F1- F80</v>
      </c>
      <c r="L16" s="39" t="s">
        <v>157</v>
      </c>
      <c r="M16" t="s">
        <v>12</v>
      </c>
      <c r="N16" t="s">
        <v>378</v>
      </c>
    </row>
    <row r="17" spans="2:18" ht="16" thickBot="1" x14ac:dyDescent="0.4">
      <c r="B17">
        <v>10</v>
      </c>
      <c r="C17" s="338"/>
      <c r="D17" s="245" t="s">
        <v>155</v>
      </c>
      <c r="E17" s="148" t="s">
        <v>156</v>
      </c>
      <c r="F17" s="148" t="s">
        <v>165</v>
      </c>
      <c r="G17" s="247">
        <v>250</v>
      </c>
      <c r="I17" s="36" t="str">
        <f t="shared" si="1"/>
        <v>Blaber- Exercise-HU Study, 2021</v>
      </c>
      <c r="J17" s="16" t="str">
        <f t="shared" si="0"/>
        <v>R Bicep_PFA</v>
      </c>
      <c r="K17" s="37" t="str">
        <f t="shared" si="2"/>
        <v>F1- F80</v>
      </c>
      <c r="L17" s="39" t="s">
        <v>377</v>
      </c>
      <c r="M17" t="s">
        <v>12</v>
      </c>
      <c r="N17" t="s">
        <v>379</v>
      </c>
    </row>
    <row r="18" spans="2:18" ht="15.75" customHeight="1" x14ac:dyDescent="0.35">
      <c r="B18">
        <v>11</v>
      </c>
      <c r="C18" s="385" t="s">
        <v>363</v>
      </c>
      <c r="D18" s="244" t="s">
        <v>162</v>
      </c>
      <c r="E18" s="189" t="s">
        <v>254</v>
      </c>
      <c r="F18" s="170" t="s">
        <v>146</v>
      </c>
      <c r="G18" s="174" t="s">
        <v>573</v>
      </c>
      <c r="I18" s="5" t="str">
        <f t="shared" si="1"/>
        <v>Blaber- Exercise-HU Study, 2021</v>
      </c>
      <c r="J18" s="6" t="str">
        <f t="shared" si="0"/>
        <v>L Thymus_LN2</v>
      </c>
      <c r="K18" s="17" t="str">
        <f t="shared" si="2"/>
        <v>F1- F80</v>
      </c>
      <c r="L18" s="39" t="s">
        <v>157</v>
      </c>
      <c r="M18" t="s">
        <v>11</v>
      </c>
      <c r="R18" t="s">
        <v>382</v>
      </c>
    </row>
    <row r="19" spans="2:18" x14ac:dyDescent="0.35">
      <c r="B19">
        <v>12</v>
      </c>
      <c r="C19" s="386"/>
      <c r="D19" s="191" t="s">
        <v>161</v>
      </c>
      <c r="E19" s="143" t="s">
        <v>156</v>
      </c>
      <c r="F19" s="143" t="s">
        <v>165</v>
      </c>
      <c r="G19" s="163">
        <v>500</v>
      </c>
      <c r="I19" s="9" t="str">
        <f t="shared" si="1"/>
        <v>Blaber- Exercise-HU Study, 2021</v>
      </c>
      <c r="J19" s="10" t="str">
        <f t="shared" si="0"/>
        <v>R Thymus_PFA</v>
      </c>
      <c r="K19" s="28" t="str">
        <f t="shared" si="2"/>
        <v>F1- F80</v>
      </c>
      <c r="L19" s="39" t="s">
        <v>157</v>
      </c>
      <c r="M19" t="s">
        <v>270</v>
      </c>
    </row>
    <row r="20" spans="2:18" ht="15.75" customHeight="1" x14ac:dyDescent="0.35">
      <c r="B20">
        <v>13</v>
      </c>
      <c r="C20" s="386"/>
      <c r="D20" s="191" t="s">
        <v>650</v>
      </c>
      <c r="E20" s="143" t="s">
        <v>156</v>
      </c>
      <c r="F20" s="143" t="s">
        <v>165</v>
      </c>
      <c r="G20" s="163">
        <v>250</v>
      </c>
      <c r="I20" s="9" t="str">
        <f t="shared" si="1"/>
        <v>Blaber- Exercise-HU Study, 2021</v>
      </c>
      <c r="J20" s="10" t="str">
        <f t="shared" si="0"/>
        <v>1/2 Spleen_PFA</v>
      </c>
      <c r="K20" s="28" t="str">
        <f t="shared" si="2"/>
        <v>F1- F80</v>
      </c>
      <c r="L20" s="39" t="s">
        <v>157</v>
      </c>
      <c r="M20" t="s">
        <v>11</v>
      </c>
    </row>
    <row r="21" spans="2:18" x14ac:dyDescent="0.35">
      <c r="B21">
        <v>14</v>
      </c>
      <c r="C21" s="386"/>
      <c r="D21" s="191" t="s">
        <v>650</v>
      </c>
      <c r="E21" s="190" t="s">
        <v>254</v>
      </c>
      <c r="F21" s="172" t="s">
        <v>146</v>
      </c>
      <c r="G21" s="175" t="s">
        <v>573</v>
      </c>
      <c r="I21" s="9" t="str">
        <f t="shared" si="1"/>
        <v>Blaber- Exercise-HU Study, 2021</v>
      </c>
      <c r="J21" s="10" t="str">
        <f t="shared" si="0"/>
        <v>1/2 Spleen_LN2</v>
      </c>
      <c r="K21" s="28" t="str">
        <f t="shared" si="2"/>
        <v>F1- F80</v>
      </c>
      <c r="L21" s="39" t="s">
        <v>157</v>
      </c>
      <c r="M21" t="s">
        <v>270</v>
      </c>
    </row>
    <row r="22" spans="2:18" ht="17.5" customHeight="1" x14ac:dyDescent="0.35">
      <c r="B22">
        <v>15</v>
      </c>
      <c r="C22" s="386"/>
      <c r="D22" s="191" t="s">
        <v>651</v>
      </c>
      <c r="E22" s="143" t="s">
        <v>156</v>
      </c>
      <c r="F22" s="143" t="s">
        <v>165</v>
      </c>
      <c r="G22" s="163">
        <v>500</v>
      </c>
      <c r="I22" s="9" t="str">
        <f t="shared" si="1"/>
        <v>Blaber- Exercise-HU Study, 2021</v>
      </c>
      <c r="J22" s="10" t="str">
        <f t="shared" si="0"/>
        <v>1/2 Liver_PFA</v>
      </c>
      <c r="K22" s="28" t="str">
        <f t="shared" si="2"/>
        <v>F1- F80</v>
      </c>
      <c r="L22" s="39" t="s">
        <v>157</v>
      </c>
      <c r="M22" t="s">
        <v>11</v>
      </c>
    </row>
    <row r="23" spans="2:18" x14ac:dyDescent="0.35">
      <c r="B23">
        <v>16</v>
      </c>
      <c r="C23" s="386"/>
      <c r="D23" s="191" t="s">
        <v>651</v>
      </c>
      <c r="E23" s="190" t="s">
        <v>254</v>
      </c>
      <c r="F23" s="172" t="s">
        <v>146</v>
      </c>
      <c r="G23" s="175" t="s">
        <v>573</v>
      </c>
      <c r="I23" s="9" t="str">
        <f t="shared" si="1"/>
        <v>Blaber- Exercise-HU Study, 2021</v>
      </c>
      <c r="J23" s="10" t="str">
        <f t="shared" si="0"/>
        <v>1/2 Liver_LN2</v>
      </c>
      <c r="K23" s="28" t="str">
        <f t="shared" si="2"/>
        <v>F1- F80</v>
      </c>
      <c r="L23" s="39" t="s">
        <v>157</v>
      </c>
      <c r="M23" t="s">
        <v>270</v>
      </c>
    </row>
    <row r="24" spans="2:18" ht="15.75" customHeight="1" x14ac:dyDescent="0.35">
      <c r="B24">
        <v>17</v>
      </c>
      <c r="C24" s="386"/>
      <c r="D24" s="191" t="s">
        <v>160</v>
      </c>
      <c r="E24" s="190" t="s">
        <v>254</v>
      </c>
      <c r="F24" s="172" t="s">
        <v>146</v>
      </c>
      <c r="G24" s="175" t="s">
        <v>573</v>
      </c>
      <c r="I24" s="9" t="str">
        <f t="shared" si="1"/>
        <v>Blaber- Exercise-HU Study, 2021</v>
      </c>
      <c r="J24" s="10" t="str">
        <f t="shared" si="0"/>
        <v>Pancreas_LN2</v>
      </c>
      <c r="K24" s="28" t="str">
        <f t="shared" si="2"/>
        <v>F1- F80</v>
      </c>
      <c r="L24" s="39" t="s">
        <v>157</v>
      </c>
      <c r="M24" t="s">
        <v>11</v>
      </c>
      <c r="N24" t="s">
        <v>378</v>
      </c>
    </row>
    <row r="25" spans="2:18" x14ac:dyDescent="0.35">
      <c r="B25">
        <v>18</v>
      </c>
      <c r="C25" s="386"/>
      <c r="D25" s="191" t="s">
        <v>258</v>
      </c>
      <c r="E25" s="190" t="s">
        <v>254</v>
      </c>
      <c r="F25" s="172" t="s">
        <v>146</v>
      </c>
      <c r="G25" s="175" t="s">
        <v>573</v>
      </c>
      <c r="I25" s="9" t="str">
        <f t="shared" si="1"/>
        <v>Blaber- Exercise-HU Study, 2021</v>
      </c>
      <c r="J25" s="10" t="str">
        <f t="shared" si="0"/>
        <v>Adrenals_LN2</v>
      </c>
      <c r="K25" s="28" t="str">
        <f t="shared" si="2"/>
        <v>F1- F80</v>
      </c>
      <c r="L25" s="39" t="s">
        <v>377</v>
      </c>
      <c r="M25" t="s">
        <v>11</v>
      </c>
      <c r="N25" t="s">
        <v>379</v>
      </c>
    </row>
    <row r="26" spans="2:18" x14ac:dyDescent="0.35">
      <c r="B26">
        <v>19</v>
      </c>
      <c r="C26" s="386"/>
      <c r="D26" s="191" t="s">
        <v>158</v>
      </c>
      <c r="E26" s="190" t="s">
        <v>254</v>
      </c>
      <c r="F26" s="172" t="s">
        <v>146</v>
      </c>
      <c r="G26" s="175" t="s">
        <v>573</v>
      </c>
      <c r="I26" s="9" t="str">
        <f t="shared" si="1"/>
        <v>Blaber- Exercise-HU Study, 2021</v>
      </c>
      <c r="J26" s="10" t="str">
        <f t="shared" si="0"/>
        <v>L Kidney_LN2</v>
      </c>
      <c r="K26" s="28" t="str">
        <f t="shared" si="2"/>
        <v>F1- F80</v>
      </c>
      <c r="L26" s="39" t="s">
        <v>377</v>
      </c>
      <c r="M26" t="s">
        <v>270</v>
      </c>
      <c r="N26" t="s">
        <v>378</v>
      </c>
    </row>
    <row r="27" spans="2:18" x14ac:dyDescent="0.35">
      <c r="B27">
        <v>20</v>
      </c>
      <c r="C27" s="386"/>
      <c r="D27" s="191" t="s">
        <v>159</v>
      </c>
      <c r="E27" s="143" t="s">
        <v>156</v>
      </c>
      <c r="F27" s="143" t="s">
        <v>165</v>
      </c>
      <c r="G27" s="163">
        <v>500</v>
      </c>
      <c r="I27" s="9" t="str">
        <f t="shared" si="1"/>
        <v>Blaber- Exercise-HU Study, 2021</v>
      </c>
      <c r="J27" s="10" t="str">
        <f t="shared" si="0"/>
        <v>R Kidney_PFA</v>
      </c>
      <c r="K27" s="28" t="str">
        <f t="shared" si="2"/>
        <v>F1- F80</v>
      </c>
      <c r="L27" s="39" t="s">
        <v>157</v>
      </c>
      <c r="M27" t="s">
        <v>369</v>
      </c>
      <c r="N27" t="s">
        <v>378</v>
      </c>
    </row>
    <row r="28" spans="2:18" x14ac:dyDescent="0.35">
      <c r="B28">
        <v>21</v>
      </c>
      <c r="C28" s="386"/>
      <c r="D28" s="191" t="s">
        <v>627</v>
      </c>
      <c r="E28" s="190" t="s">
        <v>156</v>
      </c>
      <c r="F28" s="190" t="s">
        <v>166</v>
      </c>
      <c r="G28" s="163">
        <v>250</v>
      </c>
      <c r="I28" s="9" t="str">
        <f t="shared" si="1"/>
        <v>Blaber- Exercise-HU Study, 2021</v>
      </c>
      <c r="J28" s="10" t="str">
        <f t="shared" si="0"/>
        <v>Joint_RNA Later</v>
      </c>
      <c r="K28" s="28" t="str">
        <f t="shared" si="2"/>
        <v>F1- F80</v>
      </c>
      <c r="L28" s="39" t="s">
        <v>157</v>
      </c>
      <c r="M28" t="s">
        <v>11</v>
      </c>
      <c r="N28" t="s">
        <v>378</v>
      </c>
    </row>
    <row r="29" spans="2:18" x14ac:dyDescent="0.35">
      <c r="B29">
        <v>22</v>
      </c>
      <c r="C29" s="386"/>
      <c r="D29" s="142" t="s">
        <v>599</v>
      </c>
      <c r="E29" s="143"/>
      <c r="F29" s="143"/>
      <c r="G29" s="163"/>
      <c r="I29" s="9" t="str">
        <f t="shared" si="1"/>
        <v>Blaber- Exercise-HU Study, 2021</v>
      </c>
      <c r="J29" s="10" t="str">
        <f t="shared" si="0"/>
        <v>Brain_</v>
      </c>
      <c r="K29" s="28" t="str">
        <f t="shared" si="2"/>
        <v>F1- F80</v>
      </c>
      <c r="L29" s="39" t="s">
        <v>157</v>
      </c>
      <c r="M29" t="s">
        <v>369</v>
      </c>
      <c r="N29" t="s">
        <v>378</v>
      </c>
    </row>
    <row r="30" spans="2:18" x14ac:dyDescent="0.35">
      <c r="B30">
        <v>23</v>
      </c>
      <c r="C30" s="386"/>
      <c r="D30" s="142" t="s">
        <v>601</v>
      </c>
      <c r="E30" s="143"/>
      <c r="F30" s="143"/>
      <c r="G30" s="163"/>
      <c r="I30" s="9" t="str">
        <f t="shared" si="1"/>
        <v>Blaber- Exercise-HU Study, 2021</v>
      </c>
      <c r="J30" s="10" t="str">
        <f t="shared" si="0"/>
        <v>Eyes_</v>
      </c>
      <c r="K30" s="28" t="str">
        <f t="shared" si="2"/>
        <v>F1- F80</v>
      </c>
      <c r="L30" s="39" t="s">
        <v>157</v>
      </c>
      <c r="M30" t="s">
        <v>369</v>
      </c>
      <c r="N30" t="s">
        <v>378</v>
      </c>
    </row>
    <row r="31" spans="2:18" x14ac:dyDescent="0.35">
      <c r="B31">
        <v>24</v>
      </c>
      <c r="C31" s="386"/>
      <c r="D31" s="142" t="s">
        <v>370</v>
      </c>
      <c r="E31" s="143"/>
      <c r="F31" s="143"/>
      <c r="G31" s="163"/>
      <c r="I31" s="9" t="str">
        <f t="shared" si="1"/>
        <v>Blaber- Exercise-HU Study, 2021</v>
      </c>
      <c r="J31" s="10" t="str">
        <f t="shared" si="0"/>
        <v>Heart_</v>
      </c>
      <c r="K31" s="28" t="str">
        <f t="shared" si="2"/>
        <v>F1- F80</v>
      </c>
      <c r="L31" s="39" t="s">
        <v>157</v>
      </c>
      <c r="M31" t="s">
        <v>369</v>
      </c>
      <c r="N31" t="s">
        <v>378</v>
      </c>
    </row>
    <row r="32" spans="2:18" x14ac:dyDescent="0.35">
      <c r="B32">
        <v>25</v>
      </c>
      <c r="C32" s="386"/>
      <c r="D32" s="142" t="s">
        <v>600</v>
      </c>
      <c r="E32" s="143"/>
      <c r="F32" s="143"/>
      <c r="G32" s="163"/>
      <c r="I32" s="9" t="str">
        <f t="shared" si="1"/>
        <v>Blaber- Exercise-HU Study, 2021</v>
      </c>
      <c r="J32" s="10" t="str">
        <f t="shared" si="0"/>
        <v>Intestines_</v>
      </c>
      <c r="K32" s="28" t="str">
        <f t="shared" si="2"/>
        <v>F1- F80</v>
      </c>
      <c r="L32" s="39" t="s">
        <v>377</v>
      </c>
      <c r="M32" t="s">
        <v>369</v>
      </c>
      <c r="N32" t="s">
        <v>379</v>
      </c>
    </row>
    <row r="33" spans="2:14" ht="16" thickBot="1" x14ac:dyDescent="0.4">
      <c r="B33">
        <v>26</v>
      </c>
      <c r="C33" s="386"/>
      <c r="D33" s="193" t="s">
        <v>605</v>
      </c>
      <c r="E33" s="194" t="s">
        <v>606</v>
      </c>
      <c r="F33" s="194"/>
      <c r="G33" s="195" t="s">
        <v>573</v>
      </c>
      <c r="I33" s="36" t="str">
        <f t="shared" si="1"/>
        <v>Blaber- Exercise-HU Study, 2021</v>
      </c>
      <c r="J33" s="16" t="str">
        <f t="shared" si="0"/>
        <v>Carcass_</v>
      </c>
      <c r="K33" s="37" t="str">
        <f t="shared" si="2"/>
        <v>F1- F80</v>
      </c>
      <c r="L33" s="39" t="s">
        <v>157</v>
      </c>
      <c r="N33" t="s">
        <v>378</v>
      </c>
    </row>
    <row r="34" spans="2:14" x14ac:dyDescent="0.35">
      <c r="B34">
        <v>27</v>
      </c>
      <c r="C34" s="339" t="s">
        <v>163</v>
      </c>
      <c r="D34" s="244" t="s">
        <v>652</v>
      </c>
      <c r="E34" s="139" t="s">
        <v>156</v>
      </c>
      <c r="F34" s="139" t="s">
        <v>165</v>
      </c>
      <c r="G34" s="197">
        <v>700</v>
      </c>
      <c r="I34" s="5" t="str">
        <f t="shared" si="1"/>
        <v>Blaber- Exercise-HU Study, 2021</v>
      </c>
      <c r="J34" s="6" t="str">
        <f t="shared" si="0"/>
        <v>R Pelvis_PFA</v>
      </c>
      <c r="K34" s="17" t="str">
        <f t="shared" si="2"/>
        <v>F1- F80</v>
      </c>
      <c r="L34" s="39" t="s">
        <v>377</v>
      </c>
      <c r="N34" t="s">
        <v>379</v>
      </c>
    </row>
    <row r="35" spans="2:14" x14ac:dyDescent="0.35">
      <c r="B35">
        <v>28</v>
      </c>
      <c r="C35" s="340"/>
      <c r="D35" s="191" t="s">
        <v>653</v>
      </c>
      <c r="E35" s="143" t="s">
        <v>156</v>
      </c>
      <c r="F35" s="143" t="s">
        <v>166</v>
      </c>
      <c r="G35" s="163">
        <v>500</v>
      </c>
      <c r="I35" s="9" t="str">
        <f t="shared" si="1"/>
        <v>Blaber- Exercise-HU Study, 2021</v>
      </c>
      <c r="J35" s="10" t="str">
        <f t="shared" si="0"/>
        <v>L Ilium_RNA Later</v>
      </c>
      <c r="K35" s="28" t="str">
        <f t="shared" si="2"/>
        <v>F1- F80</v>
      </c>
      <c r="L35" s="39" t="s">
        <v>377</v>
      </c>
      <c r="M35" t="s">
        <v>270</v>
      </c>
      <c r="N35" t="s">
        <v>379</v>
      </c>
    </row>
    <row r="36" spans="2:14" x14ac:dyDescent="0.35">
      <c r="B36">
        <v>29</v>
      </c>
      <c r="C36" s="340"/>
      <c r="D36" s="191" t="s">
        <v>654</v>
      </c>
      <c r="E36" s="143" t="s">
        <v>578</v>
      </c>
      <c r="F36" s="143" t="s">
        <v>595</v>
      </c>
      <c r="G36" s="163">
        <v>500</v>
      </c>
      <c r="I36" s="9" t="str">
        <f t="shared" si="1"/>
        <v>Blaber- Exercise-HU Study, 2021</v>
      </c>
      <c r="J36" s="10" t="str">
        <f t="shared" si="0"/>
        <v>Bone Marrow (L Pelvis)_Cryopreservation medium</v>
      </c>
      <c r="K36" s="28" t="str">
        <f t="shared" si="2"/>
        <v>F1- F80</v>
      </c>
      <c r="L36" s="39" t="s">
        <v>377</v>
      </c>
      <c r="M36" t="s">
        <v>270</v>
      </c>
      <c r="N36" t="s">
        <v>379</v>
      </c>
    </row>
    <row r="37" spans="2:14" x14ac:dyDescent="0.35">
      <c r="B37">
        <v>30</v>
      </c>
      <c r="C37" s="340"/>
      <c r="D37" s="191" t="s">
        <v>655</v>
      </c>
      <c r="E37" s="143" t="s">
        <v>168</v>
      </c>
      <c r="F37" s="143" t="s">
        <v>165</v>
      </c>
      <c r="G37" s="163" t="s">
        <v>257</v>
      </c>
      <c r="I37" s="9" t="str">
        <f t="shared" si="1"/>
        <v>Blaber- Exercise-HU Study, 2021</v>
      </c>
      <c r="J37" s="10" t="str">
        <f t="shared" si="0"/>
        <v>R Hindquarter_PFA</v>
      </c>
      <c r="K37" s="28" t="str">
        <f t="shared" si="2"/>
        <v>F1- F80</v>
      </c>
      <c r="L37" s="39" t="s">
        <v>377</v>
      </c>
      <c r="M37" t="s">
        <v>12</v>
      </c>
      <c r="N37" t="s">
        <v>379</v>
      </c>
    </row>
    <row r="38" spans="2:14" x14ac:dyDescent="0.35">
      <c r="B38">
        <v>32</v>
      </c>
      <c r="C38" s="340"/>
      <c r="D38" s="191" t="s">
        <v>656</v>
      </c>
      <c r="E38" s="143" t="s">
        <v>578</v>
      </c>
      <c r="F38" s="143" t="s">
        <v>595</v>
      </c>
      <c r="G38" s="163">
        <v>500</v>
      </c>
      <c r="I38" s="9" t="str">
        <f t="shared" si="1"/>
        <v>Blaber- Exercise-HU Study, 2021</v>
      </c>
      <c r="J38" s="10" t="str">
        <f t="shared" si="0"/>
        <v>Bone Marrow (L Femur)_Cryopreservation medium</v>
      </c>
      <c r="K38" s="28" t="str">
        <f t="shared" si="2"/>
        <v>F1- F80</v>
      </c>
      <c r="L38" s="39" t="s">
        <v>377</v>
      </c>
      <c r="M38" t="s">
        <v>12</v>
      </c>
      <c r="N38" t="s">
        <v>379</v>
      </c>
    </row>
    <row r="39" spans="2:14" x14ac:dyDescent="0.35">
      <c r="B39">
        <v>33</v>
      </c>
      <c r="C39" s="340"/>
      <c r="D39" s="191" t="s">
        <v>657</v>
      </c>
      <c r="E39" s="143" t="s">
        <v>156</v>
      </c>
      <c r="F39" s="143" t="s">
        <v>166</v>
      </c>
      <c r="G39" s="163">
        <v>500</v>
      </c>
      <c r="I39" s="9" t="str">
        <f t="shared" si="1"/>
        <v>Blaber- Exercise-HU Study, 2021</v>
      </c>
      <c r="J39" s="10" t="str">
        <f t="shared" si="0"/>
        <v>L Femur_RNA Later</v>
      </c>
      <c r="K39" s="28" t="str">
        <f t="shared" si="2"/>
        <v>F1- F80</v>
      </c>
      <c r="L39" s="39" t="s">
        <v>377</v>
      </c>
      <c r="M39" t="s">
        <v>12</v>
      </c>
      <c r="N39" t="s">
        <v>379</v>
      </c>
    </row>
    <row r="40" spans="2:14" x14ac:dyDescent="0.35">
      <c r="B40">
        <v>34</v>
      </c>
      <c r="C40" s="340"/>
      <c r="D40" s="191" t="s">
        <v>658</v>
      </c>
      <c r="E40" s="143" t="s">
        <v>156</v>
      </c>
      <c r="F40" s="143" t="s">
        <v>598</v>
      </c>
      <c r="G40" s="163" t="s">
        <v>604</v>
      </c>
      <c r="I40" s="9" t="str">
        <f t="shared" si="1"/>
        <v>Blaber- Exercise-HU Study, 2021</v>
      </c>
      <c r="J40" s="10" t="str">
        <f t="shared" si="0"/>
        <v>L Tibia_PBS+/+</v>
      </c>
      <c r="K40" s="28" t="str">
        <f t="shared" si="2"/>
        <v>F1- F80</v>
      </c>
      <c r="L40" s="39" t="s">
        <v>377</v>
      </c>
      <c r="M40" t="s">
        <v>12</v>
      </c>
      <c r="N40" t="s">
        <v>379</v>
      </c>
    </row>
    <row r="41" spans="2:14" x14ac:dyDescent="0.35">
      <c r="B41">
        <v>35</v>
      </c>
      <c r="C41" s="340"/>
      <c r="D41" s="191" t="s">
        <v>659</v>
      </c>
      <c r="E41" s="190" t="s">
        <v>156</v>
      </c>
      <c r="F41" s="143" t="s">
        <v>165</v>
      </c>
      <c r="G41" s="163" t="s">
        <v>257</v>
      </c>
      <c r="I41" s="9" t="str">
        <f t="shared" si="1"/>
        <v>Blaber- Exercise-HU Study, 2021</v>
      </c>
      <c r="J41" s="10" t="str">
        <f t="shared" si="0"/>
        <v>R Humerus_PFA</v>
      </c>
      <c r="K41" s="28" t="str">
        <f t="shared" si="2"/>
        <v>F1- F80</v>
      </c>
      <c r="L41" s="39" t="s">
        <v>377</v>
      </c>
      <c r="M41" t="s">
        <v>12</v>
      </c>
      <c r="N41" t="s">
        <v>379</v>
      </c>
    </row>
    <row r="42" spans="2:14" x14ac:dyDescent="0.35">
      <c r="C42" s="340"/>
      <c r="D42" s="191" t="s">
        <v>660</v>
      </c>
      <c r="E42" s="190" t="s">
        <v>156</v>
      </c>
      <c r="F42" s="143" t="s">
        <v>166</v>
      </c>
      <c r="G42" s="163">
        <v>500</v>
      </c>
      <c r="I42" s="9" t="str">
        <f t="shared" si="1"/>
        <v>Blaber- Exercise-HU Study, 2021</v>
      </c>
      <c r="J42" s="10" t="str">
        <f t="shared" si="0"/>
        <v>L Humerus_RNA Later</v>
      </c>
      <c r="K42" s="28" t="str">
        <f t="shared" si="2"/>
        <v>F1- F80</v>
      </c>
      <c r="L42" s="39" t="s">
        <v>157</v>
      </c>
      <c r="M42" t="s">
        <v>270</v>
      </c>
      <c r="N42" t="s">
        <v>378</v>
      </c>
    </row>
    <row r="43" spans="2:14" ht="16" thickBot="1" x14ac:dyDescent="0.4">
      <c r="C43" s="341"/>
      <c r="D43" s="199" t="s">
        <v>661</v>
      </c>
      <c r="E43" s="164" t="s">
        <v>578</v>
      </c>
      <c r="F43" s="164" t="s">
        <v>595</v>
      </c>
      <c r="G43" s="198">
        <v>500</v>
      </c>
      <c r="I43" s="13" t="str">
        <f t="shared" si="1"/>
        <v>Blaber- Exercise-HU Study, 2021</v>
      </c>
      <c r="J43" s="14" t="str">
        <f t="shared" si="0"/>
        <v>Bone Marrow (L Humerus)_Cryopreservation medium</v>
      </c>
      <c r="K43" s="111" t="str">
        <f t="shared" si="2"/>
        <v>F1- F80</v>
      </c>
      <c r="L43" s="39" t="s">
        <v>377</v>
      </c>
      <c r="M43" t="s">
        <v>270</v>
      </c>
      <c r="N43" t="s">
        <v>379</v>
      </c>
    </row>
    <row r="44" spans="2:14" ht="16" thickBot="1" x14ac:dyDescent="0.4">
      <c r="C44" s="192" t="s">
        <v>10</v>
      </c>
      <c r="D44" s="249" t="s">
        <v>10</v>
      </c>
      <c r="E44" s="246" t="s">
        <v>623</v>
      </c>
      <c r="F44" s="179" t="s">
        <v>609</v>
      </c>
      <c r="G44" s="248" t="s">
        <v>573</v>
      </c>
      <c r="I44" s="209" t="str">
        <f t="shared" si="1"/>
        <v>Blaber- Exercise-HU Study, 2021</v>
      </c>
      <c r="J44" s="210" t="str">
        <f t="shared" si="0"/>
        <v>Blood_Fixed for flow</v>
      </c>
      <c r="K44" s="211" t="str">
        <f t="shared" si="2"/>
        <v>F1- F80</v>
      </c>
    </row>
    <row r="45" spans="2:14" x14ac:dyDescent="0.35">
      <c r="C45" s="380" t="s">
        <v>584</v>
      </c>
      <c r="D45" s="180" t="s">
        <v>607</v>
      </c>
      <c r="E45" s="139" t="s">
        <v>585</v>
      </c>
      <c r="F45" s="139" t="s">
        <v>573</v>
      </c>
      <c r="G45" s="197" t="s">
        <v>573</v>
      </c>
      <c r="I45" s="5" t="str">
        <f t="shared" si="1"/>
        <v>Blaber- Exercise-HU Study, 2021</v>
      </c>
      <c r="J45" s="6" t="str">
        <f t="shared" si="0"/>
        <v>Plasma1_\</v>
      </c>
      <c r="K45" s="17" t="str">
        <f t="shared" si="2"/>
        <v>F1- F80</v>
      </c>
    </row>
    <row r="46" spans="2:14" ht="16" thickBot="1" x14ac:dyDescent="0.4">
      <c r="C46" s="381"/>
      <c r="D46" s="199" t="s">
        <v>608</v>
      </c>
      <c r="E46" s="177" t="s">
        <v>585</v>
      </c>
      <c r="F46" s="177" t="s">
        <v>573</v>
      </c>
      <c r="G46" s="178" t="s">
        <v>573</v>
      </c>
      <c r="I46" s="13" t="str">
        <f t="shared" si="1"/>
        <v>Blaber- Exercise-HU Study, 2021</v>
      </c>
      <c r="J46" s="14" t="str">
        <f t="shared" si="0"/>
        <v>Plasma2_\</v>
      </c>
      <c r="K46" s="111" t="str">
        <f t="shared" si="2"/>
        <v>F1- F80</v>
      </c>
    </row>
    <row r="47" spans="2:14" ht="16" thickBot="1" x14ac:dyDescent="0.4"/>
    <row r="48" spans="2:14" ht="16" thickBot="1" x14ac:dyDescent="0.4">
      <c r="I48" s="382" t="s">
        <v>269</v>
      </c>
      <c r="J48" s="383"/>
      <c r="K48" s="384"/>
    </row>
    <row r="49" spans="9:11" x14ac:dyDescent="0.35">
      <c r="I49" s="5" t="str">
        <f>$I$3</f>
        <v>Blaber- Exercise-HU Study, 2021</v>
      </c>
      <c r="J49" s="6" t="str">
        <f>D8 &amp; "_" &amp;F8</f>
        <v>L Quadricept_LN2</v>
      </c>
      <c r="K49" s="17" t="str">
        <f>$J$5</f>
        <v>F81- F160</v>
      </c>
    </row>
    <row r="50" spans="9:11" x14ac:dyDescent="0.35">
      <c r="I50" s="9" t="str">
        <f t="shared" ref="I50:I87" si="3">$I$3</f>
        <v>Blaber- Exercise-HU Study, 2021</v>
      </c>
      <c r="J50" s="10" t="str">
        <f>D9 &amp; "_" &amp;F9</f>
        <v>R Quadricept_PFA</v>
      </c>
      <c r="K50" s="28" t="str">
        <f t="shared" ref="K50:K87" si="4">$J$5</f>
        <v>F81- F160</v>
      </c>
    </row>
    <row r="51" spans="9:11" x14ac:dyDescent="0.35">
      <c r="I51" s="9" t="str">
        <f t="shared" si="3"/>
        <v>Blaber- Exercise-HU Study, 2021</v>
      </c>
      <c r="J51" s="10" t="str">
        <f>D10 &amp; "_" &amp;F10</f>
        <v>L Soleus_LN2</v>
      </c>
      <c r="K51" s="28" t="str">
        <f t="shared" si="4"/>
        <v>F81- F160</v>
      </c>
    </row>
    <row r="52" spans="9:11" x14ac:dyDescent="0.35">
      <c r="I52" s="9" t="str">
        <f t="shared" si="3"/>
        <v>Blaber- Exercise-HU Study, 2021</v>
      </c>
      <c r="J52" s="10" t="str">
        <f t="shared" ref="J52:J86" si="5">D11 &amp; "_" &amp;F11</f>
        <v>R Soleus_PFA</v>
      </c>
      <c r="K52" s="28" t="str">
        <f t="shared" si="4"/>
        <v>F81- F160</v>
      </c>
    </row>
    <row r="53" spans="9:11" x14ac:dyDescent="0.35">
      <c r="I53" s="9" t="str">
        <f t="shared" si="3"/>
        <v>Blaber- Exercise-HU Study, 2021</v>
      </c>
      <c r="J53" s="10" t="str">
        <f t="shared" si="5"/>
        <v>L EDL_LN2</v>
      </c>
      <c r="K53" s="28" t="str">
        <f t="shared" si="4"/>
        <v>F81- F160</v>
      </c>
    </row>
    <row r="54" spans="9:11" x14ac:dyDescent="0.35">
      <c r="I54" s="9" t="str">
        <f t="shared" si="3"/>
        <v>Blaber- Exercise-HU Study, 2021</v>
      </c>
      <c r="J54" s="10" t="str">
        <f t="shared" si="5"/>
        <v>R EDL_PFA</v>
      </c>
      <c r="K54" s="28" t="str">
        <f t="shared" si="4"/>
        <v>F81- F160</v>
      </c>
    </row>
    <row r="55" spans="9:11" x14ac:dyDescent="0.35">
      <c r="I55" s="9" t="str">
        <f t="shared" si="3"/>
        <v>Blaber- Exercise-HU Study, 2021</v>
      </c>
      <c r="J55" s="10" t="str">
        <f t="shared" si="5"/>
        <v>L Gastrocnemius_LN2</v>
      </c>
      <c r="K55" s="28" t="str">
        <f t="shared" si="4"/>
        <v>F81- F160</v>
      </c>
    </row>
    <row r="56" spans="9:11" x14ac:dyDescent="0.35">
      <c r="I56" s="9" t="str">
        <f t="shared" si="3"/>
        <v>Blaber- Exercise-HU Study, 2021</v>
      </c>
      <c r="J56" s="10" t="str">
        <f t="shared" si="5"/>
        <v>R Gastrocnemius_PFA</v>
      </c>
      <c r="K56" s="28" t="str">
        <f t="shared" si="4"/>
        <v>F81- F160</v>
      </c>
    </row>
    <row r="57" spans="9:11" x14ac:dyDescent="0.35">
      <c r="I57" s="9" t="str">
        <f t="shared" si="3"/>
        <v>Blaber- Exercise-HU Study, 2021</v>
      </c>
      <c r="J57" s="10" t="str">
        <f t="shared" si="5"/>
        <v>L Bicep_LN2</v>
      </c>
      <c r="K57" s="28" t="str">
        <f t="shared" si="4"/>
        <v>F81- F160</v>
      </c>
    </row>
    <row r="58" spans="9:11" ht="16" thickBot="1" x14ac:dyDescent="0.4">
      <c r="I58" s="36" t="str">
        <f t="shared" si="3"/>
        <v>Blaber- Exercise-HU Study, 2021</v>
      </c>
      <c r="J58" s="16" t="str">
        <f t="shared" si="5"/>
        <v>R Bicep_PFA</v>
      </c>
      <c r="K58" s="37" t="str">
        <f t="shared" si="4"/>
        <v>F81- F160</v>
      </c>
    </row>
    <row r="59" spans="9:11" x14ac:dyDescent="0.35">
      <c r="I59" s="5" t="str">
        <f t="shared" si="3"/>
        <v>Blaber- Exercise-HU Study, 2021</v>
      </c>
      <c r="J59" s="6" t="str">
        <f t="shared" si="5"/>
        <v>L Thymus_LN2</v>
      </c>
      <c r="K59" s="17" t="str">
        <f t="shared" si="4"/>
        <v>F81- F160</v>
      </c>
    </row>
    <row r="60" spans="9:11" x14ac:dyDescent="0.35">
      <c r="I60" s="9" t="str">
        <f t="shared" si="3"/>
        <v>Blaber- Exercise-HU Study, 2021</v>
      </c>
      <c r="J60" s="10" t="str">
        <f t="shared" si="5"/>
        <v>R Thymus_PFA</v>
      </c>
      <c r="K60" s="28" t="str">
        <f t="shared" si="4"/>
        <v>F81- F160</v>
      </c>
    </row>
    <row r="61" spans="9:11" x14ac:dyDescent="0.35">
      <c r="I61" s="9" t="str">
        <f t="shared" si="3"/>
        <v>Blaber- Exercise-HU Study, 2021</v>
      </c>
      <c r="J61" s="10" t="str">
        <f t="shared" si="5"/>
        <v>1/2 Spleen_PFA</v>
      </c>
      <c r="K61" s="28" t="str">
        <f t="shared" si="4"/>
        <v>F81- F160</v>
      </c>
    </row>
    <row r="62" spans="9:11" x14ac:dyDescent="0.35">
      <c r="I62" s="9" t="str">
        <f t="shared" si="3"/>
        <v>Blaber- Exercise-HU Study, 2021</v>
      </c>
      <c r="J62" s="10" t="str">
        <f t="shared" si="5"/>
        <v>1/2 Spleen_LN2</v>
      </c>
      <c r="K62" s="28" t="str">
        <f t="shared" si="4"/>
        <v>F81- F160</v>
      </c>
    </row>
    <row r="63" spans="9:11" x14ac:dyDescent="0.35">
      <c r="I63" s="9" t="str">
        <f t="shared" si="3"/>
        <v>Blaber- Exercise-HU Study, 2021</v>
      </c>
      <c r="J63" s="10" t="str">
        <f t="shared" si="5"/>
        <v>1/2 Liver_PFA</v>
      </c>
      <c r="K63" s="28" t="str">
        <f t="shared" si="4"/>
        <v>F81- F160</v>
      </c>
    </row>
    <row r="64" spans="9:11" x14ac:dyDescent="0.35">
      <c r="I64" s="9" t="str">
        <f t="shared" si="3"/>
        <v>Blaber- Exercise-HU Study, 2021</v>
      </c>
      <c r="J64" s="10" t="str">
        <f t="shared" si="5"/>
        <v>1/2 Liver_LN2</v>
      </c>
      <c r="K64" s="28" t="str">
        <f t="shared" si="4"/>
        <v>F81- F160</v>
      </c>
    </row>
    <row r="65" spans="9:11" x14ac:dyDescent="0.35">
      <c r="I65" s="9" t="str">
        <f t="shared" si="3"/>
        <v>Blaber- Exercise-HU Study, 2021</v>
      </c>
      <c r="J65" s="10" t="str">
        <f t="shared" si="5"/>
        <v>Pancreas_LN2</v>
      </c>
      <c r="K65" s="28" t="str">
        <f t="shared" si="4"/>
        <v>F81- F160</v>
      </c>
    </row>
    <row r="66" spans="9:11" x14ac:dyDescent="0.35">
      <c r="I66" s="9" t="str">
        <f t="shared" si="3"/>
        <v>Blaber- Exercise-HU Study, 2021</v>
      </c>
      <c r="J66" s="10" t="str">
        <f t="shared" si="5"/>
        <v>Adrenals_LN2</v>
      </c>
      <c r="K66" s="28" t="str">
        <f t="shared" si="4"/>
        <v>F81- F160</v>
      </c>
    </row>
    <row r="67" spans="9:11" x14ac:dyDescent="0.35">
      <c r="I67" s="9" t="str">
        <f t="shared" si="3"/>
        <v>Blaber- Exercise-HU Study, 2021</v>
      </c>
      <c r="J67" s="10" t="str">
        <f t="shared" si="5"/>
        <v>L Kidney_LN2</v>
      </c>
      <c r="K67" s="28" t="str">
        <f t="shared" si="4"/>
        <v>F81- F160</v>
      </c>
    </row>
    <row r="68" spans="9:11" x14ac:dyDescent="0.35">
      <c r="I68" s="9" t="str">
        <f t="shared" si="3"/>
        <v>Blaber- Exercise-HU Study, 2021</v>
      </c>
      <c r="J68" s="10" t="str">
        <f t="shared" si="5"/>
        <v>R Kidney_PFA</v>
      </c>
      <c r="K68" s="28" t="str">
        <f t="shared" si="4"/>
        <v>F81- F160</v>
      </c>
    </row>
    <row r="69" spans="9:11" x14ac:dyDescent="0.35">
      <c r="I69" s="9" t="str">
        <f t="shared" si="3"/>
        <v>Blaber- Exercise-HU Study, 2021</v>
      </c>
      <c r="J69" s="10" t="str">
        <f t="shared" si="5"/>
        <v>Joint_RNA Later</v>
      </c>
      <c r="K69" s="28" t="str">
        <f t="shared" si="4"/>
        <v>F81- F160</v>
      </c>
    </row>
    <row r="70" spans="9:11" x14ac:dyDescent="0.35">
      <c r="I70" s="9" t="str">
        <f t="shared" si="3"/>
        <v>Blaber- Exercise-HU Study, 2021</v>
      </c>
      <c r="J70" s="10" t="str">
        <f t="shared" si="5"/>
        <v>Brain_</v>
      </c>
      <c r="K70" s="28" t="str">
        <f t="shared" si="4"/>
        <v>F81- F160</v>
      </c>
    </row>
    <row r="71" spans="9:11" x14ac:dyDescent="0.35">
      <c r="I71" s="9" t="str">
        <f t="shared" si="3"/>
        <v>Blaber- Exercise-HU Study, 2021</v>
      </c>
      <c r="J71" s="10" t="str">
        <f t="shared" si="5"/>
        <v>Eyes_</v>
      </c>
      <c r="K71" s="28" t="str">
        <f t="shared" si="4"/>
        <v>F81- F160</v>
      </c>
    </row>
    <row r="72" spans="9:11" x14ac:dyDescent="0.35">
      <c r="I72" s="9" t="str">
        <f t="shared" si="3"/>
        <v>Blaber- Exercise-HU Study, 2021</v>
      </c>
      <c r="J72" s="10" t="str">
        <f t="shared" si="5"/>
        <v>Heart_</v>
      </c>
      <c r="K72" s="28" t="str">
        <f t="shared" si="4"/>
        <v>F81- F160</v>
      </c>
    </row>
    <row r="73" spans="9:11" x14ac:dyDescent="0.35">
      <c r="I73" s="9" t="str">
        <f t="shared" si="3"/>
        <v>Blaber- Exercise-HU Study, 2021</v>
      </c>
      <c r="J73" s="10" t="str">
        <f t="shared" si="5"/>
        <v>Intestines_</v>
      </c>
      <c r="K73" s="28" t="str">
        <f t="shared" si="4"/>
        <v>F81- F160</v>
      </c>
    </row>
    <row r="74" spans="9:11" ht="16" thickBot="1" x14ac:dyDescent="0.4">
      <c r="I74" s="36" t="str">
        <f t="shared" si="3"/>
        <v>Blaber- Exercise-HU Study, 2021</v>
      </c>
      <c r="J74" s="16" t="str">
        <f t="shared" si="5"/>
        <v>Carcass_</v>
      </c>
      <c r="K74" s="37" t="str">
        <f t="shared" si="4"/>
        <v>F81- F160</v>
      </c>
    </row>
    <row r="75" spans="9:11" x14ac:dyDescent="0.35">
      <c r="I75" s="5" t="str">
        <f t="shared" si="3"/>
        <v>Blaber- Exercise-HU Study, 2021</v>
      </c>
      <c r="J75" s="6" t="str">
        <f t="shared" si="5"/>
        <v>R Pelvis_PFA</v>
      </c>
      <c r="K75" s="17" t="str">
        <f t="shared" si="4"/>
        <v>F81- F160</v>
      </c>
    </row>
    <row r="76" spans="9:11" x14ac:dyDescent="0.35">
      <c r="I76" s="9" t="str">
        <f t="shared" si="3"/>
        <v>Blaber- Exercise-HU Study, 2021</v>
      </c>
      <c r="J76" s="10" t="str">
        <f t="shared" si="5"/>
        <v>L Ilium_RNA Later</v>
      </c>
      <c r="K76" s="28" t="str">
        <f t="shared" si="4"/>
        <v>F81- F160</v>
      </c>
    </row>
    <row r="77" spans="9:11" x14ac:dyDescent="0.35">
      <c r="I77" s="9" t="str">
        <f t="shared" si="3"/>
        <v>Blaber- Exercise-HU Study, 2021</v>
      </c>
      <c r="J77" s="10" t="str">
        <f t="shared" si="5"/>
        <v>Bone Marrow (L Pelvis)_Cryopreservation medium</v>
      </c>
      <c r="K77" s="28" t="str">
        <f t="shared" si="4"/>
        <v>F81- F160</v>
      </c>
    </row>
    <row r="78" spans="9:11" x14ac:dyDescent="0.35">
      <c r="I78" s="9" t="str">
        <f t="shared" si="3"/>
        <v>Blaber- Exercise-HU Study, 2021</v>
      </c>
      <c r="J78" s="10" t="str">
        <f t="shared" si="5"/>
        <v>R Hindquarter_PFA</v>
      </c>
      <c r="K78" s="28" t="str">
        <f t="shared" si="4"/>
        <v>F81- F160</v>
      </c>
    </row>
    <row r="79" spans="9:11" x14ac:dyDescent="0.35">
      <c r="I79" s="9" t="str">
        <f t="shared" si="3"/>
        <v>Blaber- Exercise-HU Study, 2021</v>
      </c>
      <c r="J79" s="10" t="str">
        <f t="shared" si="5"/>
        <v>Bone Marrow (L Femur)_Cryopreservation medium</v>
      </c>
      <c r="K79" s="28" t="str">
        <f t="shared" si="4"/>
        <v>F81- F160</v>
      </c>
    </row>
    <row r="80" spans="9:11" x14ac:dyDescent="0.35">
      <c r="I80" s="9" t="str">
        <f t="shared" si="3"/>
        <v>Blaber- Exercise-HU Study, 2021</v>
      </c>
      <c r="J80" s="10" t="str">
        <f t="shared" si="5"/>
        <v>L Femur_RNA Later</v>
      </c>
      <c r="K80" s="28" t="str">
        <f t="shared" si="4"/>
        <v>F81- F160</v>
      </c>
    </row>
    <row r="81" spans="9:11" x14ac:dyDescent="0.35">
      <c r="I81" s="9" t="str">
        <f t="shared" si="3"/>
        <v>Blaber- Exercise-HU Study, 2021</v>
      </c>
      <c r="J81" s="10" t="str">
        <f t="shared" si="5"/>
        <v>L Tibia_PBS+/+</v>
      </c>
      <c r="K81" s="28" t="str">
        <f t="shared" si="4"/>
        <v>F81- F160</v>
      </c>
    </row>
    <row r="82" spans="9:11" x14ac:dyDescent="0.35">
      <c r="I82" s="9" t="str">
        <f t="shared" si="3"/>
        <v>Blaber- Exercise-HU Study, 2021</v>
      </c>
      <c r="J82" s="10" t="str">
        <f t="shared" si="5"/>
        <v>R Humerus_PFA</v>
      </c>
      <c r="K82" s="28" t="str">
        <f t="shared" si="4"/>
        <v>F81- F160</v>
      </c>
    </row>
    <row r="83" spans="9:11" x14ac:dyDescent="0.35">
      <c r="I83" s="9" t="str">
        <f t="shared" si="3"/>
        <v>Blaber- Exercise-HU Study, 2021</v>
      </c>
      <c r="J83" s="10" t="str">
        <f t="shared" si="5"/>
        <v>L Humerus_RNA Later</v>
      </c>
      <c r="K83" s="28" t="str">
        <f t="shared" si="4"/>
        <v>F81- F160</v>
      </c>
    </row>
    <row r="84" spans="9:11" ht="16" thickBot="1" x14ac:dyDescent="0.4">
      <c r="I84" s="13" t="str">
        <f t="shared" si="3"/>
        <v>Blaber- Exercise-HU Study, 2021</v>
      </c>
      <c r="J84" s="14" t="str">
        <f t="shared" si="5"/>
        <v>Bone Marrow (L Humerus)_Cryopreservation medium</v>
      </c>
      <c r="K84" s="111" t="str">
        <f t="shared" si="4"/>
        <v>F81- F160</v>
      </c>
    </row>
    <row r="85" spans="9:11" ht="16" thickBot="1" x14ac:dyDescent="0.4">
      <c r="I85" s="209" t="str">
        <f t="shared" si="3"/>
        <v>Blaber- Exercise-HU Study, 2021</v>
      </c>
      <c r="J85" s="210" t="str">
        <f t="shared" si="5"/>
        <v>Blood_Fixed for flow</v>
      </c>
      <c r="K85" s="211" t="str">
        <f t="shared" si="4"/>
        <v>F81- F160</v>
      </c>
    </row>
    <row r="86" spans="9:11" x14ac:dyDescent="0.35">
      <c r="I86" s="5" t="str">
        <f t="shared" si="3"/>
        <v>Blaber- Exercise-HU Study, 2021</v>
      </c>
      <c r="J86" s="6" t="str">
        <f t="shared" si="5"/>
        <v>Plasma1_\</v>
      </c>
      <c r="K86" s="17" t="str">
        <f t="shared" si="4"/>
        <v>F81- F160</v>
      </c>
    </row>
    <row r="87" spans="9:11" ht="16" thickBot="1" x14ac:dyDescent="0.4">
      <c r="I87" s="13" t="str">
        <f t="shared" si="3"/>
        <v>Blaber- Exercise-HU Study, 2021</v>
      </c>
      <c r="J87" s="14" t="str">
        <f>D46 &amp; "_" &amp;F46</f>
        <v>Plasma2_\</v>
      </c>
      <c r="K87" s="111" t="str">
        <f t="shared" si="4"/>
        <v>F81- F160</v>
      </c>
    </row>
  </sheetData>
  <mergeCells count="6">
    <mergeCell ref="C45:C46"/>
    <mergeCell ref="I48:K48"/>
    <mergeCell ref="I7:K7"/>
    <mergeCell ref="C8:C17"/>
    <mergeCell ref="C18:C33"/>
    <mergeCell ref="C34:C4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 Cages</vt:lpstr>
      <vt:lpstr>Labels</vt:lpstr>
      <vt:lpstr>Blood Labels</vt:lpstr>
      <vt:lpstr>Box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Ruth Singh</cp:lastModifiedBy>
  <cp:lastPrinted>2020-10-01T13:57:47Z</cp:lastPrinted>
  <dcterms:created xsi:type="dcterms:W3CDTF">2020-01-09T17:10:14Z</dcterms:created>
  <dcterms:modified xsi:type="dcterms:W3CDTF">2024-09-19T17:36:09Z</dcterms:modified>
</cp:coreProperties>
</file>