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T\Data science parttime\python\Voter Behavior Simulation and Prediction using LightGBM\"/>
    </mc:Choice>
  </mc:AlternateContent>
  <xr:revisionPtr revIDLastSave="0" documentId="13_ncr:1_{EEE318CB-69C4-481D-88E4-C2D1AF3C99E6}" xr6:coauthVersionLast="47" xr6:coauthVersionMax="47" xr10:uidLastSave="{00000000-0000-0000-0000-000000000000}"/>
  <bookViews>
    <workbookView minimized="1" xWindow="1770" yWindow="1770" windowWidth="13740" windowHeight="6960" activeTab="1" xr2:uid="{00000000-000D-0000-FFFF-FFFF00000000}"/>
  </bookViews>
  <sheets>
    <sheet name="Parameters" sheetId="1" r:id="rId1"/>
    <sheet name="Input_Distribution" sheetId="2" r:id="rId2"/>
    <sheet name="Z_Score_Reference" sheetId="3" r:id="rId3"/>
    <sheet name="explanation" sheetId="5" r:id="rId4"/>
  </sheets>
  <calcPr calcId="191029"/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17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G15" i="2" s="1"/>
  <c r="E16" i="2"/>
  <c r="F16" i="2"/>
  <c r="E17" i="2"/>
  <c r="F17" i="2"/>
  <c r="E18" i="2"/>
  <c r="F18" i="2"/>
  <c r="G18" i="2" s="1"/>
  <c r="E19" i="2"/>
  <c r="F19" i="2"/>
  <c r="E20" i="2"/>
  <c r="F20" i="2"/>
  <c r="G20" i="2" s="1"/>
  <c r="E21" i="2"/>
  <c r="F21" i="2"/>
  <c r="G21" i="2" s="1"/>
  <c r="E22" i="2"/>
  <c r="F22" i="2"/>
  <c r="E23" i="2"/>
  <c r="F23" i="2"/>
  <c r="E24" i="2"/>
  <c r="F24" i="2"/>
  <c r="E25" i="2"/>
  <c r="F25" i="2"/>
  <c r="E26" i="2"/>
  <c r="F26" i="2"/>
  <c r="G26" i="2"/>
  <c r="E27" i="2"/>
  <c r="F27" i="2"/>
  <c r="E28" i="2"/>
  <c r="F28" i="2"/>
  <c r="G28" i="2" s="1"/>
  <c r="E29" i="2"/>
  <c r="F29" i="2"/>
  <c r="E30" i="2"/>
  <c r="F30" i="2"/>
  <c r="E31" i="2"/>
  <c r="F31" i="2"/>
  <c r="G31" i="2" s="1"/>
  <c r="E32" i="2"/>
  <c r="F32" i="2"/>
  <c r="E33" i="2"/>
  <c r="F33" i="2"/>
  <c r="E34" i="2"/>
  <c r="F34" i="2"/>
  <c r="G34" i="2" s="1"/>
  <c r="E35" i="2"/>
  <c r="F35" i="2"/>
  <c r="E36" i="2"/>
  <c r="F36" i="2"/>
  <c r="G36" i="2"/>
  <c r="E37" i="2"/>
  <c r="F37" i="2"/>
  <c r="G37" i="2"/>
  <c r="E38" i="2"/>
  <c r="F38" i="2"/>
  <c r="E39" i="2"/>
  <c r="F39" i="2"/>
  <c r="E40" i="2"/>
  <c r="F40" i="2"/>
  <c r="G40" i="2" s="1"/>
  <c r="E41" i="2"/>
  <c r="F41" i="2"/>
  <c r="G41" i="2"/>
  <c r="E42" i="2"/>
  <c r="F42" i="2"/>
  <c r="E43" i="2"/>
  <c r="F43" i="2"/>
  <c r="E44" i="2"/>
  <c r="F44" i="2"/>
  <c r="G44" i="2" s="1"/>
  <c r="E45" i="2"/>
  <c r="F45" i="2"/>
  <c r="G45" i="2" s="1"/>
  <c r="E46" i="2"/>
  <c r="F46" i="2"/>
  <c r="E47" i="2"/>
  <c r="F47" i="2"/>
  <c r="E48" i="2"/>
  <c r="F48" i="2"/>
  <c r="G48" i="2" s="1"/>
  <c r="E49" i="2"/>
  <c r="F49" i="2"/>
  <c r="E50" i="2"/>
  <c r="F50" i="2"/>
  <c r="E51" i="2"/>
  <c r="F51" i="2"/>
  <c r="E52" i="2"/>
  <c r="F52" i="2"/>
  <c r="E53" i="2"/>
  <c r="F53" i="2"/>
  <c r="E54" i="2"/>
  <c r="F54" i="2"/>
  <c r="G54" i="2" s="1"/>
  <c r="E55" i="2"/>
  <c r="F55" i="2"/>
  <c r="E56" i="2"/>
  <c r="F56" i="2"/>
  <c r="E57" i="2"/>
  <c r="F57" i="2"/>
  <c r="G57" i="2" s="1"/>
  <c r="E58" i="2"/>
  <c r="F58" i="2"/>
  <c r="E59" i="2"/>
  <c r="F59" i="2"/>
  <c r="E60" i="2"/>
  <c r="F60" i="2"/>
  <c r="E61" i="2"/>
  <c r="F61" i="2"/>
  <c r="G61" i="2" s="1"/>
  <c r="G19" i="2" l="1"/>
  <c r="G27" i="2"/>
  <c r="G53" i="2"/>
  <c r="G30" i="2"/>
  <c r="G52" i="2"/>
  <c r="G49" i="2"/>
  <c r="G24" i="2"/>
  <c r="G13" i="2"/>
  <c r="G7" i="2"/>
  <c r="G60" i="2"/>
  <c r="G4" i="2"/>
  <c r="G9" i="2"/>
  <c r="G50" i="2"/>
  <c r="G14" i="2"/>
  <c r="G8" i="2"/>
  <c r="G3" i="2"/>
  <c r="G23" i="2"/>
  <c r="G11" i="2"/>
  <c r="G29" i="2"/>
  <c r="G39" i="2"/>
  <c r="G25" i="2"/>
  <c r="G6" i="2"/>
  <c r="G43" i="2"/>
  <c r="G5" i="2"/>
  <c r="G32" i="2"/>
  <c r="G38" i="2"/>
  <c r="G33" i="2"/>
  <c r="G42" i="2"/>
  <c r="G46" i="2"/>
  <c r="G47" i="2"/>
  <c r="G59" i="2"/>
  <c r="G35" i="2"/>
  <c r="G12" i="2"/>
  <c r="G51" i="2"/>
  <c r="G58" i="2"/>
  <c r="G10" i="2"/>
  <c r="G56" i="2"/>
  <c r="G55" i="2"/>
  <c r="G16" i="2"/>
  <c r="G22" i="2"/>
  <c r="G2" i="2"/>
</calcChain>
</file>

<file path=xl/sharedStrings.xml><?xml version="1.0" encoding="utf-8"?>
<sst xmlns="http://schemas.openxmlformats.org/spreadsheetml/2006/main" count="251" uniqueCount="53">
  <si>
    <t>Parameter</t>
  </si>
  <si>
    <t>Value</t>
  </si>
  <si>
    <t>Confidence Level</t>
  </si>
  <si>
    <t>Margin of Error (%)</t>
  </si>
  <si>
    <t>Gender</t>
  </si>
  <si>
    <t>% Population</t>
  </si>
  <si>
    <t>Calculated Proportion (p)</t>
  </si>
  <si>
    <t>Z-Score</t>
  </si>
  <si>
    <t>Sample Size Needed</t>
  </si>
  <si>
    <t>18-24</t>
  </si>
  <si>
    <t>Male</t>
  </si>
  <si>
    <t>Female</t>
  </si>
  <si>
    <t>25-34</t>
  </si>
  <si>
    <t>35-44</t>
  </si>
  <si>
    <t>45-59</t>
  </si>
  <si>
    <t>90%</t>
  </si>
  <si>
    <t>95%</t>
  </si>
  <si>
    <t>98%</t>
  </si>
  <si>
    <t>99%</t>
  </si>
  <si>
    <t>Total Population of Constutency</t>
  </si>
  <si>
    <t>🧠 Formula Recap</t>
  </si>
  <si>
    <t>1. n (Sample Size)</t>
  </si>
  <si>
    <r>
      <t xml:space="preserve">🔍 </t>
    </r>
    <r>
      <rPr>
        <b/>
        <sz val="11"/>
        <color theme="1"/>
        <rFont val="Calibri"/>
        <family val="2"/>
        <scheme val="minor"/>
      </rPr>
      <t>What it is</t>
    </r>
    <r>
      <rPr>
        <sz val="11"/>
        <color theme="1"/>
        <rFont val="Calibri"/>
        <family val="2"/>
        <scheme val="minor"/>
      </rPr>
      <t xml:space="preserve">: The number of people you need to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 from a specific group.</t>
    </r>
  </si>
  <si>
    <r>
      <t xml:space="preserve">📈 </t>
    </r>
    <r>
      <rPr>
        <b/>
        <sz val="11"/>
        <color theme="1"/>
        <rFont val="Calibri"/>
        <family val="2"/>
        <scheme val="minor"/>
      </rPr>
      <t>Why it's important</t>
    </r>
    <r>
      <rPr>
        <sz val="11"/>
        <color theme="1"/>
        <rFont val="Calibri"/>
        <family val="2"/>
        <scheme val="minor"/>
      </rPr>
      <t xml:space="preserve">: A small sample might not reflect the population accurately. A statistically calculated sample ensures that your results are </t>
    </r>
    <r>
      <rPr>
        <b/>
        <sz val="11"/>
        <color theme="1"/>
        <rFont val="Calibri"/>
        <family val="2"/>
        <scheme val="minor"/>
      </rPr>
      <t>reliable</t>
    </r>
    <r>
      <rPr>
        <sz val="11"/>
        <color theme="1"/>
        <rFont val="Calibri"/>
        <family val="2"/>
        <scheme val="minor"/>
      </rPr>
      <t>.</t>
    </r>
  </si>
  <si>
    <t>2. Z (Z-Score)</t>
  </si>
  <si>
    <r>
      <t xml:space="preserve">🔍 </t>
    </r>
    <r>
      <rPr>
        <b/>
        <sz val="11"/>
        <color theme="1"/>
        <rFont val="Calibri"/>
        <family val="2"/>
        <scheme val="minor"/>
      </rPr>
      <t>What it is</t>
    </r>
    <r>
      <rPr>
        <sz val="11"/>
        <color theme="1"/>
        <rFont val="Calibri"/>
        <family val="2"/>
        <scheme val="minor"/>
      </rPr>
      <t>: A statistical value that represents how many standard deviations a result is from the mean.</t>
    </r>
  </si>
  <si>
    <r>
      <t xml:space="preserve">🎯 </t>
    </r>
    <r>
      <rPr>
        <b/>
        <sz val="11"/>
        <color theme="1"/>
        <rFont val="Calibri"/>
        <family val="2"/>
        <scheme val="minor"/>
      </rPr>
      <t>In this context</t>
    </r>
    <r>
      <rPr>
        <sz val="11"/>
        <color theme="1"/>
        <rFont val="Calibri"/>
        <family val="2"/>
        <scheme val="minor"/>
      </rPr>
      <t xml:space="preserve">: It reflects how </t>
    </r>
    <r>
      <rPr>
        <b/>
        <sz val="11"/>
        <color theme="1"/>
        <rFont val="Calibri"/>
        <family val="2"/>
        <scheme val="minor"/>
      </rPr>
      <t>confident</t>
    </r>
    <r>
      <rPr>
        <sz val="11"/>
        <color theme="1"/>
        <rFont val="Calibri"/>
        <family val="2"/>
        <scheme val="minor"/>
      </rPr>
      <t xml:space="preserve"> you want to be in your results.</t>
    </r>
  </si>
  <si>
    <r>
      <t xml:space="preserve">✅ A higher confidence level (like 99%) gives more certainty—but </t>
    </r>
    <r>
      <rPr>
        <b/>
        <sz val="11"/>
        <color theme="1"/>
        <rFont val="Calibri"/>
        <family val="2"/>
        <scheme val="minor"/>
      </rPr>
      <t>requires a larger sample size</t>
    </r>
    <r>
      <rPr>
        <sz val="11"/>
        <color theme="1"/>
        <rFont val="Calibri"/>
        <family val="2"/>
        <scheme val="minor"/>
      </rPr>
      <t>.</t>
    </r>
  </si>
  <si>
    <t>3. p (Proportion of Population)</t>
  </si>
  <si>
    <r>
      <t xml:space="preserve">🔍 </t>
    </r>
    <r>
      <rPr>
        <b/>
        <sz val="11"/>
        <color theme="1"/>
        <rFont val="Calibri"/>
        <family val="2"/>
        <scheme val="minor"/>
      </rPr>
      <t>What it is</t>
    </r>
    <r>
      <rPr>
        <sz val="11"/>
        <color theme="1"/>
        <rFont val="Calibri"/>
        <family val="2"/>
        <scheme val="minor"/>
      </rPr>
      <t>: The proportion of people in a particular demographic.</t>
    </r>
  </si>
  <si>
    <r>
      <t xml:space="preserve">✍️ </t>
    </r>
    <r>
      <rPr>
        <b/>
        <sz val="11"/>
        <color theme="1"/>
        <rFont val="Calibri"/>
        <family val="2"/>
        <scheme val="minor"/>
      </rPr>
      <t>How to calculate</t>
    </r>
    <r>
      <rPr>
        <sz val="11"/>
        <color theme="1"/>
        <rFont val="Calibri"/>
        <family val="2"/>
        <scheme val="minor"/>
      </rPr>
      <t>:</t>
    </r>
  </si>
  <si>
    <t>p = \frac{\text{% Population}}{100}</t>
  </si>
  <si>
    <t>E.g., if 5% of the population is Muslim females aged 18–24, then p=0.05p = 0.05p=0.05</t>
  </si>
  <si>
    <r>
      <t xml:space="preserve">📌 </t>
    </r>
    <r>
      <rPr>
        <b/>
        <sz val="11"/>
        <color theme="1"/>
        <rFont val="Calibri"/>
        <family val="2"/>
        <scheme val="minor"/>
      </rPr>
      <t>Why it's used</t>
    </r>
    <r>
      <rPr>
        <sz val="11"/>
        <color theme="1"/>
        <rFont val="Calibri"/>
        <family val="2"/>
        <scheme val="minor"/>
      </rPr>
      <t xml:space="preserve">: Different groups make up different sizes of the total population. We adjust the sample calculation to represent their </t>
    </r>
    <r>
      <rPr>
        <b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in the population.</t>
    </r>
  </si>
  <si>
    <t>4. (1 - p)</t>
  </si>
  <si>
    <r>
      <t xml:space="preserve">🔍 </t>
    </r>
    <r>
      <rPr>
        <b/>
        <sz val="11"/>
        <color theme="1"/>
        <rFont val="Calibri"/>
        <family val="2"/>
        <scheme val="minor"/>
      </rPr>
      <t>What it is</t>
    </r>
    <r>
      <rPr>
        <sz val="11"/>
        <color theme="1"/>
        <rFont val="Calibri"/>
        <family val="2"/>
        <scheme val="minor"/>
      </rPr>
      <t xml:space="preserve">: The proportion of the population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 that category.</t>
    </r>
  </si>
  <si>
    <r>
      <t xml:space="preserve">📐 </t>
    </r>
    <r>
      <rPr>
        <b/>
        <sz val="11"/>
        <color theme="1"/>
        <rFont val="Calibri"/>
        <family val="2"/>
        <scheme val="minor"/>
      </rPr>
      <t>Why it matters</t>
    </r>
    <r>
      <rPr>
        <sz val="11"/>
        <color theme="1"/>
        <rFont val="Calibri"/>
        <family val="2"/>
        <scheme val="minor"/>
      </rPr>
      <t xml:space="preserve">: This comes from </t>
    </r>
    <r>
      <rPr>
        <b/>
        <sz val="11"/>
        <color theme="1"/>
        <rFont val="Calibri"/>
        <family val="2"/>
        <scheme val="minor"/>
      </rPr>
      <t>binomial variance</t>
    </r>
    <r>
      <rPr>
        <sz val="11"/>
        <color theme="1"/>
        <rFont val="Calibri"/>
        <family val="2"/>
        <scheme val="minor"/>
      </rPr>
      <t xml:space="preserve"> in probability:</t>
    </r>
  </si>
  <si>
    <t>5. E (Margin of Error)</t>
  </si>
  <si>
    <r>
      <t xml:space="preserve">🔍 </t>
    </r>
    <r>
      <rPr>
        <b/>
        <sz val="11"/>
        <color theme="1"/>
        <rFont val="Calibri"/>
        <family val="2"/>
        <scheme val="minor"/>
      </rPr>
      <t>What it is</t>
    </r>
    <r>
      <rPr>
        <sz val="11"/>
        <color theme="1"/>
        <rFont val="Calibri"/>
        <family val="2"/>
        <scheme val="minor"/>
      </rPr>
      <t>: The range within which the true population result will likely fall.</t>
    </r>
  </si>
  <si>
    <r>
      <t xml:space="preserve">📊 </t>
    </r>
    <r>
      <rPr>
        <b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: If your survey says 60% support a party with ±5% margin of error, the real value could be between 55% and 65%.</t>
    </r>
  </si>
  <si>
    <r>
      <t xml:space="preserve">✍️ </t>
    </r>
    <r>
      <rPr>
        <b/>
        <sz val="11"/>
        <color theme="1"/>
        <rFont val="Calibri"/>
        <family val="2"/>
        <scheme val="minor"/>
      </rPr>
      <t>Convert % to Decimal</t>
    </r>
    <r>
      <rPr>
        <sz val="11"/>
        <color theme="1"/>
        <rFont val="Calibri"/>
        <family val="2"/>
        <scheme val="minor"/>
      </rPr>
      <t>:</t>
    </r>
  </si>
  <si>
    <r>
      <t xml:space="preserve">🎯 Lower margin of error = more </t>
    </r>
    <r>
      <rPr>
        <b/>
        <sz val="11"/>
        <color theme="1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larger sample size needed</t>
    </r>
    <r>
      <rPr>
        <sz val="11"/>
        <color theme="1"/>
        <rFont val="Calibri"/>
        <family val="2"/>
        <scheme val="minor"/>
      </rPr>
      <t>.</t>
    </r>
  </si>
  <si>
    <t>🔁 Putting It All Together</t>
  </si>
  <si>
    <t>Ethnicity</t>
  </si>
  <si>
    <t>White (Non-Hispanic)</t>
  </si>
  <si>
    <t>Black or African American</t>
  </si>
  <si>
    <t>Native American or Alaska Native</t>
  </si>
  <si>
    <t>Asian</t>
  </si>
  <si>
    <t>Pacific Islander</t>
  </si>
  <si>
    <t>Mixed Race</t>
  </si>
  <si>
    <t>Hispanic or Latino (any race)</t>
  </si>
  <si>
    <t>Age_Group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</si>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</sst>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1209676</xdr:colOff>
      <xdr:row>1</xdr:row>
      <xdr:rowOff>57150</xdr:rowOff>
    </xdr:from>
    <xdr:to>
      <xdr:col>0</xdr:col>
      <xdr:colOff>5260382</xdr:colOff>
      <xdr:row>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20ACD-2FC1-A1C9-AAEA-8563AD73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352425"/>
          <a:ext cx="4050706" cy="130492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21</xdr:row>
      <xdr:rowOff>57150</xdr:rowOff>
    </xdr:from>
    <xdr:to>
      <xdr:col>0</xdr:col>
      <xdr:colOff>4124325</xdr:colOff>
      <xdr:row>29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032894-997B-D7E4-A71C-90916C175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238625"/>
          <a:ext cx="3362325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1619250</xdr:colOff>
      <xdr:row>51</xdr:row>
      <xdr:rowOff>114300</xdr:rowOff>
    </xdr:from>
    <xdr:to>
      <xdr:col>0</xdr:col>
      <xdr:colOff>3524516</xdr:colOff>
      <xdr:row>53</xdr:row>
      <xdr:rowOff>171511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679DD-93CE-9E01-3A44-3713EFD8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0" y="10086975"/>
          <a:ext cx="1905266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1428750</xdr:colOff>
      <xdr:row>63</xdr:row>
      <xdr:rowOff>57150</xdr:rowOff>
    </xdr:from>
    <xdr:to>
      <xdr:col>0</xdr:col>
      <xdr:colOff>3162542</xdr:colOff>
      <xdr:row>65</xdr:row>
      <xdr:rowOff>85782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ECC5FA-07A0-75C1-6441-DA7E19BE2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12353925"/>
          <a:ext cx="173379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962025</xdr:colOff>
      <xdr:row>71</xdr:row>
      <xdr:rowOff>161925</xdr:rowOff>
    </xdr:from>
    <xdr:to>
      <xdr:col>0</xdr:col>
      <xdr:colOff>7516140</xdr:colOff>
      <xdr:row>88</xdr:row>
      <xdr:rowOff>162377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53ECAC-E5F2-149E-E944-EA9D4706C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14020800"/>
          <a:ext cx="6554115" cy="323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  <col min="2" max="2" width="9" bestFit="1" customWidth="1"/>
  </cols>
  <sheetData>
    <row r="1" spans="1:2" ht="18.75" x14ac:dyDescent="0.3">
      <c r="A1" s="9" t="s">
        <v>0</v>
      </c>
      <c r="B1" s="9" t="s">
        <v>1</v>
      </c>
    </row>
    <row r="2" spans="1:2" x14ac:dyDescent="0.25">
      <c r="A2" s="1" t="s">
        <v>19</v>
      </c>
      <c r="B2" s="1">
        <v>39500000</v>
      </c>
    </row>
    <row r="3" spans="1:2" x14ac:dyDescent="0.25">
      <c r="A3" s="1" t="s">
        <v>2</v>
      </c>
      <c r="B3" s="1">
        <v>95</v>
      </c>
    </row>
    <row r="4" spans="1:2" x14ac:dyDescent="0.25">
      <c r="A4" s="1" t="s">
        <v>3</v>
      </c>
      <c r="B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tabSelected="1" workbookViewId="0">
      <selection activeCell="I8" sqref="I8"/>
    </sheetView>
  </sheetViews>
  <sheetFormatPr defaultRowHeight="15" x14ac:dyDescent="0.25"/>
  <cols>
    <col min="1" max="1" width="11" bestFit="1" customWidth="1"/>
    <col min="2" max="2" width="31.140625" bestFit="1" customWidth="1"/>
    <col min="3" max="3" width="7.7109375" bestFit="1" customWidth="1"/>
    <col min="4" max="4" width="12.7109375" bestFit="1" customWidth="1"/>
    <col min="5" max="5" width="23.7109375" bestFit="1" customWidth="1"/>
    <col min="6" max="6" width="7.5703125" bestFit="1" customWidth="1"/>
    <col min="7" max="7" width="19.42578125" bestFit="1" customWidth="1"/>
  </cols>
  <sheetData>
    <row r="1" spans="1:7" x14ac:dyDescent="0.25">
      <c r="A1" s="10" t="s">
        <v>51</v>
      </c>
      <c r="B1" s="10" t="s">
        <v>43</v>
      </c>
      <c r="C1" s="10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" t="s">
        <v>9</v>
      </c>
      <c r="B2" s="1" t="s">
        <v>44</v>
      </c>
      <c r="C2" s="1" t="s">
        <v>10</v>
      </c>
      <c r="D2" s="1">
        <v>2.1532</v>
      </c>
      <c r="E2" s="1">
        <f t="shared" ref="E2:E33" si="0">D2/100</f>
        <v>2.1531999999999999E-2</v>
      </c>
      <c r="F2" s="1">
        <f>IF(Parameters!B3=90,1.645,IF(Parameters!B3=95,1.96,IF(Parameters!B3=98,2.33,IF(Parameters!B3=99,2.576,1.96))))</f>
        <v>1.96</v>
      </c>
      <c r="G2" s="2">
        <f>(F2^2 * E2 * (1 - E2)) / (Parameters!B4/100)^2</f>
        <v>32.374504649840631</v>
      </c>
    </row>
    <row r="3" spans="1:7" x14ac:dyDescent="0.25">
      <c r="A3" s="1" t="s">
        <v>9</v>
      </c>
      <c r="B3" s="1" t="s">
        <v>44</v>
      </c>
      <c r="C3" s="1" t="s">
        <v>11</v>
      </c>
      <c r="D3" s="1">
        <v>2.2231999999999998</v>
      </c>
      <c r="E3" s="1">
        <f t="shared" si="0"/>
        <v>2.2231999999999998E-2</v>
      </c>
      <c r="F3" s="1">
        <f>IF(Parameters!B3=90,1.645,IF(Parameters!B3=95,1.96,IF(Parameters!B3=98,2.33,IF(Parameters!B3=99,2.576,1.96))))</f>
        <v>1.96</v>
      </c>
      <c r="G3" s="2">
        <f>(F3^2 * E3 * (1 - E3)) / (Parameters!B4/100)^2</f>
        <v>33.403077990768622</v>
      </c>
    </row>
    <row r="4" spans="1:7" x14ac:dyDescent="0.25">
      <c r="A4" s="1" t="s">
        <v>9</v>
      </c>
      <c r="B4" s="1" t="s">
        <v>45</v>
      </c>
      <c r="C4" s="1" t="s">
        <v>10</v>
      </c>
      <c r="D4" s="1">
        <v>0.3327</v>
      </c>
      <c r="E4" s="1">
        <f t="shared" si="0"/>
        <v>3.3270000000000001E-3</v>
      </c>
      <c r="F4" s="1">
        <f>IF(Parameters!B3=90,1.645,IF(Parameters!B3=95,1.96,IF(Parameters!B3=98,2.33,IF(Parameters!B3=99,2.576,1.96))))</f>
        <v>1.96</v>
      </c>
      <c r="G4" s="2">
        <f>(F4^2 * E4 * (1 - E4)) / (Parameters!B4/100)^2</f>
        <v>5.0953923209414391</v>
      </c>
    </row>
    <row r="5" spans="1:7" x14ac:dyDescent="0.25">
      <c r="A5" s="1" t="s">
        <v>9</v>
      </c>
      <c r="B5" s="1" t="s">
        <v>45</v>
      </c>
      <c r="C5" s="1" t="s">
        <v>11</v>
      </c>
      <c r="D5" s="1">
        <v>0.34350000000000003</v>
      </c>
      <c r="E5" s="1">
        <f t="shared" si="0"/>
        <v>3.4350000000000001E-3</v>
      </c>
      <c r="F5" s="1">
        <f>IF(Parameters!B3=90,1.645,IF(Parameters!B3=95,1.96,IF(Parameters!B3=98,2.33,IF(Parameters!B3=99,2.576,1.96))))</f>
        <v>1.96</v>
      </c>
      <c r="G5" s="2">
        <f>(F5^2 * E5 * (1 - E5)) / (Parameters!B4/100)^2</f>
        <v>5.2602272388959985</v>
      </c>
    </row>
    <row r="6" spans="1:7" x14ac:dyDescent="0.25">
      <c r="A6" s="1" t="s">
        <v>9</v>
      </c>
      <c r="B6" s="1" t="s">
        <v>46</v>
      </c>
      <c r="C6" s="1" t="s">
        <v>10</v>
      </c>
      <c r="D6" s="1">
        <v>2.4199999999999999E-2</v>
      </c>
      <c r="E6" s="1">
        <f t="shared" si="0"/>
        <v>2.42E-4</v>
      </c>
      <c r="F6" s="1">
        <f>IF(Parameters!B3=90,1.645,IF(Parameters!B3=95,1.96,IF(Parameters!B3=98,2.33,IF(Parameters!B3=99,2.576,1.96))))</f>
        <v>1.96</v>
      </c>
      <c r="G6" s="2">
        <f>(F6^2 * E6 * (1 - E6)) / (Parameters!B4/100)^2</f>
        <v>0.37177688821503996</v>
      </c>
    </row>
    <row r="7" spans="1:7" x14ac:dyDescent="0.25">
      <c r="A7" s="1" t="s">
        <v>9</v>
      </c>
      <c r="B7" s="1" t="s">
        <v>46</v>
      </c>
      <c r="C7" s="1" t="s">
        <v>11</v>
      </c>
      <c r="D7" s="1">
        <v>2.5000000000000001E-2</v>
      </c>
      <c r="E7" s="1">
        <f t="shared" si="0"/>
        <v>2.5000000000000001E-4</v>
      </c>
      <c r="F7" s="1">
        <f>IF(Parameters!B3=90,1.645,IF(Parameters!B3=95,1.96,IF(Parameters!B3=98,2.33,IF(Parameters!B3=99,2.576,1.96))))</f>
        <v>1.96</v>
      </c>
      <c r="G7" s="2">
        <f>(F7^2 * E7 * (1 - E7)) / (Parameters!B4/100)^2</f>
        <v>0.38406395999999987</v>
      </c>
    </row>
    <row r="8" spans="1:7" x14ac:dyDescent="0.25">
      <c r="A8" s="1" t="s">
        <v>9</v>
      </c>
      <c r="B8" s="1" t="s">
        <v>47</v>
      </c>
      <c r="C8" s="1" t="s">
        <v>10</v>
      </c>
      <c r="D8" s="1">
        <v>0.9385</v>
      </c>
      <c r="E8" s="1">
        <f t="shared" si="0"/>
        <v>9.3849999999999992E-3</v>
      </c>
      <c r="F8" s="1">
        <f>IF(Parameters!B3=90,1.645,IF(Parameters!B3=95,1.96,IF(Parameters!B3=98,2.33,IF(Parameters!B3=99,2.576,1.96))))</f>
        <v>1.96</v>
      </c>
      <c r="G8" s="2">
        <f>(F8^2 * E8 * (1 - E8)) / (Parameters!B4/100)^2</f>
        <v>14.286021876335994</v>
      </c>
    </row>
    <row r="9" spans="1:7" x14ac:dyDescent="0.25">
      <c r="A9" s="1" t="s">
        <v>9</v>
      </c>
      <c r="B9" s="1" t="s">
        <v>47</v>
      </c>
      <c r="C9" s="1" t="s">
        <v>11</v>
      </c>
      <c r="D9" s="1">
        <v>0.96899999999999997</v>
      </c>
      <c r="E9" s="1">
        <f t="shared" si="0"/>
        <v>9.689999999999999E-3</v>
      </c>
      <c r="F9" s="1">
        <f>IF(Parameters!B3=90,1.645,IF(Parameters!B3=95,1.96,IF(Parameters!B3=98,2.33,IF(Parameters!B3=99,2.576,1.96))))</f>
        <v>1.96</v>
      </c>
      <c r="G9" s="2">
        <f>(F9^2 * E9 * (1 - E9)) / (Parameters!B4/100)^2</f>
        <v>14.745757096895995</v>
      </c>
    </row>
    <row r="10" spans="1:7" x14ac:dyDescent="0.25">
      <c r="A10" s="1" t="s">
        <v>9</v>
      </c>
      <c r="B10" s="1" t="s">
        <v>48</v>
      </c>
      <c r="C10" s="1" t="s">
        <v>10</v>
      </c>
      <c r="D10" s="1">
        <v>2.1700000000000001E-2</v>
      </c>
      <c r="E10" s="1">
        <f t="shared" si="0"/>
        <v>2.1700000000000002E-4</v>
      </c>
      <c r="F10" s="1">
        <f>IF(Parameters!B3=90,1.645,IF(Parameters!B3=95,1.96,IF(Parameters!B3=98,2.33,IF(Parameters!B3=99,2.576,1.96))))</f>
        <v>1.96</v>
      </c>
      <c r="G10" s="2">
        <f>(F10^2 * E10 * (1 - E10)) / (Parameters!B4/100)^2</f>
        <v>0.33337852115903999</v>
      </c>
    </row>
    <row r="11" spans="1:7" x14ac:dyDescent="0.25">
      <c r="A11" s="1" t="s">
        <v>9</v>
      </c>
      <c r="B11" s="1" t="s">
        <v>48</v>
      </c>
      <c r="C11" s="1" t="s">
        <v>11</v>
      </c>
      <c r="D11" s="1">
        <v>2.24E-2</v>
      </c>
      <c r="E11" s="1">
        <f t="shared" si="0"/>
        <v>2.24E-4</v>
      </c>
      <c r="F11" s="1">
        <f>IF(Parameters!B3=90,1.645,IF(Parameters!B3=95,1.96,IF(Parameters!B3=98,2.33,IF(Parameters!B3=99,2.576,1.96))))</f>
        <v>1.96</v>
      </c>
      <c r="G11" s="2">
        <f>(F11^2 * E11 * (1 - E11)) / (Parameters!B4/100)^2</f>
        <v>0.3441302575513599</v>
      </c>
    </row>
    <row r="12" spans="1:7" x14ac:dyDescent="0.25">
      <c r="A12" s="1" t="s">
        <v>9</v>
      </c>
      <c r="B12" s="1" t="s">
        <v>49</v>
      </c>
      <c r="C12" s="1" t="s">
        <v>10</v>
      </c>
      <c r="D12" s="1">
        <v>3.5400000000000001E-2</v>
      </c>
      <c r="E12" s="1">
        <f t="shared" si="0"/>
        <v>3.5399999999999999E-4</v>
      </c>
      <c r="F12" s="1">
        <f>IF(Parameters!B3=90,1.645,IF(Parameters!B3=95,1.96,IF(Parameters!B3=98,2.33,IF(Parameters!B3=99,2.576,1.96))))</f>
        <v>1.96</v>
      </c>
      <c r="G12" s="2">
        <f>(F12^2 * E12 * (1 - E12)) / (Parameters!B4/100)^2</f>
        <v>0.54377799442175989</v>
      </c>
    </row>
    <row r="13" spans="1:7" x14ac:dyDescent="0.25">
      <c r="A13" s="1" t="s">
        <v>9</v>
      </c>
      <c r="B13" s="1" t="s">
        <v>49</v>
      </c>
      <c r="C13" s="1" t="s">
        <v>11</v>
      </c>
      <c r="D13" s="1">
        <v>3.6499999999999998E-2</v>
      </c>
      <c r="E13" s="1">
        <f t="shared" si="0"/>
        <v>3.6499999999999998E-4</v>
      </c>
      <c r="F13" s="1">
        <f>IF(Parameters!B3=90,1.645,IF(Parameters!B3=95,1.96,IF(Parameters!B3=98,2.33,IF(Parameters!B3=99,2.576,1.96))))</f>
        <v>1.96</v>
      </c>
      <c r="G13" s="2">
        <f>(F13^2 * E13 * (1 - E13)) / (Parameters!B4/100)^2</f>
        <v>0.56066888113599989</v>
      </c>
    </row>
    <row r="14" spans="1:7" x14ac:dyDescent="0.25">
      <c r="A14" s="1" t="s">
        <v>9</v>
      </c>
      <c r="B14" s="1" t="s">
        <v>50</v>
      </c>
      <c r="C14" s="1" t="s">
        <v>10</v>
      </c>
      <c r="D14" s="1">
        <v>2.4455</v>
      </c>
      <c r="E14" s="1">
        <f t="shared" si="0"/>
        <v>2.4455000000000001E-2</v>
      </c>
      <c r="F14" s="1">
        <f>IF(Parameters!B3=90,1.645,IF(Parameters!B3=95,1.96,IF(Parameters!B3=98,2.33,IF(Parameters!B3=99,2.576,1.96))))</f>
        <v>1.96</v>
      </c>
      <c r="G14" s="2">
        <f>(F14^2 * E14 * (1 - E14)) / (Parameters!B4/100)^2</f>
        <v>36.659548219503989</v>
      </c>
    </row>
    <row r="15" spans="1:7" x14ac:dyDescent="0.25">
      <c r="A15" s="1" t="s">
        <v>9</v>
      </c>
      <c r="B15" s="1" t="s">
        <v>50</v>
      </c>
      <c r="C15" s="1" t="s">
        <v>11</v>
      </c>
      <c r="D15" s="1">
        <v>2.5249999999999999</v>
      </c>
      <c r="E15" s="1">
        <f t="shared" si="0"/>
        <v>2.5249999999999998E-2</v>
      </c>
      <c r="F15" s="1">
        <f>IF(Parameters!B3=90,1.645,IF(Parameters!B3=95,1.96,IF(Parameters!B3=98,2.33,IF(Parameters!B3=99,2.576,1.96))))</f>
        <v>1.96</v>
      </c>
      <c r="G15" s="2">
        <f>(F15^2 * E15 * (1 - E15)) / (Parameters!B4/100)^2</f>
        <v>37.820455959999983</v>
      </c>
    </row>
    <row r="16" spans="1:7" x14ac:dyDescent="0.25">
      <c r="A16" s="1" t="s">
        <v>12</v>
      </c>
      <c r="B16" s="1" t="s">
        <v>44</v>
      </c>
      <c r="C16" s="1" t="s">
        <v>10</v>
      </c>
      <c r="D16" s="1">
        <v>3.0059</v>
      </c>
      <c r="E16" s="1">
        <f t="shared" si="0"/>
        <v>3.0058999999999999E-2</v>
      </c>
      <c r="F16" s="1">
        <f>IF(Parameters!B3=90,1.645,IF(Parameters!B3=95,1.96,IF(Parameters!B3=98,2.33,IF(Parameters!B3=99,2.576,1.96))))</f>
        <v>1.96</v>
      </c>
      <c r="G16" s="2">
        <f>(F16^2 * E16 * (1 - E16)) / (Parameters!B4/100)^2</f>
        <v>44.80144070535615</v>
      </c>
    </row>
    <row r="17" spans="1:7" x14ac:dyDescent="0.25">
      <c r="A17" s="1" t="s">
        <v>12</v>
      </c>
      <c r="B17" s="1" t="s">
        <v>44</v>
      </c>
      <c r="C17" s="1" t="s">
        <v>11</v>
      </c>
      <c r="D17" s="1">
        <v>3.1036000000000001</v>
      </c>
      <c r="E17" s="1">
        <f t="shared" si="0"/>
        <v>3.1036000000000001E-2</v>
      </c>
      <c r="F17" s="1">
        <f>IF(Parameters!B3=90,1.645,IF(Parameters!B3=95,1.96,IF(Parameters!B3=98,2.33,IF(Parameters!B3=99,2.576,1.96))))</f>
        <v>1.96</v>
      </c>
      <c r="G17" s="2">
        <f>(F17^2 * E17 * (1 - E17)) / (Parameters!B4/100)^2</f>
        <v>46.211016228034545</v>
      </c>
    </row>
    <row r="18" spans="1:7" x14ac:dyDescent="0.25">
      <c r="A18" s="1" t="s">
        <v>12</v>
      </c>
      <c r="B18" s="1" t="s">
        <v>45</v>
      </c>
      <c r="C18" s="1" t="s">
        <v>10</v>
      </c>
      <c r="D18" s="1">
        <v>0.46439999999999998</v>
      </c>
      <c r="E18" s="1">
        <f t="shared" si="0"/>
        <v>4.6439999999999997E-3</v>
      </c>
      <c r="F18" s="1">
        <f>IF(Parameters!B3=90,1.645,IF(Parameters!B3=95,1.96,IF(Parameters!B3=98,2.33,IF(Parameters!B3=99,2.576,1.96))))</f>
        <v>1.96</v>
      </c>
      <c r="G18" s="2">
        <f>(F18^2 * E18 * (1 - E18)) / (Parameters!B4/100)^2</f>
        <v>7.1030158507929571</v>
      </c>
    </row>
    <row r="19" spans="1:7" x14ac:dyDescent="0.25">
      <c r="A19" s="1" t="s">
        <v>12</v>
      </c>
      <c r="B19" s="1" t="s">
        <v>45</v>
      </c>
      <c r="C19" s="1" t="s">
        <v>11</v>
      </c>
      <c r="D19" s="1">
        <v>0.47949999999999998</v>
      </c>
      <c r="E19" s="1">
        <f t="shared" si="0"/>
        <v>4.7949999999999998E-3</v>
      </c>
      <c r="F19" s="1">
        <f>IF(Parameters!B3=90,1.645,IF(Parameters!B3=95,1.96,IF(Parameters!B3=98,2.33,IF(Parameters!B3=99,2.576,1.96))))</f>
        <v>1.96</v>
      </c>
      <c r="G19" s="2">
        <f>(F19^2 * E19 * (1 - E19)) / (Parameters!B4/100)^2</f>
        <v>7.3328583347039968</v>
      </c>
    </row>
    <row r="20" spans="1:7" x14ac:dyDescent="0.25">
      <c r="A20" s="1" t="s">
        <v>12</v>
      </c>
      <c r="B20" s="1" t="s">
        <v>46</v>
      </c>
      <c r="C20" s="1" t="s">
        <v>10</v>
      </c>
      <c r="D20" s="1">
        <v>3.3799999999999997E-2</v>
      </c>
      <c r="E20" s="1">
        <f t="shared" si="0"/>
        <v>3.3799999999999998E-4</v>
      </c>
      <c r="F20" s="1">
        <f>IF(Parameters!B3=90,1.645,IF(Parameters!B3=95,1.96,IF(Parameters!B3=98,2.33,IF(Parameters!B3=99,2.576,1.96))))</f>
        <v>1.96</v>
      </c>
      <c r="G20" s="2">
        <f>(F20^2 * E20 * (1 - E20)) / (Parameters!B4/100)^2</f>
        <v>0.51920876809983985</v>
      </c>
    </row>
    <row r="21" spans="1:7" x14ac:dyDescent="0.25">
      <c r="A21" s="1" t="s">
        <v>12</v>
      </c>
      <c r="B21" s="1" t="s">
        <v>46</v>
      </c>
      <c r="C21" s="1" t="s">
        <v>11</v>
      </c>
      <c r="D21" s="1">
        <v>3.49E-2</v>
      </c>
      <c r="E21" s="1">
        <f t="shared" si="0"/>
        <v>3.4900000000000003E-4</v>
      </c>
      <c r="F21" s="1">
        <f>IF(Parameters!B3=90,1.645,IF(Parameters!B3=95,1.96,IF(Parameters!B3=98,2.33,IF(Parameters!B3=99,2.576,1.96))))</f>
        <v>1.96</v>
      </c>
      <c r="G21" s="2">
        <f>(F21^2 * E21 * (1 - E21)) / (Parameters!B4/100)^2</f>
        <v>0.53610019571135992</v>
      </c>
    </row>
    <row r="22" spans="1:7" x14ac:dyDescent="0.25">
      <c r="A22" s="1" t="s">
        <v>12</v>
      </c>
      <c r="B22" s="1" t="s">
        <v>47</v>
      </c>
      <c r="C22" s="1" t="s">
        <v>10</v>
      </c>
      <c r="D22" s="1">
        <v>1.3102</v>
      </c>
      <c r="E22" s="1">
        <f t="shared" si="0"/>
        <v>1.3102000000000001E-2</v>
      </c>
      <c r="F22" s="1">
        <f>IF(Parameters!B3=90,1.645,IF(Parameters!B3=95,1.96,IF(Parameters!B3=98,2.33,IF(Parameters!B3=99,2.576,1.96))))</f>
        <v>1.96</v>
      </c>
      <c r="G22" s="2">
        <f>(F22^2 * E22 * (1 - E22)) / (Parameters!B4/100)^2</f>
        <v>19.86927396351744</v>
      </c>
    </row>
    <row r="23" spans="1:7" x14ac:dyDescent="0.25">
      <c r="A23" s="1" t="s">
        <v>12</v>
      </c>
      <c r="B23" s="1" t="s">
        <v>47</v>
      </c>
      <c r="C23" s="1" t="s">
        <v>11</v>
      </c>
      <c r="D23" s="1">
        <v>1.3528</v>
      </c>
      <c r="E23" s="1">
        <f t="shared" si="0"/>
        <v>1.3528E-2</v>
      </c>
      <c r="F23" s="1">
        <f>IF(Parameters!B3=90,1.645,IF(Parameters!B3=95,1.96,IF(Parameters!B3=98,2.33,IF(Parameters!B3=99,2.576,1.96))))</f>
        <v>1.96</v>
      </c>
      <c r="G23" s="2">
        <f>(F23^2 * E23 * (1 - E23)) / (Parameters!B4/100)^2</f>
        <v>20.506450375434234</v>
      </c>
    </row>
    <row r="24" spans="1:7" x14ac:dyDescent="0.25">
      <c r="A24" s="1" t="s">
        <v>12</v>
      </c>
      <c r="B24" s="1" t="s">
        <v>48</v>
      </c>
      <c r="C24" s="1" t="s">
        <v>10</v>
      </c>
      <c r="D24" s="1">
        <v>3.0300000000000001E-2</v>
      </c>
      <c r="E24" s="1">
        <f t="shared" si="0"/>
        <v>3.0299999999999999E-4</v>
      </c>
      <c r="F24" s="1">
        <f>IF(Parameters!B3=90,1.645,IF(Parameters!B3=95,1.96,IF(Parameters!B3=98,2.33,IF(Parameters!B3=99,2.576,1.96))))</f>
        <v>1.96</v>
      </c>
      <c r="G24" s="2">
        <f>(F24^2 * E24 * (1 - E24)) / (Parameters!B4/100)^2</f>
        <v>0.46546084261823978</v>
      </c>
    </row>
    <row r="25" spans="1:7" x14ac:dyDescent="0.25">
      <c r="A25" s="1" t="s">
        <v>12</v>
      </c>
      <c r="B25" s="1" t="s">
        <v>48</v>
      </c>
      <c r="C25" s="1" t="s">
        <v>11</v>
      </c>
      <c r="D25" s="1">
        <v>3.1300000000000001E-2</v>
      </c>
      <c r="E25" s="1">
        <f t="shared" si="0"/>
        <v>3.1300000000000002E-4</v>
      </c>
      <c r="F25" s="1">
        <f>IF(Parameters!B3=90,1.645,IF(Parameters!B3=95,1.96,IF(Parameters!B3=98,2.33,IF(Parameters!B3=99,2.576,1.96))))</f>
        <v>1.96</v>
      </c>
      <c r="G25" s="2">
        <f>(F25^2 * E25 * (1 - E25)) / (Parameters!B4/100)^2</f>
        <v>0.48081777691583988</v>
      </c>
    </row>
    <row r="26" spans="1:7" x14ac:dyDescent="0.25">
      <c r="A26" s="1" t="s">
        <v>12</v>
      </c>
      <c r="B26" s="1" t="s">
        <v>49</v>
      </c>
      <c r="C26" s="1" t="s">
        <v>10</v>
      </c>
      <c r="D26" s="1">
        <v>4.9399999999999999E-2</v>
      </c>
      <c r="E26" s="1">
        <f t="shared" si="0"/>
        <v>4.9399999999999997E-4</v>
      </c>
      <c r="F26" s="1">
        <f>IF(Parameters!B3=90,1.645,IF(Parameters!B3=95,1.96,IF(Parameters!B3=98,2.33,IF(Parameters!B3=99,2.576,1.96))))</f>
        <v>1.96</v>
      </c>
      <c r="G26" s="2">
        <f>(F26^2 * E26 * (1 - E26)) / (Parameters!B4/100)^2</f>
        <v>0.75872516452095973</v>
      </c>
    </row>
    <row r="27" spans="1:7" x14ac:dyDescent="0.25">
      <c r="A27" s="1" t="s">
        <v>12</v>
      </c>
      <c r="B27" s="1" t="s">
        <v>49</v>
      </c>
      <c r="C27" s="1" t="s">
        <v>11</v>
      </c>
      <c r="D27" s="1">
        <v>5.0999999999999997E-2</v>
      </c>
      <c r="E27" s="1">
        <f t="shared" si="0"/>
        <v>5.0999999999999993E-4</v>
      </c>
      <c r="F27" s="1">
        <f>IF(Parameters!B3=90,1.645,IF(Parameters!B3=95,1.96,IF(Parameters!B3=98,2.33,IF(Parameters!B3=99,2.576,1.96))))</f>
        <v>1.96</v>
      </c>
      <c r="G27" s="2">
        <f>(F27^2 * E27 * (1 - E27)) / (Parameters!B4/100)^2</f>
        <v>0.78328671993599974</v>
      </c>
    </row>
    <row r="28" spans="1:7" x14ac:dyDescent="0.25">
      <c r="A28" s="1" t="s">
        <v>12</v>
      </c>
      <c r="B28" s="1" t="s">
        <v>50</v>
      </c>
      <c r="C28" s="1" t="s">
        <v>10</v>
      </c>
      <c r="D28" s="1">
        <v>3.4140000000000001</v>
      </c>
      <c r="E28" s="1">
        <f t="shared" si="0"/>
        <v>3.4140000000000004E-2</v>
      </c>
      <c r="F28" s="1">
        <f>IF(Parameters!B3=90,1.645,IF(Parameters!B3=95,1.96,IF(Parameters!B3=98,2.33,IF(Parameters!B3=99,2.576,1.96))))</f>
        <v>1.96</v>
      </c>
      <c r="G28" s="2">
        <f>(F28^2 * E28 * (1 - E28)) / (Parameters!B4/100)^2</f>
        <v>50.669874829055992</v>
      </c>
    </row>
    <row r="29" spans="1:7" x14ac:dyDescent="0.25">
      <c r="A29" s="1" t="s">
        <v>12</v>
      </c>
      <c r="B29" s="1" t="s">
        <v>50</v>
      </c>
      <c r="C29" s="1" t="s">
        <v>11</v>
      </c>
      <c r="D29" s="1">
        <v>3.5249999999999999</v>
      </c>
      <c r="E29" s="1">
        <f t="shared" si="0"/>
        <v>3.5249999999999997E-2</v>
      </c>
      <c r="F29" s="1">
        <f>IF(Parameters!B3=90,1.645,IF(Parameters!B3=95,1.96,IF(Parameters!B3=98,2.33,IF(Parameters!B3=99,2.576,1.96))))</f>
        <v>1.96</v>
      </c>
      <c r="G29" s="2">
        <f>(F29^2 * E29 * (1 - E29)) / (Parameters!B4/100)^2</f>
        <v>52.257188759999977</v>
      </c>
    </row>
    <row r="30" spans="1:7" x14ac:dyDescent="0.25">
      <c r="A30" s="1" t="s">
        <v>13</v>
      </c>
      <c r="B30" s="1" t="s">
        <v>44</v>
      </c>
      <c r="C30" s="1" t="s">
        <v>10</v>
      </c>
      <c r="D30" s="1">
        <v>2.7927</v>
      </c>
      <c r="E30" s="1">
        <f t="shared" si="0"/>
        <v>2.7927E-2</v>
      </c>
      <c r="F30" s="1">
        <f>IF(Parameters!B3=90,1.645,IF(Parameters!B3=95,1.96,IF(Parameters!B3=98,2.33,IF(Parameters!B3=99,2.576,1.96))))</f>
        <v>1.96</v>
      </c>
      <c r="G30" s="2">
        <f>(F30^2 * E30 * (1 - E30)) / (Parameters!B4/100)^2</f>
        <v>41.71529311556543</v>
      </c>
    </row>
    <row r="31" spans="1:7" x14ac:dyDescent="0.25">
      <c r="A31" s="1" t="s">
        <v>13</v>
      </c>
      <c r="B31" s="1" t="s">
        <v>44</v>
      </c>
      <c r="C31" s="1" t="s">
        <v>11</v>
      </c>
      <c r="D31" s="1">
        <v>2.8835000000000002</v>
      </c>
      <c r="E31" s="1">
        <f t="shared" si="0"/>
        <v>2.8835000000000003E-2</v>
      </c>
      <c r="F31" s="1">
        <f>IF(Parameters!B3=90,1.645,IF(Parameters!B3=95,1.96,IF(Parameters!B3=98,2.33,IF(Parameters!B3=99,2.576,1.96))))</f>
        <v>1.96</v>
      </c>
      <c r="G31" s="2">
        <f>(F31^2 * E31 * (1 - E31)) / (Parameters!B4/100)^2</f>
        <v>43.031363969775988</v>
      </c>
    </row>
    <row r="32" spans="1:7" x14ac:dyDescent="0.25">
      <c r="A32" s="1" t="s">
        <v>13</v>
      </c>
      <c r="B32" s="1" t="s">
        <v>45</v>
      </c>
      <c r="C32" s="1" t="s">
        <v>10</v>
      </c>
      <c r="D32" s="1">
        <v>0.43149999999999999</v>
      </c>
      <c r="E32" s="1">
        <f t="shared" si="0"/>
        <v>4.3150000000000003E-3</v>
      </c>
      <c r="F32" s="1">
        <f>IF(Parameters!B3=90,1.645,IF(Parameters!B3=95,1.96,IF(Parameters!B3=98,2.33,IF(Parameters!B3=99,2.576,1.96))))</f>
        <v>1.96</v>
      </c>
      <c r="G32" s="2">
        <f>(F32^2 * E32 * (1 - E32)) / (Parameters!B4/100)^2</f>
        <v>6.6019905540959991</v>
      </c>
    </row>
    <row r="33" spans="1:7" x14ac:dyDescent="0.25">
      <c r="A33" s="1" t="s">
        <v>13</v>
      </c>
      <c r="B33" s="1" t="s">
        <v>45</v>
      </c>
      <c r="C33" s="1" t="s">
        <v>11</v>
      </c>
      <c r="D33" s="1">
        <v>0.44550000000000001</v>
      </c>
      <c r="E33" s="1">
        <f t="shared" si="0"/>
        <v>4.4549999999999998E-3</v>
      </c>
      <c r="F33" s="1">
        <f>IF(Parameters!B3=90,1.645,IF(Parameters!B3=95,1.96,IF(Parameters!B3=98,2.33,IF(Parameters!B3=99,2.576,1.96))))</f>
        <v>1.96</v>
      </c>
      <c r="G33" s="2">
        <f>(F33^2 * E33 * (1 - E33)) / (Parameters!B4/100)^2</f>
        <v>6.8152334675039974</v>
      </c>
    </row>
    <row r="34" spans="1:7" x14ac:dyDescent="0.25">
      <c r="A34" s="1" t="s">
        <v>13</v>
      </c>
      <c r="B34" s="1" t="s">
        <v>46</v>
      </c>
      <c r="C34" s="1" t="s">
        <v>10</v>
      </c>
      <c r="D34" s="1">
        <v>3.1399999999999997E-2</v>
      </c>
      <c r="E34" s="1">
        <f t="shared" ref="E34:E61" si="1">D34/100</f>
        <v>3.1399999999999999E-4</v>
      </c>
      <c r="F34" s="1">
        <f>IF(Parameters!B3=90,1.645,IF(Parameters!B3=95,1.96,IF(Parameters!B3=98,2.33,IF(Parameters!B3=99,2.576,1.96))))</f>
        <v>1.96</v>
      </c>
      <c r="G34" s="2">
        <f>(F34^2 * E34 * (1 - E34)) / (Parameters!B4/100)^2</f>
        <v>0.48235345344255981</v>
      </c>
    </row>
    <row r="35" spans="1:7" x14ac:dyDescent="0.25">
      <c r="A35" s="1" t="s">
        <v>13</v>
      </c>
      <c r="B35" s="1" t="s">
        <v>46</v>
      </c>
      <c r="C35" s="1" t="s">
        <v>11</v>
      </c>
      <c r="D35" s="1">
        <v>3.2399999999999998E-2</v>
      </c>
      <c r="E35" s="1">
        <f t="shared" si="1"/>
        <v>3.2399999999999996E-4</v>
      </c>
      <c r="F35" s="1">
        <f>IF(Parameters!B3=90,1.645,IF(Parameters!B3=95,1.96,IF(Parameters!B3=98,2.33,IF(Parameters!B3=99,2.576,1.96))))</f>
        <v>1.96</v>
      </c>
      <c r="G35" s="2">
        <f>(F35^2 * E35 * (1 - E35)) / (Parameters!B4/100)^2</f>
        <v>0.49771004967935983</v>
      </c>
    </row>
    <row r="36" spans="1:7" x14ac:dyDescent="0.25">
      <c r="A36" s="1" t="s">
        <v>13</v>
      </c>
      <c r="B36" s="1" t="s">
        <v>47</v>
      </c>
      <c r="C36" s="1" t="s">
        <v>10</v>
      </c>
      <c r="D36" s="1">
        <v>1.2172000000000001</v>
      </c>
      <c r="E36" s="1">
        <f t="shared" si="1"/>
        <v>1.2172000000000001E-2</v>
      </c>
      <c r="F36" s="1">
        <f>IF(Parameters!B3=90,1.645,IF(Parameters!B3=95,1.96,IF(Parameters!B3=98,2.33,IF(Parameters!B3=99,2.576,1.96))))</f>
        <v>1.96</v>
      </c>
      <c r="G36" s="2">
        <f>(F36^2 * E36 * (1 - E36)) / (Parameters!B4/100)^2</f>
        <v>18.476317210122239</v>
      </c>
    </row>
    <row r="37" spans="1:7" x14ac:dyDescent="0.25">
      <c r="A37" s="1" t="s">
        <v>13</v>
      </c>
      <c r="B37" s="1" t="s">
        <v>47</v>
      </c>
      <c r="C37" s="1" t="s">
        <v>11</v>
      </c>
      <c r="D37" s="1">
        <v>1.2567999999999999</v>
      </c>
      <c r="E37" s="1">
        <f t="shared" si="1"/>
        <v>1.2567999999999999E-2</v>
      </c>
      <c r="F37" s="1">
        <f>IF(Parameters!B3=90,1.645,IF(Parameters!B3=95,1.96,IF(Parameters!B3=98,2.33,IF(Parameters!B3=99,2.576,1.96))))</f>
        <v>1.96</v>
      </c>
      <c r="G37" s="2">
        <f>(F37^2 * E37 * (1 - E37)) / (Parameters!B4/100)^2</f>
        <v>19.069772126576634</v>
      </c>
    </row>
    <row r="38" spans="1:7" x14ac:dyDescent="0.25">
      <c r="A38" s="1" t="s">
        <v>13</v>
      </c>
      <c r="B38" s="1" t="s">
        <v>48</v>
      </c>
      <c r="C38" s="1" t="s">
        <v>10</v>
      </c>
      <c r="D38" s="1">
        <v>2.8199999999999999E-2</v>
      </c>
      <c r="E38" s="1">
        <f t="shared" si="1"/>
        <v>2.8199999999999997E-4</v>
      </c>
      <c r="F38" s="1">
        <f>IF(Parameters!B3=90,1.645,IF(Parameters!B3=95,1.96,IF(Parameters!B3=98,2.33,IF(Parameters!B3=99,2.576,1.96))))</f>
        <v>1.96</v>
      </c>
      <c r="G38" s="2">
        <f>(F38^2 * E38 * (1 - E38)) / (Parameters!B4/100)^2</f>
        <v>0.43321028024063984</v>
      </c>
    </row>
    <row r="39" spans="1:7" x14ac:dyDescent="0.25">
      <c r="A39" s="1" t="s">
        <v>13</v>
      </c>
      <c r="B39" s="1" t="s">
        <v>48</v>
      </c>
      <c r="C39" s="1" t="s">
        <v>11</v>
      </c>
      <c r="D39" s="1">
        <v>2.9100000000000001E-2</v>
      </c>
      <c r="E39" s="1">
        <f t="shared" si="1"/>
        <v>2.9100000000000003E-4</v>
      </c>
      <c r="F39" s="1">
        <f>IF(Parameters!B3=90,1.645,IF(Parameters!B3=95,1.96,IF(Parameters!B3=98,2.33,IF(Parameters!B3=99,2.576,1.96))))</f>
        <v>1.96</v>
      </c>
      <c r="G39" s="2">
        <f>(F39^2 * E39 * (1 - E39)) / (Parameters!B4/100)^2</f>
        <v>0.44703211578815988</v>
      </c>
    </row>
    <row r="40" spans="1:7" x14ac:dyDescent="0.25">
      <c r="A40" s="1" t="s">
        <v>13</v>
      </c>
      <c r="B40" s="1" t="s">
        <v>49</v>
      </c>
      <c r="C40" s="1" t="s">
        <v>10</v>
      </c>
      <c r="D40" s="1">
        <v>4.5900000000000003E-2</v>
      </c>
      <c r="E40" s="1">
        <f t="shared" si="1"/>
        <v>4.5900000000000004E-4</v>
      </c>
      <c r="F40" s="1">
        <f>IF(Parameters!B3=90,1.645,IF(Parameters!B3=95,1.96,IF(Parameters!B3=98,2.33,IF(Parameters!B3=99,2.576,1.96))))</f>
        <v>1.96</v>
      </c>
      <c r="G40" s="2">
        <f>(F40^2 * E40 * (1 - E40)) / (Parameters!B4/100)^2</f>
        <v>0.70499401914815985</v>
      </c>
    </row>
    <row r="41" spans="1:7" x14ac:dyDescent="0.25">
      <c r="A41" s="1" t="s">
        <v>13</v>
      </c>
      <c r="B41" s="1" t="s">
        <v>49</v>
      </c>
      <c r="C41" s="1" t="s">
        <v>11</v>
      </c>
      <c r="D41" s="1">
        <v>4.7399999999999998E-2</v>
      </c>
      <c r="E41" s="1">
        <f t="shared" si="1"/>
        <v>4.7399999999999997E-4</v>
      </c>
      <c r="F41" s="1">
        <f>IF(Parameters!B3=90,1.645,IF(Parameters!B3=95,1.96,IF(Parameters!B3=98,2.33,IF(Parameters!B3=99,2.576,1.96))))</f>
        <v>1.96</v>
      </c>
      <c r="G41" s="2">
        <f>(F41^2 * E41 * (1 - E41)) / (Parameters!B4/100)^2</f>
        <v>0.72802211387135984</v>
      </c>
    </row>
    <row r="42" spans="1:7" x14ac:dyDescent="0.25">
      <c r="A42" s="1" t="s">
        <v>13</v>
      </c>
      <c r="B42" s="1" t="s">
        <v>50</v>
      </c>
      <c r="C42" s="1" t="s">
        <v>10</v>
      </c>
      <c r="D42" s="1">
        <v>3.1718999999999999</v>
      </c>
      <c r="E42" s="1">
        <f t="shared" si="1"/>
        <v>3.1718999999999997E-2</v>
      </c>
      <c r="F42" s="1">
        <f>IF(Parameters!B3=90,1.645,IF(Parameters!B3=95,1.96,IF(Parameters!B3=98,2.33,IF(Parameters!B3=99,2.576,1.96))))</f>
        <v>1.96</v>
      </c>
      <c r="G42" s="2">
        <f>(F42^2 * E42 * (1 - E42)) / (Parameters!B4/100)^2</f>
        <v>47.194678399128939</v>
      </c>
    </row>
    <row r="43" spans="1:7" x14ac:dyDescent="0.25">
      <c r="A43" s="1" t="s">
        <v>13</v>
      </c>
      <c r="B43" s="1" t="s">
        <v>50</v>
      </c>
      <c r="C43" s="1" t="s">
        <v>11</v>
      </c>
      <c r="D43" s="1">
        <v>3.2749999999999999</v>
      </c>
      <c r="E43" s="1">
        <f t="shared" si="1"/>
        <v>3.2750000000000001E-2</v>
      </c>
      <c r="F43" s="1">
        <f>IF(Parameters!B3=90,1.645,IF(Parameters!B3=95,1.96,IF(Parameters!B3=98,2.33,IF(Parameters!B3=99,2.576,1.96))))</f>
        <v>1.96</v>
      </c>
      <c r="G43" s="2">
        <f>(F43^2 * E43 * (1 - E43)) / (Parameters!B4/100)^2</f>
        <v>48.676817559999989</v>
      </c>
    </row>
    <row r="44" spans="1:7" x14ac:dyDescent="0.25">
      <c r="A44" s="1" t="s">
        <v>14</v>
      </c>
      <c r="B44" s="1" t="s">
        <v>44</v>
      </c>
      <c r="C44" s="1" t="s">
        <v>10</v>
      </c>
      <c r="D44" s="1">
        <v>4.2850000000000001</v>
      </c>
      <c r="E44" s="1">
        <f t="shared" si="1"/>
        <v>4.2849999999999999E-2</v>
      </c>
      <c r="F44" s="1">
        <f>IF(Parameters!B3=90,1.645,IF(Parameters!B3=95,1.96,IF(Parameters!B3=98,2.33,IF(Parameters!B3=99,2.576,1.96))))</f>
        <v>1.96</v>
      </c>
      <c r="G44" s="2">
        <f>(F44^2 * E44 * (1 - E44)) / (Parameters!B4/100)^2</f>
        <v>63.023564721599975</v>
      </c>
    </row>
    <row r="45" spans="1:7" x14ac:dyDescent="0.25">
      <c r="A45" s="1" t="s">
        <v>14</v>
      </c>
      <c r="B45" s="1" t="s">
        <v>44</v>
      </c>
      <c r="C45" s="1" t="s">
        <v>11</v>
      </c>
      <c r="D45" s="1">
        <v>4.4244000000000003</v>
      </c>
      <c r="E45" s="1">
        <f t="shared" si="1"/>
        <v>4.4244000000000006E-2</v>
      </c>
      <c r="F45" s="1">
        <f>IF(Parameters!B3=90,1.645,IF(Parameters!B3=95,1.96,IF(Parameters!B3=98,2.33,IF(Parameters!B3=99,2.576,1.96))))</f>
        <v>1.96</v>
      </c>
      <c r="G45" s="2">
        <f>(F45^2 * E45 * (1 - E45)) / (Parameters!B4/100)^2</f>
        <v>64.97907890052096</v>
      </c>
    </row>
    <row r="46" spans="1:7" x14ac:dyDescent="0.25">
      <c r="A46" s="1" t="s">
        <v>14</v>
      </c>
      <c r="B46" s="1" t="s">
        <v>45</v>
      </c>
      <c r="C46" s="1" t="s">
        <v>10</v>
      </c>
      <c r="D46" s="1">
        <v>0.66210000000000002</v>
      </c>
      <c r="E46" s="1">
        <f t="shared" si="1"/>
        <v>6.6210000000000001E-3</v>
      </c>
      <c r="F46" s="1">
        <f>IF(Parameters!B3=90,1.645,IF(Parameters!B3=95,1.96,IF(Parameters!B3=98,2.33,IF(Parameters!B3=99,2.576,1.96))))</f>
        <v>1.96</v>
      </c>
      <c r="G46" s="2">
        <f>(F46^2 * E46 * (1 - E46)) / (Parameters!B4/100)^2</f>
        <v>10.106730767333758</v>
      </c>
    </row>
    <row r="47" spans="1:7" x14ac:dyDescent="0.25">
      <c r="A47" s="1" t="s">
        <v>14</v>
      </c>
      <c r="B47" s="1" t="s">
        <v>45</v>
      </c>
      <c r="C47" s="1" t="s">
        <v>11</v>
      </c>
      <c r="D47" s="1">
        <v>0.68359999999999999</v>
      </c>
      <c r="E47" s="1">
        <f t="shared" si="1"/>
        <v>6.8360000000000001E-3</v>
      </c>
      <c r="F47" s="1">
        <f>IF(Parameters!B3=90,1.645,IF(Parameters!B3=95,1.96,IF(Parameters!B3=98,2.33,IF(Parameters!B3=99,2.576,1.96))))</f>
        <v>1.96</v>
      </c>
      <c r="G47" s="2">
        <f>(F47^2 * E47 * (1 - E47)) / (Parameters!B4/100)^2</f>
        <v>10.432662475970558</v>
      </c>
    </row>
    <row r="48" spans="1:7" x14ac:dyDescent="0.25">
      <c r="A48" s="1" t="s">
        <v>14</v>
      </c>
      <c r="B48" s="1" t="s">
        <v>46</v>
      </c>
      <c r="C48" s="1" t="s">
        <v>10</v>
      </c>
      <c r="D48" s="1">
        <v>4.82E-2</v>
      </c>
      <c r="E48" s="1">
        <f t="shared" si="1"/>
        <v>4.8200000000000001E-4</v>
      </c>
      <c r="F48" s="1">
        <f>IF(Parameters!B3=90,1.645,IF(Parameters!B3=95,1.96,IF(Parameters!B3=98,2.33,IF(Parameters!B3=99,2.576,1.96))))</f>
        <v>1.96</v>
      </c>
      <c r="G48" s="2">
        <f>(F48^2 * E48 * (1 - E48)) / (Parameters!B4/100)^2</f>
        <v>0.74030348164863979</v>
      </c>
    </row>
    <row r="49" spans="1:7" x14ac:dyDescent="0.25">
      <c r="A49" s="1" t="s">
        <v>14</v>
      </c>
      <c r="B49" s="1" t="s">
        <v>46</v>
      </c>
      <c r="C49" s="1" t="s">
        <v>11</v>
      </c>
      <c r="D49" s="1">
        <v>4.9700000000000001E-2</v>
      </c>
      <c r="E49" s="1">
        <f t="shared" si="1"/>
        <v>4.9700000000000005E-4</v>
      </c>
      <c r="F49" s="1">
        <f>IF(Parameters!B3=90,1.645,IF(Parameters!B3=95,1.96,IF(Parameters!B3=98,2.33,IF(Parameters!B3=99,2.576,1.96))))</f>
        <v>1.96</v>
      </c>
      <c r="G49" s="2">
        <f>(F49^2 * E49 * (1 - E49)) / (Parameters!B4/100)^2</f>
        <v>0.76333051609023994</v>
      </c>
    </row>
    <row r="50" spans="1:7" x14ac:dyDescent="0.25">
      <c r="A50" s="1" t="s">
        <v>14</v>
      </c>
      <c r="B50" s="1" t="s">
        <v>47</v>
      </c>
      <c r="C50" s="1" t="s">
        <v>10</v>
      </c>
      <c r="D50" s="1">
        <v>1.8676999999999999</v>
      </c>
      <c r="E50" s="1">
        <f t="shared" si="1"/>
        <v>1.8676999999999999E-2</v>
      </c>
      <c r="F50" s="1">
        <f>IF(Parameters!B3=90,1.645,IF(Parameters!B3=95,1.96,IF(Parameters!B3=98,2.33,IF(Parameters!B3=99,2.576,1.96))))</f>
        <v>1.96</v>
      </c>
      <c r="G50" s="2">
        <f>(F50^2 * E50 * (1 - E50)) / (Parameters!B4/100)^2</f>
        <v>28.163798643245432</v>
      </c>
    </row>
    <row r="51" spans="1:7" x14ac:dyDescent="0.25">
      <c r="A51" s="1" t="s">
        <v>14</v>
      </c>
      <c r="B51" s="1" t="s">
        <v>47</v>
      </c>
      <c r="C51" s="1" t="s">
        <v>11</v>
      </c>
      <c r="D51" s="1">
        <v>1.9283999999999999</v>
      </c>
      <c r="E51" s="1">
        <f t="shared" si="1"/>
        <v>1.9283999999999999E-2</v>
      </c>
      <c r="F51" s="1">
        <f>IF(Parameters!B3=90,1.645,IF(Parameters!B3=95,1.96,IF(Parameters!B3=98,2.33,IF(Parameters!B3=99,2.576,1.96))))</f>
        <v>1.96</v>
      </c>
      <c r="G51" s="2">
        <f>(F51^2 * E51 * (1 - E51)) / (Parameters!B4/100)^2</f>
        <v>29.061131361884151</v>
      </c>
    </row>
    <row r="52" spans="1:7" x14ac:dyDescent="0.25">
      <c r="A52" s="1" t="s">
        <v>14</v>
      </c>
      <c r="B52" s="1" t="s">
        <v>48</v>
      </c>
      <c r="C52" s="1" t="s">
        <v>10</v>
      </c>
      <c r="D52" s="1">
        <v>4.3200000000000002E-2</v>
      </c>
      <c r="E52" s="1">
        <f t="shared" si="1"/>
        <v>4.3200000000000004E-4</v>
      </c>
      <c r="F52" s="1">
        <f>IF(Parameters!B3=90,1.645,IF(Parameters!B3=95,1.96,IF(Parameters!B3=98,2.33,IF(Parameters!B3=99,2.576,1.96))))</f>
        <v>1.96</v>
      </c>
      <c r="G52" s="2">
        <f>(F52^2 * E52 * (1 - E52)) / (Parameters!B4/100)^2</f>
        <v>0.66354170609663987</v>
      </c>
    </row>
    <row r="53" spans="1:7" x14ac:dyDescent="0.25">
      <c r="A53" s="1" t="s">
        <v>14</v>
      </c>
      <c r="B53" s="1" t="s">
        <v>48</v>
      </c>
      <c r="C53" s="1" t="s">
        <v>11</v>
      </c>
      <c r="D53" s="1">
        <v>4.4600000000000001E-2</v>
      </c>
      <c r="E53" s="1">
        <f t="shared" si="1"/>
        <v>4.46E-4</v>
      </c>
      <c r="F53" s="1">
        <f>IF(Parameters!B3=90,1.645,IF(Parameters!B3=95,1.96,IF(Parameters!B3=98,2.33,IF(Parameters!B3=99,2.576,1.96))))</f>
        <v>1.96</v>
      </c>
      <c r="G53" s="2">
        <f>(F53^2 * E53 * (1 - E53)) / (Parameters!B4/100)^2</f>
        <v>0.68503577771775981</v>
      </c>
    </row>
    <row r="54" spans="1:7" x14ac:dyDescent="0.25">
      <c r="A54" s="1" t="s">
        <v>14</v>
      </c>
      <c r="B54" s="1" t="s">
        <v>49</v>
      </c>
      <c r="C54" s="1" t="s">
        <v>10</v>
      </c>
      <c r="D54" s="1">
        <v>7.0400000000000004E-2</v>
      </c>
      <c r="E54" s="1">
        <f t="shared" si="1"/>
        <v>7.0400000000000009E-4</v>
      </c>
      <c r="F54" s="1">
        <f>IF(Parameters!B3=90,1.645,IF(Parameters!B3=95,1.96,IF(Parameters!B3=98,2.33,IF(Parameters!B3=99,2.576,1.96))))</f>
        <v>1.96</v>
      </c>
      <c r="G54" s="2">
        <f>(F54^2 * E54 * (1 - E54)) / (Parameters!B4/100)^2</f>
        <v>1.0810329766297597</v>
      </c>
    </row>
    <row r="55" spans="1:7" x14ac:dyDescent="0.25">
      <c r="A55" s="1" t="s">
        <v>14</v>
      </c>
      <c r="B55" s="1" t="s">
        <v>49</v>
      </c>
      <c r="C55" s="1" t="s">
        <v>11</v>
      </c>
      <c r="D55" s="1">
        <v>7.2700000000000001E-2</v>
      </c>
      <c r="E55" s="1">
        <f t="shared" si="1"/>
        <v>7.27E-4</v>
      </c>
      <c r="F55" s="1">
        <f>IF(Parameters!B3=90,1.645,IF(Parameters!B3=95,1.96,IF(Parameters!B3=98,2.33,IF(Parameters!B3=99,2.576,1.96))))</f>
        <v>1.96</v>
      </c>
      <c r="G55" s="2">
        <f>(F55^2 * E55 * (1 - E55)) / (Parameters!B4/100)^2</f>
        <v>1.1163251211974397</v>
      </c>
    </row>
    <row r="56" spans="1:7" x14ac:dyDescent="0.25">
      <c r="A56" s="1" t="s">
        <v>14</v>
      </c>
      <c r="B56" s="1" t="s">
        <v>50</v>
      </c>
      <c r="C56" s="1" t="s">
        <v>10</v>
      </c>
      <c r="D56" s="1">
        <v>4.8667999999999996</v>
      </c>
      <c r="E56" s="1">
        <f t="shared" si="1"/>
        <v>4.8667999999999996E-2</v>
      </c>
      <c r="F56" s="1">
        <f>IF(Parameters!B3=90,1.645,IF(Parameters!B3=95,1.96,IF(Parameters!B3=98,2.33,IF(Parameters!B3=99,2.576,1.96))))</f>
        <v>1.96</v>
      </c>
      <c r="G56" s="2">
        <f>(F56^2 * E56 * (1 - E56)) / (Parameters!B4/100)^2</f>
        <v>71.145549624432604</v>
      </c>
    </row>
    <row r="57" spans="1:7" x14ac:dyDescent="0.25">
      <c r="A57" s="1" t="s">
        <v>14</v>
      </c>
      <c r="B57" s="1" t="s">
        <v>50</v>
      </c>
      <c r="C57" s="1" t="s">
        <v>11</v>
      </c>
      <c r="D57" s="1">
        <v>5.0251000000000001</v>
      </c>
      <c r="E57" s="1">
        <f t="shared" si="1"/>
        <v>5.0251000000000004E-2</v>
      </c>
      <c r="F57" s="1">
        <f>IF(Parameters!B3=90,1.645,IF(Parameters!B3=95,1.96,IF(Parameters!B3=98,2.33,IF(Parameters!B3=99,2.576,1.96))))</f>
        <v>1.96</v>
      </c>
      <c r="G57" s="2">
        <f>(F57^2 * E57 * (1 - E57)) / (Parameters!B4/100)^2</f>
        <v>73.337430166143349</v>
      </c>
    </row>
    <row r="58" spans="1:7" x14ac:dyDescent="0.25">
      <c r="A58" s="1" t="s">
        <v>52</v>
      </c>
      <c r="B58" s="1" t="s">
        <v>44</v>
      </c>
      <c r="C58" s="1" t="s">
        <v>10</v>
      </c>
      <c r="D58" s="1">
        <v>5.5640999999999998</v>
      </c>
      <c r="E58" s="1">
        <f t="shared" si="1"/>
        <v>5.5640999999999996E-2</v>
      </c>
      <c r="F58" s="1">
        <f>IF(Parameters!B3=90,1.645,IF(Parameters!B3=95,1.96,IF(Parameters!B3=98,2.33,IF(Parameters!B3=99,2.576,1.96))))</f>
        <v>1.96</v>
      </c>
      <c r="G58" s="2">
        <f>(F58^2 * E58 * (1 - E58)) / (Parameters!B4/100)^2</f>
        <v>80.742870377420118</v>
      </c>
    </row>
    <row r="59" spans="1:7" x14ac:dyDescent="0.25">
      <c r="A59" s="1" t="s">
        <v>52</v>
      </c>
      <c r="B59" s="1" t="s">
        <v>44</v>
      </c>
      <c r="C59" s="1" t="s">
        <v>11</v>
      </c>
      <c r="D59" s="1">
        <v>5.7450999999999999</v>
      </c>
      <c r="E59" s="1">
        <f t="shared" si="1"/>
        <v>5.7451000000000002E-2</v>
      </c>
      <c r="F59" s="1">
        <f>IF(Parameters!B3=90,1.645,IF(Parameters!B3=95,1.96,IF(Parameters!B3=98,2.33,IF(Parameters!B3=99,2.576,1.96))))</f>
        <v>1.96</v>
      </c>
      <c r="G59" s="2">
        <f>(F59^2 * E59 * (1 - E59)) / (Parameters!B4/100)^2</f>
        <v>83.209643916927334</v>
      </c>
    </row>
    <row r="60" spans="1:7" x14ac:dyDescent="0.25">
      <c r="A60" s="1" t="s">
        <v>52</v>
      </c>
      <c r="B60" s="1" t="s">
        <v>45</v>
      </c>
      <c r="C60" s="1" t="s">
        <v>10</v>
      </c>
      <c r="D60" s="1">
        <v>0.85970000000000002</v>
      </c>
      <c r="E60" s="1">
        <f t="shared" si="1"/>
        <v>8.5970000000000005E-3</v>
      </c>
      <c r="F60" s="1">
        <f>IF(Parameters!B3=90,1.645,IF(Parameters!B3=95,1.96,IF(Parameters!B3=98,2.33,IF(Parameters!B3=99,2.576,1.96))))</f>
        <v>1.96</v>
      </c>
      <c r="G60" s="2">
        <f>(F60^2 * E60 * (1 - E60)) / (Parameters!B4/100)^2</f>
        <v>13.096923462394237</v>
      </c>
    </row>
    <row r="61" spans="1:7" x14ac:dyDescent="0.25">
      <c r="A61" s="1" t="s">
        <v>52</v>
      </c>
      <c r="B61" s="1" t="s">
        <v>45</v>
      </c>
      <c r="C61" s="1" t="s">
        <v>11</v>
      </c>
      <c r="D61" s="1">
        <v>0.88770000000000004</v>
      </c>
      <c r="E61" s="1">
        <f t="shared" si="1"/>
        <v>8.8770000000000012E-3</v>
      </c>
      <c r="F61" s="1">
        <f>IF(Parameters!B3=90,1.645,IF(Parameters!B3=95,1.96,IF(Parameters!B3=98,2.33,IF(Parameters!B3=99,2.576,1.96))))</f>
        <v>1.96</v>
      </c>
      <c r="G61" s="2">
        <f>(F61^2 * E61 * (1 - E61)) / (Parameters!$B$4/100)^2</f>
        <v>13.519664313133436</v>
      </c>
    </row>
    <row r="62" spans="1:7" x14ac:dyDescent="0.25">
      <c r="A62" s="1" t="s">
        <v>52</v>
      </c>
      <c r="B62" s="1" t="s">
        <v>46</v>
      </c>
      <c r="C62" s="1" t="s">
        <v>10</v>
      </c>
      <c r="D62" s="1">
        <v>6.2600000000000003E-2</v>
      </c>
      <c r="E62" s="1">
        <f t="shared" ref="E62:E71" si="2">D62/100</f>
        <v>6.2600000000000004E-4</v>
      </c>
      <c r="F62" s="1">
        <f>IF(Parameters!B5=90,1.645,IF(Parameters!B5=95,1.96,IF(Parameters!B5=98,2.33,IF(Parameters!B5=99,2.576,1.96))))</f>
        <v>1.96</v>
      </c>
      <c r="G62" s="2">
        <f>(F62^2 * E62 * (1 - E62)) / (Parameters!$B$4/100)^2</f>
        <v>0.96133446766335973</v>
      </c>
    </row>
    <row r="63" spans="1:7" x14ac:dyDescent="0.25">
      <c r="A63" s="1" t="s">
        <v>52</v>
      </c>
      <c r="B63" s="1" t="s">
        <v>46</v>
      </c>
      <c r="C63" s="1" t="s">
        <v>11</v>
      </c>
      <c r="D63" s="1">
        <v>6.4600000000000005E-2</v>
      </c>
      <c r="E63" s="1">
        <f t="shared" si="2"/>
        <v>6.4600000000000009E-4</v>
      </c>
      <c r="F63" s="1">
        <f>IF(Parameters!B5=90,1.645,IF(Parameters!B5=95,1.96,IF(Parameters!B5=98,2.33,IF(Parameters!B5=99,2.576,1.96))))</f>
        <v>1.96</v>
      </c>
      <c r="G63" s="2">
        <f>(F63^2 * E63 * (1 - E63)) / (Parameters!$B$4/100)^2</f>
        <v>0.99202817554175982</v>
      </c>
    </row>
    <row r="64" spans="1:7" x14ac:dyDescent="0.25">
      <c r="A64" s="1" t="s">
        <v>52</v>
      </c>
      <c r="B64" s="1" t="s">
        <v>47</v>
      </c>
      <c r="C64" s="1" t="s">
        <v>10</v>
      </c>
      <c r="D64" s="1">
        <v>2.4251999999999998</v>
      </c>
      <c r="E64" s="1">
        <f t="shared" si="2"/>
        <v>2.4251999999999999E-2</v>
      </c>
      <c r="F64" s="1">
        <f>IF(Parameters!B7=90,1.645,IF(Parameters!B7=95,1.96,IF(Parameters!B7=98,2.33,IF(Parameters!B7=99,2.576,1.96))))</f>
        <v>1.96</v>
      </c>
      <c r="G64" s="2">
        <f>(F64^2 * E64 * (1 - E64)) / (Parameters!$B$4/100)^2</f>
        <v>36.362803859773422</v>
      </c>
    </row>
    <row r="65" spans="1:7" x14ac:dyDescent="0.25">
      <c r="A65" s="1" t="s">
        <v>52</v>
      </c>
      <c r="B65" s="1" t="s">
        <v>47</v>
      </c>
      <c r="C65" s="1" t="s">
        <v>11</v>
      </c>
      <c r="D65" s="1">
        <v>2.504</v>
      </c>
      <c r="E65" s="1">
        <f t="shared" si="2"/>
        <v>2.504E-2</v>
      </c>
      <c r="F65" s="1">
        <f>IF(Parameters!B7=90,1.645,IF(Parameters!B7=95,1.96,IF(Parameters!B7=98,2.33,IF(Parameters!B7=99,2.576,1.96))))</f>
        <v>1.96</v>
      </c>
      <c r="G65" s="2">
        <f>(F65^2 * E65 * (1 - E65)) / (Parameters!$B$4/100)^2</f>
        <v>37.51398986137599</v>
      </c>
    </row>
    <row r="66" spans="1:7" x14ac:dyDescent="0.25">
      <c r="A66" s="1" t="s">
        <v>52</v>
      </c>
      <c r="B66" s="1" t="s">
        <v>48</v>
      </c>
      <c r="C66" s="1" t="s">
        <v>10</v>
      </c>
      <c r="D66" s="1">
        <v>5.6099999999999997E-2</v>
      </c>
      <c r="E66" s="1">
        <f t="shared" si="2"/>
        <v>5.6099999999999998E-4</v>
      </c>
      <c r="F66" s="1">
        <f>IF(Parameters!B9=90,1.645,IF(Parameters!B9=95,1.96,IF(Parameters!B9=98,2.33,IF(Parameters!B9=99,2.576,1.96))))</f>
        <v>1.96</v>
      </c>
      <c r="G66" s="2">
        <f>(F66^2 * E66 * (1 - E66)) / (Parameters!$B$4/100)^2</f>
        <v>0.86157142712255974</v>
      </c>
    </row>
    <row r="67" spans="1:7" x14ac:dyDescent="0.25">
      <c r="A67" s="1" t="s">
        <v>52</v>
      </c>
      <c r="B67" s="1" t="s">
        <v>48</v>
      </c>
      <c r="C67" s="1" t="s">
        <v>11</v>
      </c>
      <c r="D67" s="1">
        <v>5.8000000000000003E-2</v>
      </c>
      <c r="E67" s="1">
        <f t="shared" si="2"/>
        <v>5.8E-4</v>
      </c>
      <c r="F67" s="1">
        <f>IF(Parameters!B9=90,1.645,IF(Parameters!B9=95,1.96,IF(Parameters!B9=98,2.33,IF(Parameters!B9=99,2.576,1.96))))</f>
        <v>1.96</v>
      </c>
      <c r="G67" s="2">
        <f>(F67^2 * E67 * (1 - E67)) / (Parameters!$B$4/100)^2</f>
        <v>0.89073427430399976</v>
      </c>
    </row>
    <row r="68" spans="1:7" x14ac:dyDescent="0.25">
      <c r="A68" s="1" t="s">
        <v>52</v>
      </c>
      <c r="B68" s="1" t="s">
        <v>49</v>
      </c>
      <c r="C68" s="1" t="s">
        <v>10</v>
      </c>
      <c r="D68" s="1">
        <v>9.1399999999999995E-2</v>
      </c>
      <c r="E68" s="1">
        <f t="shared" si="2"/>
        <v>9.1399999999999999E-4</v>
      </c>
      <c r="F68" s="1">
        <f>IF(Parameters!B11=90,1.645,IF(Parameters!B11=95,1.96,IF(Parameters!B11=98,2.33,IF(Parameters!B11=99,2.576,1.96))))</f>
        <v>1.96</v>
      </c>
      <c r="G68" s="2">
        <f>(F68^2 * E68 * (1 - E68)) / (Parameters!$B$4/100)^2</f>
        <v>1.4032052570905595</v>
      </c>
    </row>
    <row r="69" spans="1:7" x14ac:dyDescent="0.25">
      <c r="A69" s="1" t="s">
        <v>52</v>
      </c>
      <c r="B69" s="1" t="s">
        <v>49</v>
      </c>
      <c r="C69" s="1" t="s">
        <v>11</v>
      </c>
      <c r="D69" s="1">
        <v>9.4399999999999998E-2</v>
      </c>
      <c r="E69" s="1">
        <f t="shared" si="2"/>
        <v>9.4399999999999996E-4</v>
      </c>
      <c r="F69" s="1">
        <f>IF(Parameters!B11=90,1.645,IF(Parameters!B11=95,1.96,IF(Parameters!B11=98,2.33,IF(Parameters!B11=99,2.576,1.96))))</f>
        <v>1.96</v>
      </c>
      <c r="G69" s="2">
        <f>(F69^2 * E69 * (1 - E69)) / (Parameters!$B$4/100)^2</f>
        <v>1.4492188047769596</v>
      </c>
    </row>
    <row r="70" spans="1:7" x14ac:dyDescent="0.25">
      <c r="A70" s="1" t="s">
        <v>52</v>
      </c>
      <c r="B70" s="1" t="s">
        <v>50</v>
      </c>
      <c r="C70" s="1" t="s">
        <v>10</v>
      </c>
      <c r="D70" s="1">
        <v>6.3196000000000003</v>
      </c>
      <c r="E70" s="1">
        <f t="shared" si="2"/>
        <v>6.3196000000000002E-2</v>
      </c>
      <c r="F70" s="1">
        <f>IF(Parameters!B13=90,1.645,IF(Parameters!B13=95,1.96,IF(Parameters!B13=98,2.33,IF(Parameters!B13=99,2.576,1.96))))</f>
        <v>1.96</v>
      </c>
      <c r="G70" s="2">
        <f>(F70^2 * E70 * (1 - E70)) / (Parameters!$B$4/100)^2</f>
        <v>90.972569386997733</v>
      </c>
    </row>
    <row r="71" spans="1:7" x14ac:dyDescent="0.25">
      <c r="A71" s="1" t="s">
        <v>52</v>
      </c>
      <c r="B71" s="1" t="s">
        <v>50</v>
      </c>
      <c r="C71" s="1" t="s">
        <v>11</v>
      </c>
      <c r="D71" s="1">
        <v>6.5251000000000001</v>
      </c>
      <c r="E71" s="1">
        <f t="shared" si="2"/>
        <v>6.5251000000000003E-2</v>
      </c>
      <c r="F71" s="1">
        <f>IF(Parameters!B13=90,1.645,IF(Parameters!B13=95,1.96,IF(Parameters!B13=98,2.33,IF(Parameters!B13=99,2.576,1.96))))</f>
        <v>1.96</v>
      </c>
      <c r="G71" s="2">
        <f>(F71^2 * E71 * (1 - E71)) / (Parameters!$B$4/100)^2</f>
        <v>93.724755266943347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C10" sqref="C10"/>
    </sheetView>
  </sheetViews>
  <sheetFormatPr defaultRowHeight="15" x14ac:dyDescent="0.25"/>
  <cols>
    <col min="1" max="1" width="16.42578125" bestFit="1" customWidth="1"/>
    <col min="2" max="2" width="7.5703125" bestFit="1" customWidth="1"/>
  </cols>
  <sheetData>
    <row r="1" spans="1:2" x14ac:dyDescent="0.25">
      <c r="A1" t="s">
        <v>2</v>
      </c>
      <c r="B1" t="s">
        <v>7</v>
      </c>
    </row>
    <row r="2" spans="1:2" x14ac:dyDescent="0.25">
      <c r="A2" t="s">
        <v>15</v>
      </c>
      <c r="B2">
        <v>1.645</v>
      </c>
    </row>
    <row r="3" spans="1:2" x14ac:dyDescent="0.25">
      <c r="A3" t="s">
        <v>16</v>
      </c>
      <c r="B3">
        <v>1.96</v>
      </c>
    </row>
    <row r="4" spans="1:2" x14ac:dyDescent="0.25">
      <c r="A4" t="s">
        <v>17</v>
      </c>
      <c r="B4">
        <v>2.33</v>
      </c>
    </row>
    <row r="5" spans="1:2" x14ac:dyDescent="0.25">
      <c r="A5" t="s">
        <v>18</v>
      </c>
      <c r="B5">
        <v>2.5760000000000001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29F5-88BA-4F04-8811-BFC5817805D2}">
  <dimension ref="A1:B71"/>
  <sheetViews>
    <sheetView workbookViewId="0">
      <selection activeCell="A16" sqref="A16"/>
    </sheetView>
  </sheetViews>
  <sheetFormatPr defaultRowHeight="15" x14ac:dyDescent="0.25"/>
  <cols>
    <col min="1" max="1" width="148.7109375" bestFit="1" customWidth="1"/>
  </cols>
  <sheetData>
    <row r="1" spans="1:1" ht="23.25" x14ac:dyDescent="0.25">
      <c r="A1" s="3" t="s">
        <v>20</v>
      </c>
    </row>
    <row r="9" spans="1:1" ht="18" x14ac:dyDescent="0.25">
      <c r="A9" s="4" t="s">
        <v>21</v>
      </c>
    </row>
    <row r="10" spans="1:1" x14ac:dyDescent="0.25">
      <c r="A10" s="5"/>
    </row>
    <row r="11" spans="1:1" x14ac:dyDescent="0.25">
      <c r="A11" s="5" t="s">
        <v>22</v>
      </c>
    </row>
    <row r="12" spans="1:1" x14ac:dyDescent="0.25">
      <c r="A12" s="5"/>
    </row>
    <row r="13" spans="1:1" x14ac:dyDescent="0.25">
      <c r="A13" s="5" t="s">
        <v>23</v>
      </c>
    </row>
    <row r="17" spans="1:2" ht="18" x14ac:dyDescent="0.25">
      <c r="A17" s="4" t="s">
        <v>24</v>
      </c>
    </row>
    <row r="18" spans="1:2" x14ac:dyDescent="0.25">
      <c r="A18" s="5"/>
    </row>
    <row r="19" spans="1:2" x14ac:dyDescent="0.25">
      <c r="A19" s="5" t="s">
        <v>25</v>
      </c>
    </row>
    <row r="20" spans="1:2" x14ac:dyDescent="0.25">
      <c r="A20" s="5"/>
    </row>
    <row r="21" spans="1:2" x14ac:dyDescent="0.25">
      <c r="A21" s="5" t="s">
        <v>26</v>
      </c>
    </row>
    <row r="23" spans="1:2" x14ac:dyDescent="0.25">
      <c r="A23" s="6"/>
      <c r="B23" s="6"/>
    </row>
    <row r="24" spans="1:2" x14ac:dyDescent="0.25">
      <c r="A24" s="7"/>
      <c r="B24" s="8"/>
    </row>
    <row r="25" spans="1:2" x14ac:dyDescent="0.25">
      <c r="A25" s="8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5"/>
    </row>
    <row r="31" spans="1:2" x14ac:dyDescent="0.25">
      <c r="A31" s="5" t="s">
        <v>27</v>
      </c>
    </row>
    <row r="33" spans="1:1" ht="18" x14ac:dyDescent="0.25">
      <c r="A33" s="4" t="s">
        <v>28</v>
      </c>
    </row>
    <row r="34" spans="1:1" x14ac:dyDescent="0.25">
      <c r="A34" s="5"/>
    </row>
    <row r="35" spans="1:1" x14ac:dyDescent="0.25">
      <c r="A35" s="5" t="s">
        <v>29</v>
      </c>
    </row>
    <row r="36" spans="1:1" x14ac:dyDescent="0.25">
      <c r="A36" s="5"/>
    </row>
    <row r="37" spans="1:1" x14ac:dyDescent="0.25">
      <c r="A37" s="5" t="s">
        <v>30</v>
      </c>
    </row>
    <row r="38" spans="1:1" x14ac:dyDescent="0.25">
      <c r="A38" s="5"/>
    </row>
    <row r="39" spans="1:1" x14ac:dyDescent="0.25">
      <c r="A39" s="5" t="s">
        <v>31</v>
      </c>
    </row>
    <row r="40" spans="1:1" x14ac:dyDescent="0.25">
      <c r="A40" s="5"/>
    </row>
    <row r="41" spans="1:1" x14ac:dyDescent="0.25">
      <c r="A41" s="5" t="s">
        <v>32</v>
      </c>
    </row>
    <row r="42" spans="1:1" x14ac:dyDescent="0.25">
      <c r="A42" s="5"/>
    </row>
    <row r="43" spans="1:1" x14ac:dyDescent="0.25">
      <c r="A43" s="5" t="s">
        <v>33</v>
      </c>
    </row>
    <row r="47" spans="1:1" ht="18" x14ac:dyDescent="0.25">
      <c r="A47" s="4" t="s">
        <v>34</v>
      </c>
    </row>
    <row r="48" spans="1:1" x14ac:dyDescent="0.25">
      <c r="A48" s="5"/>
    </row>
    <row r="49" spans="1:1" x14ac:dyDescent="0.25">
      <c r="A49" s="5" t="s">
        <v>35</v>
      </c>
    </row>
    <row r="50" spans="1:1" x14ac:dyDescent="0.25">
      <c r="A50" s="5"/>
    </row>
    <row r="51" spans="1:1" x14ac:dyDescent="0.25">
      <c r="A51" s="5" t="s">
        <v>36</v>
      </c>
    </row>
    <row r="52" spans="1:1" x14ac:dyDescent="0.25">
      <c r="A52" s="5"/>
    </row>
    <row r="53" spans="1:1" x14ac:dyDescent="0.25">
      <c r="A53" s="5"/>
    </row>
    <row r="57" spans="1:1" ht="18" x14ac:dyDescent="0.25">
      <c r="A57" s="4" t="s">
        <v>37</v>
      </c>
    </row>
    <row r="58" spans="1:1" x14ac:dyDescent="0.25">
      <c r="A58" s="5"/>
    </row>
    <row r="59" spans="1:1" x14ac:dyDescent="0.25">
      <c r="A59" s="5" t="s">
        <v>38</v>
      </c>
    </row>
    <row r="60" spans="1:1" x14ac:dyDescent="0.25">
      <c r="A60" s="5"/>
    </row>
    <row r="61" spans="1:1" x14ac:dyDescent="0.25">
      <c r="A61" s="5" t="s">
        <v>39</v>
      </c>
    </row>
    <row r="62" spans="1:1" x14ac:dyDescent="0.25">
      <c r="A62" s="5"/>
    </row>
    <row r="63" spans="1:1" x14ac:dyDescent="0.25">
      <c r="A63" s="5" t="s">
        <v>40</v>
      </c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 t="s">
        <v>41</v>
      </c>
    </row>
    <row r="71" spans="1:1" ht="18" x14ac:dyDescent="0.25">
      <c r="A71" s="4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Input_Distribution</vt:lpstr>
      <vt:lpstr>Z_Score_Reference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Devanapalli Ruthwik</cp:lastModifiedBy>
  <dcterms:created xsi:type="dcterms:W3CDTF">2025-05-08T09:59:12Z</dcterms:created>
  <dcterms:modified xsi:type="dcterms:W3CDTF">2025-05-27T05:32:31Z</dcterms:modified>
</cp:coreProperties>
</file>