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848ce57781402b/Desktop/Rutuja/"/>
    </mc:Choice>
  </mc:AlternateContent>
  <xr:revisionPtr revIDLastSave="0" documentId="8_{42D296B5-EB36-4150-8B18-7ACA7AACAB8F}" xr6:coauthVersionLast="47" xr6:coauthVersionMax="47" xr10:uidLastSave="{00000000-0000-0000-0000-000000000000}"/>
  <bookViews>
    <workbookView xWindow="-108" yWindow="-108" windowWidth="23256" windowHeight="12456" tabRatio="696" activeTab="1" xr2:uid="{E12FA64E-3F66-46DB-BE7C-18117977BB9C}"/>
  </bookViews>
  <sheets>
    <sheet name="DataBase" sheetId="19" r:id="rId1"/>
    <sheet name="Summary" sheetId="18" r:id="rId2"/>
    <sheet name="April" sheetId="1" r:id="rId3"/>
    <sheet name="May" sheetId="5" r:id="rId4"/>
    <sheet name="June" sheetId="6" r:id="rId5"/>
    <sheet name="July" sheetId="7" r:id="rId6"/>
    <sheet name="August" sheetId="8" r:id="rId7"/>
    <sheet name="Sept" sheetId="10" r:id="rId8"/>
    <sheet name="Oct" sheetId="12" r:id="rId9"/>
    <sheet name="Nov" sheetId="13" r:id="rId10"/>
    <sheet name="Dec" sheetId="14" r:id="rId11"/>
    <sheet name="Jan" sheetId="15" r:id="rId12"/>
    <sheet name="Feb" sheetId="16" r:id="rId13"/>
    <sheet name="March" sheetId="17" r:id="rId14"/>
  </sheets>
  <definedNames>
    <definedName name="DropDownLisy">Summary!$Y$3:INDEX(Summary!$Y$3:$Y$104,MAX(Summary!$X$3:$X$104),1)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8" l="1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5" i="18"/>
  <c r="F12" i="19"/>
  <c r="J16" i="19" s="1"/>
  <c r="C12" i="19"/>
  <c r="C19" i="19" s="1"/>
  <c r="F6" i="18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Q38" i="18" s="1"/>
  <c r="B9" i="17"/>
  <c r="B8" i="17"/>
  <c r="B7" i="17"/>
  <c r="B6" i="17"/>
  <c r="B5" i="17"/>
  <c r="Q82" i="18" s="1"/>
  <c r="B4" i="17"/>
  <c r="Q75" i="18" s="1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P104" i="18" s="1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O33" i="18" s="1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N79" i="18" s="1"/>
  <c r="B5" i="14"/>
  <c r="B4" i="14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M98" i="18" s="1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L100" i="18" s="1"/>
  <c r="B5" i="12"/>
  <c r="B4" i="12"/>
  <c r="L94" i="18" s="1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K38" i="18" s="1"/>
  <c r="B9" i="10"/>
  <c r="B8" i="10"/>
  <c r="B7" i="10"/>
  <c r="B6" i="10"/>
  <c r="B5" i="10"/>
  <c r="B4" i="10"/>
  <c r="K30" i="1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J66" i="18" s="1"/>
  <c r="B5" i="8"/>
  <c r="B4" i="8"/>
  <c r="J26" i="18" s="1"/>
  <c r="C102" i="8"/>
  <c r="C101" i="8"/>
  <c r="C100" i="8"/>
  <c r="C99" i="8"/>
  <c r="C97" i="8"/>
  <c r="C96" i="8"/>
  <c r="C95" i="8"/>
  <c r="C94" i="8"/>
  <c r="C93" i="8"/>
  <c r="C92" i="8"/>
  <c r="C91" i="8"/>
  <c r="C89" i="8"/>
  <c r="C88" i="8"/>
  <c r="C87" i="8"/>
  <c r="C86" i="8"/>
  <c r="C85" i="8"/>
  <c r="C84" i="8"/>
  <c r="C83" i="8"/>
  <c r="C81" i="8"/>
  <c r="C80" i="8"/>
  <c r="C79" i="8"/>
  <c r="C78" i="8"/>
  <c r="C77" i="8"/>
  <c r="C76" i="8"/>
  <c r="C75" i="8"/>
  <c r="C73" i="8"/>
  <c r="C72" i="8"/>
  <c r="C71" i="8"/>
  <c r="C70" i="8"/>
  <c r="C69" i="8"/>
  <c r="C68" i="8"/>
  <c r="C67" i="8"/>
  <c r="C65" i="8"/>
  <c r="C64" i="8"/>
  <c r="C63" i="8"/>
  <c r="C62" i="8"/>
  <c r="C61" i="8"/>
  <c r="C60" i="8"/>
  <c r="C59" i="8"/>
  <c r="C57" i="8"/>
  <c r="C56" i="8"/>
  <c r="C55" i="8"/>
  <c r="C54" i="8"/>
  <c r="C53" i="8"/>
  <c r="C52" i="8"/>
  <c r="C51" i="8"/>
  <c r="C49" i="8"/>
  <c r="C48" i="8"/>
  <c r="C47" i="8"/>
  <c r="C46" i="8"/>
  <c r="C45" i="8"/>
  <c r="C44" i="8"/>
  <c r="C43" i="8"/>
  <c r="C41" i="8"/>
  <c r="C40" i="8"/>
  <c r="C39" i="8"/>
  <c r="C38" i="8"/>
  <c r="C37" i="8"/>
  <c r="C36" i="8"/>
  <c r="C35" i="8"/>
  <c r="C33" i="8"/>
  <c r="C32" i="8"/>
  <c r="C31" i="8"/>
  <c r="C30" i="8"/>
  <c r="C29" i="8"/>
  <c r="C28" i="8"/>
  <c r="C27" i="8"/>
  <c r="C25" i="8"/>
  <c r="C24" i="8"/>
  <c r="C23" i="8"/>
  <c r="C22" i="8"/>
  <c r="C21" i="8"/>
  <c r="C20" i="8"/>
  <c r="C19" i="8"/>
  <c r="C17" i="8"/>
  <c r="C16" i="8"/>
  <c r="C15" i="8"/>
  <c r="C14" i="8"/>
  <c r="C13" i="8"/>
  <c r="C12" i="8"/>
  <c r="C11" i="8"/>
  <c r="C9" i="8"/>
  <c r="C8" i="8"/>
  <c r="C7" i="8"/>
  <c r="C6" i="8"/>
  <c r="C5" i="8"/>
  <c r="C4" i="8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I31" i="18" s="1"/>
  <c r="B8" i="7"/>
  <c r="B7" i="7"/>
  <c r="B6" i="7"/>
  <c r="B5" i="7"/>
  <c r="B4" i="7"/>
  <c r="I15" i="18" s="1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H91" i="18" s="1"/>
  <c r="B4" i="6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G33" i="18" s="1"/>
  <c r="B8" i="5"/>
  <c r="B7" i="5"/>
  <c r="B6" i="5"/>
  <c r="B5" i="5"/>
  <c r="B4" i="5"/>
  <c r="G9" i="18" s="1"/>
  <c r="B5" i="1"/>
  <c r="B6" i="1"/>
  <c r="B7" i="1"/>
  <c r="F22" i="18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  <c r="F8" i="18" s="1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D3" i="17"/>
  <c r="E3" i="17" s="1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C1" i="17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D3" i="16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C1" i="16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D3" i="15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C1" i="15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D3" i="14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C1" i="14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D3" i="13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C1" i="13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D3" i="12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C1" i="12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C1" i="10"/>
  <c r="C103" i="8"/>
  <c r="C98" i="8"/>
  <c r="C90" i="8"/>
  <c r="C82" i="8"/>
  <c r="C74" i="8"/>
  <c r="C66" i="8"/>
  <c r="C58" i="8"/>
  <c r="C50" i="8"/>
  <c r="C42" i="8"/>
  <c r="C34" i="8"/>
  <c r="C26" i="8"/>
  <c r="C18" i="8"/>
  <c r="C10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C1" i="8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8" i="18" s="1"/>
  <c r="C6" i="7"/>
  <c r="C5" i="7"/>
  <c r="C4" i="7"/>
  <c r="D3" i="7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C1" i="7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C1" i="6"/>
  <c r="C103" i="5"/>
  <c r="C102" i="5"/>
  <c r="C101" i="5"/>
  <c r="C100" i="5"/>
  <c r="C101" i="18" s="1"/>
  <c r="C99" i="5"/>
  <c r="C98" i="5"/>
  <c r="C97" i="5"/>
  <c r="C96" i="5"/>
  <c r="C95" i="5"/>
  <c r="C94" i="5"/>
  <c r="C93" i="5"/>
  <c r="C92" i="5"/>
  <c r="C93" i="18" s="1"/>
  <c r="C91" i="5"/>
  <c r="C90" i="5"/>
  <c r="C89" i="5"/>
  <c r="C88" i="5"/>
  <c r="C87" i="5"/>
  <c r="C86" i="5"/>
  <c r="C85" i="5"/>
  <c r="C84" i="5"/>
  <c r="C85" i="18" s="1"/>
  <c r="C83" i="5"/>
  <c r="C82" i="5"/>
  <c r="C81" i="5"/>
  <c r="C80" i="5"/>
  <c r="C79" i="5"/>
  <c r="C78" i="5"/>
  <c r="C77" i="5"/>
  <c r="C76" i="5"/>
  <c r="C77" i="18" s="1"/>
  <c r="C75" i="5"/>
  <c r="C74" i="5"/>
  <c r="C73" i="5"/>
  <c r="C72" i="5"/>
  <c r="C71" i="5"/>
  <c r="C70" i="5"/>
  <c r="C69" i="5"/>
  <c r="C68" i="5"/>
  <c r="C69" i="18" s="1"/>
  <c r="C67" i="5"/>
  <c r="C66" i="5"/>
  <c r="C65" i="5"/>
  <c r="C64" i="5"/>
  <c r="C63" i="5"/>
  <c r="C62" i="5"/>
  <c r="C61" i="5"/>
  <c r="C60" i="5"/>
  <c r="C61" i="18" s="1"/>
  <c r="C59" i="5"/>
  <c r="C58" i="5"/>
  <c r="C57" i="5"/>
  <c r="C56" i="5"/>
  <c r="C55" i="5"/>
  <c r="C54" i="5"/>
  <c r="C53" i="5"/>
  <c r="C52" i="5"/>
  <c r="C53" i="18" s="1"/>
  <c r="C51" i="5"/>
  <c r="C50" i="5"/>
  <c r="C49" i="5"/>
  <c r="C48" i="5"/>
  <c r="C47" i="5"/>
  <c r="C46" i="5"/>
  <c r="C45" i="5"/>
  <c r="C44" i="5"/>
  <c r="C45" i="18" s="1"/>
  <c r="C43" i="5"/>
  <c r="C42" i="5"/>
  <c r="C41" i="5"/>
  <c r="C40" i="5"/>
  <c r="C39" i="5"/>
  <c r="C38" i="5"/>
  <c r="C37" i="5"/>
  <c r="C36" i="5"/>
  <c r="C37" i="18" s="1"/>
  <c r="C35" i="5"/>
  <c r="C34" i="5"/>
  <c r="C33" i="5"/>
  <c r="C32" i="5"/>
  <c r="C31" i="5"/>
  <c r="C30" i="5"/>
  <c r="C29" i="5"/>
  <c r="C28" i="5"/>
  <c r="C29" i="18" s="1"/>
  <c r="C27" i="5"/>
  <c r="C26" i="5"/>
  <c r="C25" i="5"/>
  <c r="C24" i="5"/>
  <c r="C23" i="5"/>
  <c r="C22" i="5"/>
  <c r="C21" i="5"/>
  <c r="C20" i="5"/>
  <c r="C21" i="18" s="1"/>
  <c r="C19" i="5"/>
  <c r="C18" i="5"/>
  <c r="C17" i="5"/>
  <c r="C16" i="5"/>
  <c r="C15" i="5"/>
  <c r="C14" i="5"/>
  <c r="C13" i="5"/>
  <c r="C12" i="5"/>
  <c r="C13" i="18" s="1"/>
  <c r="C11" i="5"/>
  <c r="C10" i="5"/>
  <c r="C9" i="5"/>
  <c r="C8" i="5"/>
  <c r="C7" i="5"/>
  <c r="C6" i="5"/>
  <c r="C5" i="5"/>
  <c r="C4" i="5"/>
  <c r="D3" i="5"/>
  <c r="D2" i="5" s="1"/>
  <c r="C1" i="5"/>
  <c r="C1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C101" i="1"/>
  <c r="C102" i="1"/>
  <c r="C10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  <c r="F23" i="19" l="1"/>
  <c r="D23" i="19" s="1"/>
  <c r="F31" i="19"/>
  <c r="D31" i="19" s="1"/>
  <c r="F28" i="19"/>
  <c r="D28" i="19" s="1"/>
  <c r="F22" i="19"/>
  <c r="D22" i="19" s="1"/>
  <c r="F30" i="19"/>
  <c r="D30" i="19" s="1"/>
  <c r="F29" i="19"/>
  <c r="D29" i="19" s="1"/>
  <c r="F21" i="19"/>
  <c r="D21" i="19" s="1"/>
  <c r="F27" i="19"/>
  <c r="D27" i="19" s="1"/>
  <c r="C14" i="19"/>
  <c r="F26" i="19"/>
  <c r="D26" i="19" s="1"/>
  <c r="H14" i="19"/>
  <c r="F25" i="19"/>
  <c r="D25" i="19" s="1"/>
  <c r="F32" i="19"/>
  <c r="D32" i="19" s="1"/>
  <c r="F24" i="19"/>
  <c r="D24" i="19" s="1"/>
  <c r="D8" i="18"/>
  <c r="H6" i="18"/>
  <c r="H14" i="18"/>
  <c r="H22" i="18"/>
  <c r="H30" i="18"/>
  <c r="H38" i="18"/>
  <c r="H46" i="18"/>
  <c r="H54" i="18"/>
  <c r="H62" i="18"/>
  <c r="H70" i="18"/>
  <c r="H78" i="18"/>
  <c r="H86" i="18"/>
  <c r="H94" i="18"/>
  <c r="H102" i="18"/>
  <c r="H8" i="18"/>
  <c r="H16" i="18"/>
  <c r="H24" i="18"/>
  <c r="H32" i="18"/>
  <c r="H40" i="18"/>
  <c r="H48" i="18"/>
  <c r="H56" i="18"/>
  <c r="H64" i="18"/>
  <c r="H72" i="18"/>
  <c r="H80" i="18"/>
  <c r="H88" i="18"/>
  <c r="H96" i="18"/>
  <c r="H104" i="18"/>
  <c r="H10" i="18"/>
  <c r="H18" i="18"/>
  <c r="H26" i="18"/>
  <c r="H34" i="18"/>
  <c r="H42" i="18"/>
  <c r="H50" i="18"/>
  <c r="H58" i="18"/>
  <c r="H66" i="18"/>
  <c r="H74" i="18"/>
  <c r="H82" i="18"/>
  <c r="H90" i="18"/>
  <c r="F103" i="18"/>
  <c r="F95" i="18"/>
  <c r="F87" i="18"/>
  <c r="F79" i="18"/>
  <c r="F71" i="18"/>
  <c r="F63" i="18"/>
  <c r="F55" i="18"/>
  <c r="F47" i="18"/>
  <c r="F39" i="18"/>
  <c r="F31" i="18"/>
  <c r="D31" i="18" s="1"/>
  <c r="F23" i="18"/>
  <c r="F15" i="18"/>
  <c r="D15" i="18" s="1"/>
  <c r="F7" i="18"/>
  <c r="G99" i="18"/>
  <c r="G91" i="18"/>
  <c r="G83" i="18"/>
  <c r="G75" i="18"/>
  <c r="G66" i="18"/>
  <c r="G56" i="18"/>
  <c r="G46" i="18"/>
  <c r="G35" i="18"/>
  <c r="G24" i="18"/>
  <c r="G14" i="18"/>
  <c r="H103" i="18"/>
  <c r="H92" i="18"/>
  <c r="H79" i="18"/>
  <c r="H67" i="18"/>
  <c r="H53" i="18"/>
  <c r="H41" i="18"/>
  <c r="H28" i="18"/>
  <c r="H15" i="18"/>
  <c r="I101" i="18"/>
  <c r="I39" i="18"/>
  <c r="J74" i="18"/>
  <c r="J10" i="18"/>
  <c r="K46" i="18"/>
  <c r="Q101" i="18"/>
  <c r="M44" i="18"/>
  <c r="F94" i="18"/>
  <c r="F70" i="18"/>
  <c r="F46" i="18"/>
  <c r="G90" i="18"/>
  <c r="G65" i="18"/>
  <c r="G23" i="18"/>
  <c r="H101" i="18"/>
  <c r="H65" i="18"/>
  <c r="H52" i="18"/>
  <c r="H27" i="18"/>
  <c r="H13" i="18"/>
  <c r="I95" i="18"/>
  <c r="K102" i="18"/>
  <c r="F101" i="18"/>
  <c r="F93" i="18"/>
  <c r="F85" i="18"/>
  <c r="F77" i="18"/>
  <c r="F69" i="18"/>
  <c r="F61" i="18"/>
  <c r="F53" i="18"/>
  <c r="F45" i="18"/>
  <c r="F37" i="18"/>
  <c r="F29" i="18"/>
  <c r="F21" i="18"/>
  <c r="F13" i="18"/>
  <c r="G5" i="18"/>
  <c r="G97" i="18"/>
  <c r="G89" i="18"/>
  <c r="G81" i="18"/>
  <c r="G73" i="18"/>
  <c r="G64" i="18"/>
  <c r="G54" i="18"/>
  <c r="G43" i="18"/>
  <c r="G32" i="18"/>
  <c r="G22" i="18"/>
  <c r="G11" i="18"/>
  <c r="H100" i="18"/>
  <c r="H89" i="18"/>
  <c r="H76" i="18"/>
  <c r="H63" i="18"/>
  <c r="H51" i="18"/>
  <c r="H37" i="18"/>
  <c r="H25" i="18"/>
  <c r="H12" i="18"/>
  <c r="I87" i="18"/>
  <c r="D87" i="18" s="1"/>
  <c r="I23" i="18"/>
  <c r="D23" i="18" s="1"/>
  <c r="J58" i="18"/>
  <c r="K94" i="18"/>
  <c r="K7" i="18"/>
  <c r="K15" i="18"/>
  <c r="K23" i="18"/>
  <c r="K31" i="18"/>
  <c r="K39" i="18"/>
  <c r="K47" i="18"/>
  <c r="K55" i="18"/>
  <c r="K63" i="18"/>
  <c r="K71" i="18"/>
  <c r="K79" i="18"/>
  <c r="K87" i="18"/>
  <c r="K95" i="18"/>
  <c r="K103" i="18"/>
  <c r="K8" i="18"/>
  <c r="K16" i="18"/>
  <c r="K24" i="18"/>
  <c r="K32" i="18"/>
  <c r="K40" i="18"/>
  <c r="K48" i="18"/>
  <c r="K56" i="18"/>
  <c r="K64" i="18"/>
  <c r="K72" i="18"/>
  <c r="K80" i="18"/>
  <c r="K88" i="18"/>
  <c r="K96" i="18"/>
  <c r="K104" i="18"/>
  <c r="K9" i="18"/>
  <c r="K17" i="18"/>
  <c r="K25" i="18"/>
  <c r="K33" i="18"/>
  <c r="K41" i="18"/>
  <c r="K49" i="18"/>
  <c r="K57" i="18"/>
  <c r="K65" i="18"/>
  <c r="K73" i="18"/>
  <c r="K81" i="18"/>
  <c r="K89" i="18"/>
  <c r="K97" i="18"/>
  <c r="K5" i="18"/>
  <c r="K10" i="18"/>
  <c r="K18" i="18"/>
  <c r="K26" i="18"/>
  <c r="K34" i="18"/>
  <c r="K42" i="18"/>
  <c r="K50" i="18"/>
  <c r="K58" i="18"/>
  <c r="K66" i="18"/>
  <c r="K74" i="18"/>
  <c r="K82" i="18"/>
  <c r="K90" i="18"/>
  <c r="K98" i="18"/>
  <c r="K11" i="18"/>
  <c r="K19" i="18"/>
  <c r="K27" i="18"/>
  <c r="K35" i="18"/>
  <c r="K43" i="18"/>
  <c r="K51" i="18"/>
  <c r="K59" i="18"/>
  <c r="K67" i="18"/>
  <c r="K75" i="18"/>
  <c r="K83" i="18"/>
  <c r="K91" i="18"/>
  <c r="K99" i="18"/>
  <c r="K12" i="18"/>
  <c r="K20" i="18"/>
  <c r="K28" i="18"/>
  <c r="K36" i="18"/>
  <c r="K44" i="18"/>
  <c r="K52" i="18"/>
  <c r="K60" i="18"/>
  <c r="K68" i="18"/>
  <c r="K76" i="18"/>
  <c r="K84" i="18"/>
  <c r="K92" i="18"/>
  <c r="K100" i="18"/>
  <c r="K13" i="18"/>
  <c r="K21" i="18"/>
  <c r="K29" i="18"/>
  <c r="K37" i="18"/>
  <c r="K45" i="18"/>
  <c r="K53" i="18"/>
  <c r="K61" i="18"/>
  <c r="K69" i="18"/>
  <c r="K77" i="18"/>
  <c r="K85" i="18"/>
  <c r="K93" i="18"/>
  <c r="K101" i="18"/>
  <c r="M8" i="18"/>
  <c r="M12" i="18"/>
  <c r="M7" i="18"/>
  <c r="M11" i="18"/>
  <c r="M15" i="18"/>
  <c r="M19" i="18"/>
  <c r="M23" i="18"/>
  <c r="M27" i="18"/>
  <c r="M31" i="18"/>
  <c r="M35" i="18"/>
  <c r="M39" i="18"/>
  <c r="M43" i="18"/>
  <c r="M47" i="18"/>
  <c r="M51" i="18"/>
  <c r="M55" i="18"/>
  <c r="M59" i="18"/>
  <c r="M63" i="18"/>
  <c r="M67" i="18"/>
  <c r="M71" i="18"/>
  <c r="M75" i="18"/>
  <c r="M79" i="18"/>
  <c r="M83" i="18"/>
  <c r="M87" i="18"/>
  <c r="M91" i="18"/>
  <c r="M6" i="18"/>
  <c r="M10" i="18"/>
  <c r="M14" i="18"/>
  <c r="M18" i="18"/>
  <c r="M22" i="18"/>
  <c r="M26" i="18"/>
  <c r="M30" i="18"/>
  <c r="M34" i="18"/>
  <c r="M38" i="18"/>
  <c r="M42" i="18"/>
  <c r="M46" i="18"/>
  <c r="M50" i="18"/>
  <c r="M54" i="18"/>
  <c r="M58" i="18"/>
  <c r="M62" i="18"/>
  <c r="M66" i="18"/>
  <c r="M70" i="18"/>
  <c r="M74" i="18"/>
  <c r="M78" i="18"/>
  <c r="M82" i="18"/>
  <c r="M86" i="18"/>
  <c r="M29" i="18"/>
  <c r="M45" i="18"/>
  <c r="M61" i="18"/>
  <c r="M76" i="18"/>
  <c r="M92" i="18"/>
  <c r="M94" i="18"/>
  <c r="M100" i="18"/>
  <c r="M13" i="18"/>
  <c r="M24" i="18"/>
  <c r="M40" i="18"/>
  <c r="M56" i="18"/>
  <c r="M72" i="18"/>
  <c r="M80" i="18"/>
  <c r="M102" i="18"/>
  <c r="M25" i="18"/>
  <c r="M41" i="18"/>
  <c r="M57" i="18"/>
  <c r="M73" i="18"/>
  <c r="M77" i="18"/>
  <c r="M84" i="18"/>
  <c r="M90" i="18"/>
  <c r="M20" i="18"/>
  <c r="M36" i="18"/>
  <c r="M52" i="18"/>
  <c r="M68" i="18"/>
  <c r="M81" i="18"/>
  <c r="M95" i="18"/>
  <c r="M97" i="18"/>
  <c r="M99" i="18"/>
  <c r="M21" i="18"/>
  <c r="M37" i="18"/>
  <c r="M53" i="18"/>
  <c r="M69" i="18"/>
  <c r="M85" i="18"/>
  <c r="M88" i="18"/>
  <c r="M93" i="18"/>
  <c r="M101" i="18"/>
  <c r="M104" i="18"/>
  <c r="M16" i="18"/>
  <c r="M32" i="18"/>
  <c r="M48" i="18"/>
  <c r="M64" i="18"/>
  <c r="M5" i="18"/>
  <c r="M9" i="18"/>
  <c r="M17" i="18"/>
  <c r="M33" i="18"/>
  <c r="M49" i="18"/>
  <c r="M65" i="18"/>
  <c r="M103" i="18"/>
  <c r="O9" i="18"/>
  <c r="O13" i="18"/>
  <c r="O8" i="18"/>
  <c r="O12" i="18"/>
  <c r="O16" i="18"/>
  <c r="O20" i="18"/>
  <c r="O24" i="18"/>
  <c r="O28" i="18"/>
  <c r="O32" i="18"/>
  <c r="O36" i="18"/>
  <c r="O40" i="18"/>
  <c r="O44" i="18"/>
  <c r="O48" i="18"/>
  <c r="O52" i="18"/>
  <c r="O56" i="18"/>
  <c r="O60" i="18"/>
  <c r="O64" i="18"/>
  <c r="O68" i="18"/>
  <c r="O72" i="18"/>
  <c r="O76" i="18"/>
  <c r="O80" i="18"/>
  <c r="O84" i="18"/>
  <c r="O88" i="18"/>
  <c r="O7" i="18"/>
  <c r="O11" i="18"/>
  <c r="O15" i="18"/>
  <c r="O19" i="18"/>
  <c r="O23" i="18"/>
  <c r="O27" i="18"/>
  <c r="O31" i="18"/>
  <c r="O35" i="18"/>
  <c r="O39" i="18"/>
  <c r="O43" i="18"/>
  <c r="O47" i="18"/>
  <c r="O51" i="18"/>
  <c r="O55" i="18"/>
  <c r="O59" i="18"/>
  <c r="O63" i="18"/>
  <c r="O67" i="18"/>
  <c r="O71" i="18"/>
  <c r="O75" i="18"/>
  <c r="O79" i="18"/>
  <c r="O83" i="18"/>
  <c r="O18" i="18"/>
  <c r="O34" i="18"/>
  <c r="O50" i="18"/>
  <c r="O66" i="18"/>
  <c r="O89" i="18"/>
  <c r="O96" i="18"/>
  <c r="O98" i="18"/>
  <c r="O103" i="18"/>
  <c r="O29" i="18"/>
  <c r="O45" i="18"/>
  <c r="O61" i="18"/>
  <c r="O92" i="18"/>
  <c r="O94" i="18"/>
  <c r="O100" i="18"/>
  <c r="O14" i="18"/>
  <c r="O30" i="18"/>
  <c r="O46" i="18"/>
  <c r="O62" i="18"/>
  <c r="O87" i="18"/>
  <c r="O102" i="18"/>
  <c r="O25" i="18"/>
  <c r="O41" i="18"/>
  <c r="O57" i="18"/>
  <c r="O73" i="18"/>
  <c r="O77" i="18"/>
  <c r="O90" i="18"/>
  <c r="O5" i="18"/>
  <c r="O6" i="18"/>
  <c r="O26" i="18"/>
  <c r="O42" i="18"/>
  <c r="O58" i="18"/>
  <c r="O74" i="18"/>
  <c r="O81" i="18"/>
  <c r="O97" i="18"/>
  <c r="O21" i="18"/>
  <c r="O37" i="18"/>
  <c r="O53" i="18"/>
  <c r="O69" i="18"/>
  <c r="O78" i="18"/>
  <c r="O85" i="18"/>
  <c r="O93" i="18"/>
  <c r="O95" i="18"/>
  <c r="O99" i="18"/>
  <c r="O22" i="18"/>
  <c r="O38" i="18"/>
  <c r="O54" i="18"/>
  <c r="O70" i="18"/>
  <c r="O82" i="18"/>
  <c r="O91" i="18"/>
  <c r="O101" i="18"/>
  <c r="O104" i="18"/>
  <c r="Q6" i="18"/>
  <c r="Q10" i="18"/>
  <c r="Q9" i="18"/>
  <c r="Q13" i="18"/>
  <c r="Q17" i="18"/>
  <c r="Q21" i="18"/>
  <c r="Q25" i="18"/>
  <c r="Q29" i="18"/>
  <c r="Q33" i="18"/>
  <c r="Q37" i="18"/>
  <c r="Q41" i="18"/>
  <c r="Q45" i="18"/>
  <c r="Q49" i="18"/>
  <c r="Q53" i="18"/>
  <c r="Q57" i="18"/>
  <c r="Q61" i="18"/>
  <c r="Q65" i="18"/>
  <c r="Q69" i="18"/>
  <c r="Q73" i="18"/>
  <c r="Q77" i="18"/>
  <c r="Q81" i="18"/>
  <c r="Q85" i="18"/>
  <c r="Q89" i="18"/>
  <c r="Q8" i="18"/>
  <c r="Q12" i="18"/>
  <c r="Q16" i="18"/>
  <c r="Q20" i="18"/>
  <c r="Q24" i="18"/>
  <c r="Q28" i="18"/>
  <c r="Q32" i="18"/>
  <c r="Q36" i="18"/>
  <c r="Q40" i="18"/>
  <c r="Q44" i="18"/>
  <c r="Q48" i="18"/>
  <c r="Q52" i="18"/>
  <c r="Q56" i="18"/>
  <c r="Q60" i="18"/>
  <c r="Q64" i="18"/>
  <c r="Q68" i="18"/>
  <c r="Q72" i="18"/>
  <c r="Q76" i="18"/>
  <c r="Q80" i="18"/>
  <c r="Q84" i="18"/>
  <c r="Q11" i="18"/>
  <c r="Q23" i="18"/>
  <c r="Q39" i="18"/>
  <c r="Q55" i="18"/>
  <c r="Q71" i="18"/>
  <c r="Q79" i="18"/>
  <c r="Q86" i="18"/>
  <c r="Q104" i="18"/>
  <c r="Q18" i="18"/>
  <c r="Q34" i="18"/>
  <c r="Q50" i="18"/>
  <c r="Q66" i="18"/>
  <c r="Q83" i="18"/>
  <c r="Q5" i="18"/>
  <c r="Q19" i="18"/>
  <c r="Q35" i="18"/>
  <c r="Q51" i="18"/>
  <c r="Q67" i="18"/>
  <c r="Q94" i="18"/>
  <c r="Q96" i="18"/>
  <c r="Q98" i="18"/>
  <c r="Q103" i="18"/>
  <c r="Q14" i="18"/>
  <c r="Q30" i="18"/>
  <c r="Q46" i="18"/>
  <c r="Q62" i="18"/>
  <c r="Q87" i="18"/>
  <c r="Q92" i="18"/>
  <c r="Q100" i="18"/>
  <c r="Q15" i="18"/>
  <c r="Q31" i="18"/>
  <c r="Q47" i="18"/>
  <c r="Q63" i="18"/>
  <c r="Q90" i="18"/>
  <c r="Q102" i="18"/>
  <c r="Q7" i="18"/>
  <c r="Q26" i="18"/>
  <c r="Q42" i="18"/>
  <c r="Q58" i="18"/>
  <c r="Q74" i="18"/>
  <c r="Q97" i="18"/>
  <c r="Q27" i="18"/>
  <c r="Q43" i="18"/>
  <c r="Q59" i="18"/>
  <c r="Q78" i="18"/>
  <c r="Q88" i="18"/>
  <c r="Q93" i="18"/>
  <c r="Q95" i="18"/>
  <c r="Q99" i="18"/>
  <c r="F100" i="18"/>
  <c r="F92" i="18"/>
  <c r="F84" i="18"/>
  <c r="F76" i="18"/>
  <c r="F68" i="18"/>
  <c r="F60" i="18"/>
  <c r="F52" i="18"/>
  <c r="F44" i="18"/>
  <c r="F36" i="18"/>
  <c r="F28" i="18"/>
  <c r="F20" i="18"/>
  <c r="F12" i="18"/>
  <c r="G104" i="18"/>
  <c r="G96" i="18"/>
  <c r="G88" i="18"/>
  <c r="G80" i="18"/>
  <c r="G72" i="18"/>
  <c r="G63" i="18"/>
  <c r="G53" i="18"/>
  <c r="G41" i="18"/>
  <c r="G31" i="18"/>
  <c r="G21" i="18"/>
  <c r="H99" i="18"/>
  <c r="H87" i="18"/>
  <c r="H75" i="18"/>
  <c r="H61" i="18"/>
  <c r="H49" i="18"/>
  <c r="H36" i="18"/>
  <c r="H23" i="18"/>
  <c r="H11" i="18"/>
  <c r="I79" i="18"/>
  <c r="D79" i="18" s="1"/>
  <c r="J50" i="18"/>
  <c r="K86" i="18"/>
  <c r="K22" i="18"/>
  <c r="M96" i="18"/>
  <c r="Q70" i="18"/>
  <c r="M28" i="18"/>
  <c r="F102" i="18"/>
  <c r="F78" i="18"/>
  <c r="F54" i="18"/>
  <c r="F30" i="18"/>
  <c r="F14" i="18"/>
  <c r="G82" i="18"/>
  <c r="G45" i="18"/>
  <c r="G13" i="18"/>
  <c r="H77" i="18"/>
  <c r="H39" i="18"/>
  <c r="G10" i="18"/>
  <c r="G18" i="18"/>
  <c r="G26" i="18"/>
  <c r="G34" i="18"/>
  <c r="G42" i="18"/>
  <c r="G50" i="18"/>
  <c r="G58" i="18"/>
  <c r="G12" i="18"/>
  <c r="G20" i="18"/>
  <c r="G28" i="18"/>
  <c r="G36" i="18"/>
  <c r="G44" i="18"/>
  <c r="G52" i="18"/>
  <c r="G60" i="18"/>
  <c r="G68" i="18"/>
  <c r="I7" i="18"/>
  <c r="I16" i="18"/>
  <c r="I24" i="18"/>
  <c r="I32" i="18"/>
  <c r="I40" i="18"/>
  <c r="I48" i="18"/>
  <c r="I56" i="18"/>
  <c r="I64" i="18"/>
  <c r="I72" i="18"/>
  <c r="I80" i="18"/>
  <c r="I88" i="18"/>
  <c r="I96" i="18"/>
  <c r="I104" i="18"/>
  <c r="I9" i="18"/>
  <c r="I17" i="18"/>
  <c r="I25" i="18"/>
  <c r="I33" i="18"/>
  <c r="I41" i="18"/>
  <c r="I49" i="18"/>
  <c r="I57" i="18"/>
  <c r="I65" i="18"/>
  <c r="I73" i="18"/>
  <c r="I81" i="18"/>
  <c r="I89" i="18"/>
  <c r="I97" i="18"/>
  <c r="I10" i="18"/>
  <c r="I18" i="18"/>
  <c r="I26" i="18"/>
  <c r="I34" i="18"/>
  <c r="I42" i="18"/>
  <c r="I50" i="18"/>
  <c r="I58" i="18"/>
  <c r="I66" i="18"/>
  <c r="I74" i="18"/>
  <c r="I82" i="18"/>
  <c r="I90" i="18"/>
  <c r="I98" i="18"/>
  <c r="I11" i="18"/>
  <c r="I19" i="18"/>
  <c r="I27" i="18"/>
  <c r="I35" i="18"/>
  <c r="I43" i="18"/>
  <c r="I51" i="18"/>
  <c r="I59" i="18"/>
  <c r="I67" i="18"/>
  <c r="I75" i="18"/>
  <c r="I83" i="18"/>
  <c r="I91" i="18"/>
  <c r="I99" i="18"/>
  <c r="I12" i="18"/>
  <c r="I20" i="18"/>
  <c r="I28" i="18"/>
  <c r="D28" i="18" s="1"/>
  <c r="I36" i="18"/>
  <c r="D36" i="18" s="1"/>
  <c r="I44" i="18"/>
  <c r="I52" i="18"/>
  <c r="I60" i="18"/>
  <c r="D60" i="18" s="1"/>
  <c r="I68" i="18"/>
  <c r="I76" i="18"/>
  <c r="I84" i="18"/>
  <c r="I92" i="18"/>
  <c r="D92" i="18" s="1"/>
  <c r="I100" i="18"/>
  <c r="D100" i="18" s="1"/>
  <c r="I13" i="18"/>
  <c r="I21" i="18"/>
  <c r="D21" i="18" s="1"/>
  <c r="I29" i="18"/>
  <c r="I37" i="18"/>
  <c r="D37" i="18" s="1"/>
  <c r="I45" i="18"/>
  <c r="I53" i="18"/>
  <c r="I61" i="18"/>
  <c r="I69" i="18"/>
  <c r="D69" i="18" s="1"/>
  <c r="I77" i="18"/>
  <c r="I85" i="18"/>
  <c r="D85" i="18" s="1"/>
  <c r="I93" i="18"/>
  <c r="I14" i="18"/>
  <c r="D14" i="18" s="1"/>
  <c r="I22" i="18"/>
  <c r="D22" i="18" s="1"/>
  <c r="I30" i="18"/>
  <c r="D30" i="18" s="1"/>
  <c r="I38" i="18"/>
  <c r="I46" i="18"/>
  <c r="I54" i="18"/>
  <c r="I62" i="18"/>
  <c r="I70" i="18"/>
  <c r="I78" i="18"/>
  <c r="I86" i="18"/>
  <c r="I94" i="18"/>
  <c r="I102" i="18"/>
  <c r="F99" i="18"/>
  <c r="F91" i="18"/>
  <c r="F83" i="18"/>
  <c r="F75" i="18"/>
  <c r="F67" i="18"/>
  <c r="F59" i="18"/>
  <c r="F51" i="18"/>
  <c r="F43" i="18"/>
  <c r="F35" i="18"/>
  <c r="F27" i="18"/>
  <c r="F19" i="18"/>
  <c r="F11" i="18"/>
  <c r="G103" i="18"/>
  <c r="G95" i="18"/>
  <c r="G87" i="18"/>
  <c r="G79" i="18"/>
  <c r="G71" i="18"/>
  <c r="G62" i="18"/>
  <c r="G51" i="18"/>
  <c r="G40" i="18"/>
  <c r="G30" i="18"/>
  <c r="G19" i="18"/>
  <c r="G8" i="18"/>
  <c r="H98" i="18"/>
  <c r="H85" i="18"/>
  <c r="H73" i="18"/>
  <c r="H60" i="18"/>
  <c r="H47" i="18"/>
  <c r="H35" i="18"/>
  <c r="H21" i="18"/>
  <c r="H9" i="18"/>
  <c r="I71" i="18"/>
  <c r="I6" i="18"/>
  <c r="D6" i="18" s="1"/>
  <c r="J42" i="18"/>
  <c r="K78" i="18"/>
  <c r="K14" i="18"/>
  <c r="O65" i="18"/>
  <c r="Q22" i="18"/>
  <c r="F98" i="18"/>
  <c r="F90" i="18"/>
  <c r="F82" i="18"/>
  <c r="F74" i="18"/>
  <c r="F66" i="18"/>
  <c r="F58" i="18"/>
  <c r="F50" i="18"/>
  <c r="F42" i="18"/>
  <c r="F34" i="18"/>
  <c r="F26" i="18"/>
  <c r="F18" i="18"/>
  <c r="F10" i="18"/>
  <c r="G102" i="18"/>
  <c r="G94" i="18"/>
  <c r="G86" i="18"/>
  <c r="G78" i="18"/>
  <c r="G70" i="18"/>
  <c r="G61" i="18"/>
  <c r="G49" i="18"/>
  <c r="G39" i="18"/>
  <c r="G29" i="18"/>
  <c r="G17" i="18"/>
  <c r="G7" i="18"/>
  <c r="H97" i="18"/>
  <c r="H84" i="18"/>
  <c r="H71" i="18"/>
  <c r="H59" i="18"/>
  <c r="H45" i="18"/>
  <c r="H33" i="18"/>
  <c r="H20" i="18"/>
  <c r="H7" i="18"/>
  <c r="I63" i="18"/>
  <c r="D63" i="18" s="1"/>
  <c r="J98" i="18"/>
  <c r="J34" i="18"/>
  <c r="K70" i="18"/>
  <c r="K6" i="18"/>
  <c r="Q91" i="18"/>
  <c r="M60" i="18"/>
  <c r="O17" i="18"/>
  <c r="F86" i="18"/>
  <c r="F62" i="18"/>
  <c r="F38" i="18"/>
  <c r="G98" i="18"/>
  <c r="G74" i="18"/>
  <c r="G55" i="18"/>
  <c r="F97" i="18"/>
  <c r="F89" i="18"/>
  <c r="F81" i="18"/>
  <c r="F73" i="18"/>
  <c r="F65" i="18"/>
  <c r="F57" i="18"/>
  <c r="F49" i="18"/>
  <c r="F41" i="18"/>
  <c r="F33" i="18"/>
  <c r="F25" i="18"/>
  <c r="F17" i="18"/>
  <c r="F9" i="18"/>
  <c r="G101" i="18"/>
  <c r="G93" i="18"/>
  <c r="G85" i="18"/>
  <c r="G77" i="18"/>
  <c r="G69" i="18"/>
  <c r="G59" i="18"/>
  <c r="G48" i="18"/>
  <c r="G38" i="18"/>
  <c r="G27" i="18"/>
  <c r="G16" i="18"/>
  <c r="G6" i="18"/>
  <c r="H95" i="18"/>
  <c r="H83" i="18"/>
  <c r="H69" i="18"/>
  <c r="H57" i="18"/>
  <c r="H44" i="18"/>
  <c r="H31" i="18"/>
  <c r="H19" i="18"/>
  <c r="I5" i="18"/>
  <c r="I55" i="18"/>
  <c r="J90" i="18"/>
  <c r="K62" i="18"/>
  <c r="M89" i="18"/>
  <c r="Q54" i="18"/>
  <c r="O10" i="18"/>
  <c r="J11" i="18"/>
  <c r="J19" i="18"/>
  <c r="J27" i="18"/>
  <c r="J35" i="18"/>
  <c r="J43" i="18"/>
  <c r="J51" i="18"/>
  <c r="J59" i="18"/>
  <c r="J67" i="18"/>
  <c r="J75" i="18"/>
  <c r="J83" i="18"/>
  <c r="J91" i="18"/>
  <c r="J99" i="18"/>
  <c r="J12" i="18"/>
  <c r="J20" i="18"/>
  <c r="J28" i="18"/>
  <c r="J36" i="18"/>
  <c r="J44" i="18"/>
  <c r="J52" i="18"/>
  <c r="J60" i="18"/>
  <c r="J68" i="18"/>
  <c r="J76" i="18"/>
  <c r="J84" i="18"/>
  <c r="J92" i="18"/>
  <c r="J100" i="18"/>
  <c r="J13" i="18"/>
  <c r="J21" i="18"/>
  <c r="J29" i="18"/>
  <c r="J37" i="18"/>
  <c r="J45" i="18"/>
  <c r="J53" i="18"/>
  <c r="J61" i="18"/>
  <c r="J69" i="18"/>
  <c r="J77" i="18"/>
  <c r="J85" i="18"/>
  <c r="J93" i="18"/>
  <c r="J101" i="18"/>
  <c r="J6" i="18"/>
  <c r="J14" i="18"/>
  <c r="J22" i="18"/>
  <c r="J30" i="18"/>
  <c r="J38" i="18"/>
  <c r="J46" i="18"/>
  <c r="J54" i="18"/>
  <c r="J62" i="18"/>
  <c r="J70" i="18"/>
  <c r="J78" i="18"/>
  <c r="J86" i="18"/>
  <c r="J94" i="18"/>
  <c r="J102" i="18"/>
  <c r="J7" i="18"/>
  <c r="J15" i="18"/>
  <c r="J23" i="18"/>
  <c r="J31" i="18"/>
  <c r="J39" i="18"/>
  <c r="J47" i="18"/>
  <c r="J55" i="18"/>
  <c r="J63" i="18"/>
  <c r="J71" i="18"/>
  <c r="J79" i="18"/>
  <c r="J87" i="18"/>
  <c r="J95" i="18"/>
  <c r="J103" i="18"/>
  <c r="J8" i="18"/>
  <c r="J16" i="18"/>
  <c r="J24" i="18"/>
  <c r="J32" i="18"/>
  <c r="J40" i="18"/>
  <c r="J48" i="18"/>
  <c r="J56" i="18"/>
  <c r="J64" i="18"/>
  <c r="J72" i="18"/>
  <c r="J80" i="18"/>
  <c r="J88" i="18"/>
  <c r="J96" i="18"/>
  <c r="J104" i="18"/>
  <c r="J9" i="18"/>
  <c r="J17" i="18"/>
  <c r="J25" i="18"/>
  <c r="J33" i="18"/>
  <c r="J41" i="18"/>
  <c r="J49" i="18"/>
  <c r="J57" i="18"/>
  <c r="J65" i="18"/>
  <c r="J73" i="18"/>
  <c r="J81" i="18"/>
  <c r="J89" i="18"/>
  <c r="J97" i="18"/>
  <c r="J5" i="18"/>
  <c r="L8" i="18"/>
  <c r="L12" i="18"/>
  <c r="L16" i="18"/>
  <c r="L20" i="18"/>
  <c r="L24" i="18"/>
  <c r="L28" i="18"/>
  <c r="L32" i="18"/>
  <c r="L36" i="18"/>
  <c r="L40" i="18"/>
  <c r="L44" i="18"/>
  <c r="L48" i="18"/>
  <c r="L52" i="18"/>
  <c r="L56" i="18"/>
  <c r="L60" i="18"/>
  <c r="L64" i="18"/>
  <c r="L68" i="18"/>
  <c r="L72" i="18"/>
  <c r="L76" i="18"/>
  <c r="L80" i="18"/>
  <c r="L84" i="18"/>
  <c r="L88" i="18"/>
  <c r="L92" i="18"/>
  <c r="L96" i="18"/>
  <c r="L7" i="18"/>
  <c r="L11" i="18"/>
  <c r="L15" i="18"/>
  <c r="L19" i="18"/>
  <c r="L23" i="18"/>
  <c r="L27" i="18"/>
  <c r="L31" i="18"/>
  <c r="L35" i="18"/>
  <c r="L39" i="18"/>
  <c r="L43" i="18"/>
  <c r="L47" i="18"/>
  <c r="L51" i="18"/>
  <c r="L55" i="18"/>
  <c r="L59" i="18"/>
  <c r="L63" i="18"/>
  <c r="L67" i="18"/>
  <c r="L71" i="18"/>
  <c r="L75" i="18"/>
  <c r="L79" i="18"/>
  <c r="L83" i="18"/>
  <c r="L87" i="18"/>
  <c r="L91" i="18"/>
  <c r="L95" i="18"/>
  <c r="L99" i="18"/>
  <c r="L6" i="18"/>
  <c r="L10" i="18"/>
  <c r="L14" i="18"/>
  <c r="L18" i="18"/>
  <c r="L22" i="18"/>
  <c r="L26" i="18"/>
  <c r="L30" i="18"/>
  <c r="L34" i="18"/>
  <c r="L38" i="18"/>
  <c r="L42" i="18"/>
  <c r="L46" i="18"/>
  <c r="L50" i="18"/>
  <c r="L54" i="18"/>
  <c r="L58" i="18"/>
  <c r="L62" i="18"/>
  <c r="L66" i="18"/>
  <c r="L70" i="18"/>
  <c r="L74" i="18"/>
  <c r="L9" i="18"/>
  <c r="L13" i="18"/>
  <c r="L17" i="18"/>
  <c r="L21" i="18"/>
  <c r="L25" i="18"/>
  <c r="L29" i="18"/>
  <c r="L33" i="18"/>
  <c r="L37" i="18"/>
  <c r="L41" i="18"/>
  <c r="L45" i="18"/>
  <c r="L49" i="18"/>
  <c r="L53" i="18"/>
  <c r="L57" i="18"/>
  <c r="L61" i="18"/>
  <c r="L65" i="18"/>
  <c r="L69" i="18"/>
  <c r="L73" i="18"/>
  <c r="L77" i="18"/>
  <c r="L81" i="18"/>
  <c r="L85" i="18"/>
  <c r="L89" i="18"/>
  <c r="L93" i="18"/>
  <c r="L97" i="18"/>
  <c r="L101" i="18"/>
  <c r="L102" i="18"/>
  <c r="L90" i="18"/>
  <c r="L104" i="18"/>
  <c r="L78" i="18"/>
  <c r="L82" i="18"/>
  <c r="L103" i="18"/>
  <c r="L86" i="18"/>
  <c r="L98" i="18"/>
  <c r="L5" i="18"/>
  <c r="N9" i="18"/>
  <c r="N13" i="18"/>
  <c r="N17" i="18"/>
  <c r="N21" i="18"/>
  <c r="N25" i="18"/>
  <c r="N29" i="18"/>
  <c r="N33" i="18"/>
  <c r="N37" i="18"/>
  <c r="N41" i="18"/>
  <c r="N45" i="18"/>
  <c r="N49" i="18"/>
  <c r="N53" i="18"/>
  <c r="N57" i="18"/>
  <c r="N61" i="18"/>
  <c r="N65" i="18"/>
  <c r="N69" i="18"/>
  <c r="N73" i="18"/>
  <c r="N77" i="18"/>
  <c r="N81" i="18"/>
  <c r="N85" i="18"/>
  <c r="N89" i="18"/>
  <c r="N93" i="18"/>
  <c r="N97" i="18"/>
  <c r="N8" i="18"/>
  <c r="N12" i="18"/>
  <c r="N16" i="18"/>
  <c r="N20" i="18"/>
  <c r="N24" i="18"/>
  <c r="N28" i="18"/>
  <c r="N32" i="18"/>
  <c r="N36" i="18"/>
  <c r="N40" i="18"/>
  <c r="N44" i="18"/>
  <c r="N48" i="18"/>
  <c r="N52" i="18"/>
  <c r="N56" i="18"/>
  <c r="N60" i="18"/>
  <c r="N64" i="18"/>
  <c r="N68" i="18"/>
  <c r="N72" i="18"/>
  <c r="N76" i="18"/>
  <c r="N80" i="18"/>
  <c r="N84" i="18"/>
  <c r="N88" i="18"/>
  <c r="N92" i="18"/>
  <c r="N96" i="18"/>
  <c r="N100" i="18"/>
  <c r="N7" i="18"/>
  <c r="N11" i="18"/>
  <c r="N15" i="18"/>
  <c r="N19" i="18"/>
  <c r="N23" i="18"/>
  <c r="N27" i="18"/>
  <c r="N31" i="18"/>
  <c r="N35" i="18"/>
  <c r="N39" i="18"/>
  <c r="N43" i="18"/>
  <c r="N47" i="18"/>
  <c r="N51" i="18"/>
  <c r="N55" i="18"/>
  <c r="N59" i="18"/>
  <c r="N63" i="18"/>
  <c r="N67" i="18"/>
  <c r="N71" i="18"/>
  <c r="N6" i="18"/>
  <c r="N10" i="18"/>
  <c r="N14" i="18"/>
  <c r="N18" i="18"/>
  <c r="N22" i="18"/>
  <c r="N26" i="18"/>
  <c r="N30" i="18"/>
  <c r="N34" i="18"/>
  <c r="N38" i="18"/>
  <c r="N42" i="18"/>
  <c r="N46" i="18"/>
  <c r="N50" i="18"/>
  <c r="N54" i="18"/>
  <c r="N58" i="18"/>
  <c r="N62" i="18"/>
  <c r="N66" i="18"/>
  <c r="N70" i="18"/>
  <c r="N74" i="18"/>
  <c r="N78" i="18"/>
  <c r="N82" i="18"/>
  <c r="N86" i="18"/>
  <c r="N90" i="18"/>
  <c r="N94" i="18"/>
  <c r="N98" i="18"/>
  <c r="N102" i="18"/>
  <c r="N83" i="18"/>
  <c r="N87" i="18"/>
  <c r="N95" i="18"/>
  <c r="N99" i="18"/>
  <c r="N5" i="18"/>
  <c r="N91" i="18"/>
  <c r="N101" i="18"/>
  <c r="N104" i="18"/>
  <c r="N75" i="18"/>
  <c r="P6" i="18"/>
  <c r="P10" i="18"/>
  <c r="P14" i="18"/>
  <c r="P18" i="18"/>
  <c r="P22" i="18"/>
  <c r="P26" i="18"/>
  <c r="P30" i="18"/>
  <c r="P34" i="18"/>
  <c r="P38" i="18"/>
  <c r="P42" i="18"/>
  <c r="P46" i="18"/>
  <c r="P50" i="18"/>
  <c r="P54" i="18"/>
  <c r="P58" i="18"/>
  <c r="P62" i="18"/>
  <c r="P66" i="18"/>
  <c r="P70" i="18"/>
  <c r="P74" i="18"/>
  <c r="P78" i="18"/>
  <c r="P82" i="18"/>
  <c r="P86" i="18"/>
  <c r="P90" i="18"/>
  <c r="P94" i="18"/>
  <c r="P9" i="18"/>
  <c r="P13" i="18"/>
  <c r="P17" i="18"/>
  <c r="P21" i="18"/>
  <c r="P25" i="18"/>
  <c r="P29" i="18"/>
  <c r="P33" i="18"/>
  <c r="P37" i="18"/>
  <c r="P41" i="18"/>
  <c r="P45" i="18"/>
  <c r="P49" i="18"/>
  <c r="P53" i="18"/>
  <c r="P57" i="18"/>
  <c r="P61" i="18"/>
  <c r="P65" i="18"/>
  <c r="P69" i="18"/>
  <c r="P73" i="18"/>
  <c r="P77" i="18"/>
  <c r="P81" i="18"/>
  <c r="P85" i="18"/>
  <c r="P89" i="18"/>
  <c r="P93" i="18"/>
  <c r="P97" i="18"/>
  <c r="P101" i="18"/>
  <c r="P8" i="18"/>
  <c r="P12" i="18"/>
  <c r="P16" i="18"/>
  <c r="P20" i="18"/>
  <c r="P24" i="18"/>
  <c r="P28" i="18"/>
  <c r="P32" i="18"/>
  <c r="P36" i="18"/>
  <c r="P40" i="18"/>
  <c r="P44" i="18"/>
  <c r="P48" i="18"/>
  <c r="P52" i="18"/>
  <c r="P56" i="18"/>
  <c r="P60" i="18"/>
  <c r="P64" i="18"/>
  <c r="P68" i="18"/>
  <c r="P72" i="18"/>
  <c r="P7" i="18"/>
  <c r="P11" i="18"/>
  <c r="P15" i="18"/>
  <c r="P19" i="18"/>
  <c r="P23" i="18"/>
  <c r="P27" i="18"/>
  <c r="P31" i="18"/>
  <c r="P35" i="18"/>
  <c r="P39" i="18"/>
  <c r="P43" i="18"/>
  <c r="P47" i="18"/>
  <c r="P51" i="18"/>
  <c r="P55" i="18"/>
  <c r="P59" i="18"/>
  <c r="P63" i="18"/>
  <c r="P67" i="18"/>
  <c r="P71" i="18"/>
  <c r="P75" i="18"/>
  <c r="P79" i="18"/>
  <c r="P83" i="18"/>
  <c r="P87" i="18"/>
  <c r="P91" i="18"/>
  <c r="P95" i="18"/>
  <c r="P99" i="18"/>
  <c r="P76" i="18"/>
  <c r="P96" i="18"/>
  <c r="P98" i="18"/>
  <c r="P103" i="18"/>
  <c r="P80" i="18"/>
  <c r="P92" i="18"/>
  <c r="P100" i="18"/>
  <c r="P5" i="18"/>
  <c r="P84" i="18"/>
  <c r="P102" i="18"/>
  <c r="P88" i="18"/>
  <c r="F104" i="18"/>
  <c r="F96" i="18"/>
  <c r="F88" i="18"/>
  <c r="F80" i="18"/>
  <c r="F72" i="18"/>
  <c r="F64" i="18"/>
  <c r="F56" i="18"/>
  <c r="F48" i="18"/>
  <c r="F40" i="18"/>
  <c r="F32" i="18"/>
  <c r="F24" i="18"/>
  <c r="F16" i="18"/>
  <c r="G100" i="18"/>
  <c r="G92" i="18"/>
  <c r="G84" i="18"/>
  <c r="G76" i="18"/>
  <c r="G67" i="18"/>
  <c r="G57" i="18"/>
  <c r="G47" i="18"/>
  <c r="G37" i="18"/>
  <c r="G25" i="18"/>
  <c r="G15" i="18"/>
  <c r="H5" i="18"/>
  <c r="H93" i="18"/>
  <c r="H81" i="18"/>
  <c r="H68" i="18"/>
  <c r="H55" i="18"/>
  <c r="H43" i="18"/>
  <c r="H29" i="18"/>
  <c r="H17" i="18"/>
  <c r="I103" i="18"/>
  <c r="I47" i="18"/>
  <c r="J82" i="18"/>
  <c r="J18" i="18"/>
  <c r="K54" i="18"/>
  <c r="N103" i="18"/>
  <c r="O86" i="18"/>
  <c r="O49" i="18"/>
  <c r="F5" i="18"/>
  <c r="C8" i="18"/>
  <c r="C48" i="18"/>
  <c r="C56" i="18"/>
  <c r="C64" i="18"/>
  <c r="C80" i="18"/>
  <c r="C88" i="18"/>
  <c r="C24" i="18"/>
  <c r="C72" i="18"/>
  <c r="C16" i="18"/>
  <c r="C17" i="18"/>
  <c r="C73" i="18"/>
  <c r="C9" i="18"/>
  <c r="C57" i="18"/>
  <c r="C65" i="18"/>
  <c r="C81" i="18"/>
  <c r="C6" i="18"/>
  <c r="C104" i="18"/>
  <c r="C20" i="18"/>
  <c r="C28" i="18"/>
  <c r="C76" i="18"/>
  <c r="C84" i="18"/>
  <c r="C92" i="18"/>
  <c r="C30" i="18"/>
  <c r="C38" i="18"/>
  <c r="C46" i="18"/>
  <c r="C94" i="18"/>
  <c r="C102" i="18"/>
  <c r="C32" i="18"/>
  <c r="C40" i="18"/>
  <c r="C96" i="18"/>
  <c r="C25" i="18"/>
  <c r="C41" i="18"/>
  <c r="C49" i="18"/>
  <c r="C70" i="18"/>
  <c r="C89" i="18"/>
  <c r="C97" i="18"/>
  <c r="C33" i="18"/>
  <c r="C36" i="18"/>
  <c r="C44" i="18"/>
  <c r="C52" i="18"/>
  <c r="C60" i="18"/>
  <c r="C68" i="18"/>
  <c r="C100" i="18"/>
  <c r="C14" i="18"/>
  <c r="C22" i="18"/>
  <c r="C54" i="18"/>
  <c r="C62" i="18"/>
  <c r="C78" i="18"/>
  <c r="C86" i="18"/>
  <c r="C10" i="18"/>
  <c r="C18" i="18"/>
  <c r="C26" i="18"/>
  <c r="C34" i="18"/>
  <c r="C42" i="18"/>
  <c r="C50" i="18"/>
  <c r="C58" i="18"/>
  <c r="C66" i="18"/>
  <c r="C74" i="18"/>
  <c r="C82" i="18"/>
  <c r="C90" i="18"/>
  <c r="C98" i="18"/>
  <c r="C35" i="18"/>
  <c r="C51" i="18"/>
  <c r="C75" i="18"/>
  <c r="C99" i="18"/>
  <c r="C27" i="18"/>
  <c r="C43" i="18"/>
  <c r="C59" i="18"/>
  <c r="C67" i="18"/>
  <c r="C83" i="18"/>
  <c r="C91" i="18"/>
  <c r="C11" i="18"/>
  <c r="C19" i="18"/>
  <c r="C15" i="18"/>
  <c r="C23" i="18"/>
  <c r="C31" i="18"/>
  <c r="C39" i="18"/>
  <c r="C47" i="18"/>
  <c r="C55" i="18"/>
  <c r="C63" i="18"/>
  <c r="C71" i="18"/>
  <c r="C79" i="18"/>
  <c r="C87" i="18"/>
  <c r="C95" i="18"/>
  <c r="C103" i="18"/>
  <c r="C7" i="18"/>
  <c r="C5" i="18"/>
  <c r="D12" i="19" s="1"/>
  <c r="C16" i="19" s="1"/>
  <c r="E3" i="5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H2" i="1"/>
  <c r="E2" i="17"/>
  <c r="D2" i="17"/>
  <c r="E2" i="16"/>
  <c r="D2" i="16"/>
  <c r="D2" i="15"/>
  <c r="E2" i="15"/>
  <c r="E2" i="14"/>
  <c r="D2" i="14"/>
  <c r="D2" i="13"/>
  <c r="F2" i="13"/>
  <c r="E2" i="13"/>
  <c r="E2" i="12"/>
  <c r="D2" i="12"/>
  <c r="D2" i="10"/>
  <c r="F2" i="10"/>
  <c r="E2" i="10"/>
  <c r="E2" i="8"/>
  <c r="D2" i="8"/>
  <c r="E2" i="7"/>
  <c r="D2" i="7"/>
  <c r="E2" i="6"/>
  <c r="D2" i="6"/>
  <c r="T2" i="1"/>
  <c r="AA2" i="1"/>
  <c r="S2" i="1"/>
  <c r="K2" i="1"/>
  <c r="Z2" i="1"/>
  <c r="R2" i="1"/>
  <c r="J2" i="1"/>
  <c r="Q2" i="1"/>
  <c r="AF2" i="1"/>
  <c r="X2" i="1"/>
  <c r="P2" i="1"/>
  <c r="H2" i="1"/>
  <c r="L2" i="1"/>
  <c r="Y2" i="1"/>
  <c r="AE2" i="1"/>
  <c r="W2" i="1"/>
  <c r="O2" i="1"/>
  <c r="G2" i="1"/>
  <c r="I2" i="1"/>
  <c r="AD2" i="1"/>
  <c r="V2" i="1"/>
  <c r="N2" i="1"/>
  <c r="F2" i="1"/>
  <c r="AB2" i="1"/>
  <c r="AG2" i="1"/>
  <c r="AC2" i="1"/>
  <c r="U2" i="1"/>
  <c r="M2" i="1"/>
  <c r="E2" i="1"/>
  <c r="D2" i="1"/>
  <c r="D78" i="18" l="1"/>
  <c r="D52" i="18"/>
  <c r="D46" i="18"/>
  <c r="D98" i="18"/>
  <c r="D34" i="18"/>
  <c r="D65" i="18"/>
  <c r="D39" i="18"/>
  <c r="D103" i="18"/>
  <c r="D95" i="18"/>
  <c r="D67" i="18"/>
  <c r="D104" i="18"/>
  <c r="D40" i="18"/>
  <c r="D101" i="18"/>
  <c r="D102" i="18"/>
  <c r="D61" i="18"/>
  <c r="D53" i="18"/>
  <c r="D45" i="18"/>
  <c r="D76" i="18"/>
  <c r="D12" i="18"/>
  <c r="D43" i="18"/>
  <c r="D74" i="18"/>
  <c r="D10" i="18"/>
  <c r="D41" i="18"/>
  <c r="D80" i="18"/>
  <c r="D16" i="18"/>
  <c r="D68" i="18"/>
  <c r="D66" i="18"/>
  <c r="D71" i="18"/>
  <c r="D38" i="18"/>
  <c r="D59" i="18"/>
  <c r="D90" i="18"/>
  <c r="D26" i="18"/>
  <c r="D57" i="18"/>
  <c r="D96" i="18"/>
  <c r="D32" i="18"/>
  <c r="D47" i="18"/>
  <c r="D94" i="18"/>
  <c r="D84" i="18"/>
  <c r="D20" i="18"/>
  <c r="D51" i="18"/>
  <c r="D82" i="18"/>
  <c r="D18" i="18"/>
  <c r="D49" i="18"/>
  <c r="D88" i="18"/>
  <c r="D24" i="18"/>
  <c r="D97" i="18"/>
  <c r="D33" i="18"/>
  <c r="D72" i="18"/>
  <c r="D7" i="18"/>
  <c r="D35" i="18"/>
  <c r="D70" i="18"/>
  <c r="D93" i="18"/>
  <c r="D29" i="18"/>
  <c r="D91" i="18"/>
  <c r="D27" i="18"/>
  <c r="D58" i="18"/>
  <c r="D89" i="18"/>
  <c r="D25" i="18"/>
  <c r="D64" i="18"/>
  <c r="D99" i="18"/>
  <c r="D55" i="18"/>
  <c r="D62" i="18"/>
  <c r="D83" i="18"/>
  <c r="D19" i="18"/>
  <c r="D50" i="18"/>
  <c r="D81" i="18"/>
  <c r="D17" i="18"/>
  <c r="D56" i="18"/>
  <c r="D86" i="18"/>
  <c r="D5" i="18"/>
  <c r="E12" i="19" s="1"/>
  <c r="H16" i="19" s="1"/>
  <c r="I16" i="19" s="1"/>
  <c r="D54" i="18"/>
  <c r="D77" i="18"/>
  <c r="D13" i="18"/>
  <c r="D44" i="18"/>
  <c r="D75" i="18"/>
  <c r="D11" i="18"/>
  <c r="D42" i="18"/>
  <c r="D73" i="18"/>
  <c r="D9" i="18"/>
  <c r="D48" i="18"/>
  <c r="F2" i="17"/>
  <c r="F2" i="16"/>
  <c r="F2" i="15"/>
  <c r="F2" i="14"/>
  <c r="G2" i="13"/>
  <c r="F2" i="12"/>
  <c r="G2" i="10"/>
  <c r="F2" i="8"/>
  <c r="F2" i="7"/>
  <c r="F2" i="6"/>
  <c r="E2" i="5"/>
  <c r="G2" i="17" l="1"/>
  <c r="G2" i="16"/>
  <c r="G2" i="15"/>
  <c r="G2" i="14"/>
  <c r="H2" i="13"/>
  <c r="G2" i="12"/>
  <c r="H2" i="10"/>
  <c r="G2" i="8"/>
  <c r="G2" i="7"/>
  <c r="G2" i="6"/>
  <c r="F2" i="5"/>
  <c r="H2" i="17" l="1"/>
  <c r="H2" i="16"/>
  <c r="H2" i="15"/>
  <c r="H2" i="14"/>
  <c r="I2" i="13"/>
  <c r="H2" i="12"/>
  <c r="I2" i="10"/>
  <c r="H2" i="8"/>
  <c r="H2" i="7"/>
  <c r="H2" i="6"/>
  <c r="G2" i="5"/>
  <c r="I2" i="17" l="1"/>
  <c r="I2" i="16"/>
  <c r="I2" i="15"/>
  <c r="I2" i="14"/>
  <c r="J2" i="13"/>
  <c r="I2" i="12"/>
  <c r="J2" i="10"/>
  <c r="I2" i="8"/>
  <c r="I2" i="7"/>
  <c r="I2" i="6"/>
  <c r="H2" i="5"/>
  <c r="J2" i="17" l="1"/>
  <c r="J2" i="16"/>
  <c r="J2" i="15"/>
  <c r="J2" i="14"/>
  <c r="K2" i="13"/>
  <c r="J2" i="12"/>
  <c r="K2" i="10"/>
  <c r="J2" i="8"/>
  <c r="J2" i="7"/>
  <c r="J2" i="6"/>
  <c r="I2" i="5"/>
  <c r="K2" i="17" l="1"/>
  <c r="K2" i="16"/>
  <c r="K2" i="15"/>
  <c r="K2" i="14"/>
  <c r="L2" i="13"/>
  <c r="K2" i="12"/>
  <c r="L2" i="10"/>
  <c r="K2" i="8"/>
  <c r="K2" i="7"/>
  <c r="K2" i="6"/>
  <c r="J2" i="5"/>
  <c r="L2" i="17" l="1"/>
  <c r="L2" i="16"/>
  <c r="L2" i="15"/>
  <c r="L2" i="14"/>
  <c r="M2" i="13"/>
  <c r="L2" i="12"/>
  <c r="M2" i="10"/>
  <c r="L2" i="8"/>
  <c r="L2" i="7"/>
  <c r="L2" i="6"/>
  <c r="K2" i="5"/>
  <c r="M2" i="17" l="1"/>
  <c r="M2" i="16"/>
  <c r="M2" i="15"/>
  <c r="M2" i="14"/>
  <c r="N2" i="13"/>
  <c r="M2" i="12"/>
  <c r="N2" i="10"/>
  <c r="M2" i="8"/>
  <c r="M2" i="7"/>
  <c r="M2" i="6"/>
  <c r="L2" i="5"/>
  <c r="N2" i="17" l="1"/>
  <c r="N2" i="16"/>
  <c r="N2" i="15"/>
  <c r="N2" i="14"/>
  <c r="O2" i="13"/>
  <c r="N2" i="12"/>
  <c r="O2" i="10"/>
  <c r="N2" i="8"/>
  <c r="N2" i="7"/>
  <c r="N2" i="6"/>
  <c r="M2" i="5"/>
  <c r="O2" i="17" l="1"/>
  <c r="O2" i="16"/>
  <c r="O2" i="15"/>
  <c r="O2" i="14"/>
  <c r="P2" i="13"/>
  <c r="O2" i="12"/>
  <c r="P2" i="10"/>
  <c r="O2" i="8"/>
  <c r="O2" i="7"/>
  <c r="O2" i="6"/>
  <c r="N2" i="5"/>
  <c r="P2" i="17" l="1"/>
  <c r="P2" i="16"/>
  <c r="P2" i="15"/>
  <c r="P2" i="14"/>
  <c r="Q2" i="13"/>
  <c r="P2" i="12"/>
  <c r="Q2" i="10"/>
  <c r="P2" i="8"/>
  <c r="P2" i="7"/>
  <c r="P2" i="6"/>
  <c r="O2" i="5"/>
  <c r="Q2" i="17" l="1"/>
  <c r="Q2" i="16"/>
  <c r="Q2" i="15"/>
  <c r="Q2" i="14"/>
  <c r="R2" i="13"/>
  <c r="Q2" i="12"/>
  <c r="R2" i="10"/>
  <c r="Q2" i="8"/>
  <c r="Q2" i="7"/>
  <c r="Q2" i="6"/>
  <c r="P2" i="5"/>
  <c r="R2" i="17" l="1"/>
  <c r="R2" i="16"/>
  <c r="R2" i="15"/>
  <c r="R2" i="14"/>
  <c r="S2" i="13"/>
  <c r="R2" i="12"/>
  <c r="S2" i="10"/>
  <c r="R2" i="8"/>
  <c r="R2" i="7"/>
  <c r="R2" i="6"/>
  <c r="Q2" i="5"/>
  <c r="S2" i="17" l="1"/>
  <c r="S2" i="16"/>
  <c r="S2" i="15"/>
  <c r="S2" i="14"/>
  <c r="T2" i="13"/>
  <c r="S2" i="12"/>
  <c r="T2" i="10"/>
  <c r="S2" i="8"/>
  <c r="S2" i="7"/>
  <c r="S2" i="6"/>
  <c r="R2" i="5"/>
  <c r="T2" i="17" l="1"/>
  <c r="T2" i="16"/>
  <c r="T2" i="15"/>
  <c r="T2" i="14"/>
  <c r="U2" i="13"/>
  <c r="T2" i="12"/>
  <c r="U2" i="10"/>
  <c r="T2" i="8"/>
  <c r="T2" i="7"/>
  <c r="T2" i="6"/>
  <c r="S2" i="5"/>
  <c r="U2" i="17" l="1"/>
  <c r="U2" i="16"/>
  <c r="U2" i="15"/>
  <c r="U2" i="14"/>
  <c r="V2" i="13"/>
  <c r="U2" i="12"/>
  <c r="V2" i="10"/>
  <c r="U2" i="8"/>
  <c r="U2" i="7"/>
  <c r="U2" i="6"/>
  <c r="T2" i="5"/>
  <c r="V2" i="17" l="1"/>
  <c r="V2" i="16"/>
  <c r="V2" i="15"/>
  <c r="V2" i="14"/>
  <c r="W2" i="13"/>
  <c r="V2" i="12"/>
  <c r="W2" i="10"/>
  <c r="V2" i="8"/>
  <c r="V2" i="7"/>
  <c r="V2" i="6"/>
  <c r="U2" i="5"/>
  <c r="W2" i="17" l="1"/>
  <c r="W2" i="16"/>
  <c r="W2" i="15"/>
  <c r="W2" i="14"/>
  <c r="X2" i="13"/>
  <c r="W2" i="12"/>
  <c r="X2" i="10"/>
  <c r="W2" i="8"/>
  <c r="W2" i="7"/>
  <c r="W2" i="6"/>
  <c r="V2" i="5"/>
  <c r="X2" i="17" l="1"/>
  <c r="X2" i="16"/>
  <c r="X2" i="15"/>
  <c r="X2" i="14"/>
  <c r="Y2" i="13"/>
  <c r="X2" i="12"/>
  <c r="Y2" i="10"/>
  <c r="X2" i="8"/>
  <c r="X2" i="7"/>
  <c r="X2" i="6"/>
  <c r="W2" i="5"/>
  <c r="Y2" i="17" l="1"/>
  <c r="Y2" i="16"/>
  <c r="Y2" i="15"/>
  <c r="Y2" i="14"/>
  <c r="Z2" i="13"/>
  <c r="Y2" i="12"/>
  <c r="Z2" i="10"/>
  <c r="Y2" i="8"/>
  <c r="Y2" i="7"/>
  <c r="Y2" i="6"/>
  <c r="X2" i="5"/>
  <c r="Z2" i="17" l="1"/>
  <c r="Z2" i="16"/>
  <c r="Z2" i="15"/>
  <c r="Z2" i="14"/>
  <c r="AA2" i="13"/>
  <c r="Z2" i="12"/>
  <c r="AA2" i="10"/>
  <c r="Z2" i="8"/>
  <c r="Z2" i="7"/>
  <c r="Z2" i="6"/>
  <c r="Y2" i="5"/>
  <c r="AA2" i="17" l="1"/>
  <c r="AA2" i="16"/>
  <c r="AA2" i="15"/>
  <c r="AA2" i="14"/>
  <c r="AB2" i="13"/>
  <c r="AA2" i="12"/>
  <c r="AB2" i="10"/>
  <c r="AA2" i="8"/>
  <c r="AA2" i="7"/>
  <c r="AA2" i="6"/>
  <c r="Z2" i="5"/>
  <c r="AB2" i="17" l="1"/>
  <c r="AB2" i="16"/>
  <c r="AB2" i="15"/>
  <c r="AB2" i="14"/>
  <c r="AC2" i="13"/>
  <c r="AB2" i="12"/>
  <c r="AC2" i="10"/>
  <c r="AB2" i="8"/>
  <c r="AB2" i="7"/>
  <c r="AB2" i="6"/>
  <c r="AA2" i="5"/>
  <c r="AC2" i="17" l="1"/>
  <c r="AC2" i="16"/>
  <c r="AC2" i="15"/>
  <c r="AC2" i="14"/>
  <c r="AD2" i="13"/>
  <c r="AC2" i="12"/>
  <c r="AD2" i="10"/>
  <c r="AC2" i="8"/>
  <c r="AC2" i="7"/>
  <c r="AC2" i="6"/>
  <c r="AB2" i="5"/>
  <c r="AD2" i="17" l="1"/>
  <c r="AD2" i="16"/>
  <c r="AD2" i="15"/>
  <c r="AD2" i="14"/>
  <c r="AE2" i="13"/>
  <c r="AD2" i="12"/>
  <c r="AE2" i="10"/>
  <c r="AD2" i="8"/>
  <c r="AD2" i="7"/>
  <c r="AD2" i="6"/>
  <c r="AC2" i="5"/>
  <c r="AE2" i="17" l="1"/>
  <c r="AE2" i="16"/>
  <c r="AE2" i="15"/>
  <c r="AE2" i="14"/>
  <c r="AF2" i="13"/>
  <c r="AE2" i="12"/>
  <c r="AF2" i="10"/>
  <c r="AE2" i="8"/>
  <c r="AE2" i="7"/>
  <c r="AE2" i="6"/>
  <c r="AD2" i="5"/>
  <c r="AF2" i="17" l="1"/>
  <c r="AF2" i="16"/>
  <c r="AF2" i="15"/>
  <c r="AF2" i="14"/>
  <c r="AH2" i="13"/>
  <c r="AG2" i="13"/>
  <c r="AF2" i="12"/>
  <c r="AH2" i="10"/>
  <c r="AG2" i="10"/>
  <c r="AF2" i="8"/>
  <c r="AF2" i="7"/>
  <c r="AF2" i="6"/>
  <c r="AE2" i="5"/>
  <c r="AH2" i="17" l="1"/>
  <c r="AG2" i="17"/>
  <c r="AH2" i="16"/>
  <c r="AG2" i="16"/>
  <c r="AH2" i="15"/>
  <c r="AG2" i="15"/>
  <c r="AH2" i="14"/>
  <c r="AG2" i="14"/>
  <c r="AH2" i="12"/>
  <c r="AG2" i="12"/>
  <c r="AH2" i="8"/>
  <c r="AG2" i="8"/>
  <c r="AH2" i="7"/>
  <c r="AG2" i="7"/>
  <c r="AH2" i="6"/>
  <c r="AG2" i="6"/>
  <c r="AF2" i="5"/>
  <c r="AH2" i="5" l="1"/>
  <c r="AG2" i="5"/>
  <c r="E16" i="19" l="1"/>
  <c r="D16" i="1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863E12-7935-4D88-9051-23DC6EE188C9}" keepAlive="1" name="Query - Table 0" description="Connection to the 'Table 0' query in the workbook." type="5" refreshedVersion="0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<sst xmlns="http://schemas.openxmlformats.org/spreadsheetml/2006/main" count="193" uniqueCount="127">
  <si>
    <t>Names</t>
  </si>
  <si>
    <t>Total</t>
  </si>
  <si>
    <t>Sr.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</si>
  <si>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</si>
  <si>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</si>
  <si>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</si>
  <si>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</si>
  <si>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</si>
  <si>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</si>
  <si>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</si>
  <si>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</si>
  <si>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</si>
  <si>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</si>
  <si>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</si>
  <si>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</si>
  <si>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</si>
  <si>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</si>
  <si>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</si>
  <si>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</si>
  <si>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</si>
  <si>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</si>
  <si>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</si>
  <si>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</si>
  <si>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</si>
  <si>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</si>
  <si>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</si>
  <si>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</si>
  <si>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Gonzales</t>
  </si>
  <si>
    <t>Wilson</t>
  </si>
  <si>
    <t>Anderson</t>
  </si>
  <si>
    <t>Thomas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</si>
  <si>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</si>
  <si>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</si>
  <si>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</si>
  <si>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</si>
  <si>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</si>
  <si>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</si>
  <si>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</si>
  <si>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</si>
  <si>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</si>
  <si>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</si>
  <si>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</si>
  <si>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</si>
  <si>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</si>
  <si>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</si>
  <si>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</si>
  <si>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</si>
  <si>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</si>
  <si>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</si>
  <si>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</si>
  <si>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Scott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</si>
  <si>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</si>
  <si>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</si>
  <si>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</si>
  <si>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</si>
  <si>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</si>
  <si>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</si>
  <si>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</si>
  <si>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</si>
  <si>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</si>
  <si>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</si>
  <si>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</si>
  <si>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</si>
  <si>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</si>
  <si>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</si>
  <si>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</si>
  <si>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Phillips</t>
  </si>
  <si>
    <t>Evans</t>
  </si>
  <si>
    <t>Turner</t>
  </si>
  <si>
    <t>Diaz</t>
  </si>
  <si>
    <t>Parker</t>
  </si>
  <si>
    <t>Cruz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</si>
  <si>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</si>
  <si>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</si>
  <si>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</si>
  <si>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</si>
  <si>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</si>
  <si>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</si>
  <si>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</si>
  <si>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</si>
  <si>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</si>
  <si>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</si>
  <si>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</si>
  <si>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</si>
  <si>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</si>
  <si>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Peterson</t>
  </si>
  <si>
    <t>Bailey</t>
  </si>
  <si>
    <t>Reed</t>
  </si>
  <si>
    <t>Kelly</t>
  </si>
  <si>
    <t>Howard</t>
  </si>
  <si>
    <t>Ramos</t>
  </si>
  <si>
    <t>Kim</t>
  </si>
  <si>
    <t>Cox</t>
  </si>
  <si>
    <t>Ward</t>
  </si>
  <si>
    <t>Richardson</t>
  </si>
  <si>
    <t>Watson</t>
  </si>
  <si>
    <t>Brooks</t>
  </si>
  <si>
    <t>Chavez</t>
  </si>
  <si>
    <t>Wood</t>
  </si>
  <si>
    <t>James</t>
  </si>
  <si>
    <t>Bennet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</si>
  <si>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</si>
  <si>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</si>
  <si>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</si>
  <si>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</si>
  <si>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</si>
  <si>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</si>
  <si>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</si>
  <si>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</si>
  <si>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</si>
  <si>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</si>
  <si>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</si>
  <si>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</si>
  <si>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</si>
  <si>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</si>
  <si>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Total Present Days for the year</t>
  </si>
  <si>
    <t>2022 - 2023</t>
  </si>
  <si>
    <t>Type Employee Name here:</t>
  </si>
  <si>
    <t xml:space="preserve">Present </t>
  </si>
  <si>
    <t>Absent</t>
  </si>
  <si>
    <t>Month</t>
  </si>
  <si>
    <t>Present Percent</t>
  </si>
  <si>
    <t>Total Working Days</t>
  </si>
  <si>
    <t>Total Present Days</t>
  </si>
  <si>
    <t>Instructions:</t>
  </si>
  <si>
    <t>Only use 'P' for Marking Present</t>
  </si>
  <si>
    <t>Can use 'O' for marking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</si>
</sst>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ddd"/>
    <numFmt numFmtId="166" formatCode="mmm/yyyy"/>
  </numFmts>
  <fonts count="7">
    <font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FF"/>
      <name val="Inherit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/>
    <xf numFmtId="0" fontId="2" fillId="3" borderId="6" xfId="0" applyFont="1" applyFill="1" applyBorder="1"/>
    <xf numFmtId="0" fontId="2" fillId="3" borderId="1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1" fillId="0" borderId="0" xfId="0" applyNumberFormat="1" applyFont="1" applyBorder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166" fontId="0" fillId="5" borderId="7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5" fillId="8" borderId="0" xfId="0" applyFont="1" applyFill="1" applyAlignment="1">
      <alignment horizontal="left" vertical="center" indent="1"/>
    </xf>
    <xf numFmtId="0" fontId="0" fillId="8" borderId="0" xfId="0" applyFill="1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0" fillId="0" borderId="1" xfId="0" applyBorder="1"/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8" borderId="1" xfId="0" applyFill="1" applyBorder="1" applyAlignment="1"/>
    <xf numFmtId="0" fontId="0" fillId="0" borderId="0" xfId="0" applyAlignment="1">
      <alignment horizontal="left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5">
    <dxf>
      <font>
        <color rgb="FFFF0000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font>
        <color rgb="FFFF0000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DataBase!$C$14</c:f>
          <c:strCache>
            <c:ptCount val="1"/>
            <c:pt idx="0">
              <c:v>Year wise Pie Chart for Smith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FC-4F7F-92AC-2B8300E03151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FC-4F7F-92AC-2B8300E03151}"/>
              </c:ext>
            </c:extLst>
          </c:dPt>
          <c:cat>
            <c:strRef>
              <c:f>DataBase!$C$15:$D$15</c:f>
              <c:strCache>
                <c:ptCount val="2"/>
                <c:pt idx="0">
                  <c:v>Present </c:v>
                </c:pt>
                <c:pt idx="1">
                  <c:v>Absent</c:v>
                </c:pt>
              </c:strCache>
            </c:strRef>
          </c:cat>
          <c:val>
            <c:numRef>
              <c:f>DataBase!$C$16:$D$16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C-4F7F-92AC-2B8300E03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DataBase!$H$14</c:f>
          <c:strCache>
            <c:ptCount val="1"/>
            <c:pt idx="0">
              <c:v>Month wise Pie Chart for Smith in April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9E-4D41-80D5-30A0E837356D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9E-4D41-80D5-30A0E837356D}"/>
              </c:ext>
            </c:extLst>
          </c:dPt>
          <c:cat>
            <c:strRef>
              <c:f>DataBase!$H$15:$I$15</c:f>
              <c:strCache>
                <c:ptCount val="2"/>
                <c:pt idx="0">
                  <c:v>Present </c:v>
                </c:pt>
                <c:pt idx="1">
                  <c:v>Absent</c:v>
                </c:pt>
              </c:strCache>
            </c:strRef>
          </c:cat>
          <c:val>
            <c:numRef>
              <c:f>DataBase!$H$16:$I$16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E-4D41-80D5-30A0E837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DataBase!$C$19</c:f>
          <c:strCache>
            <c:ptCount val="1"/>
            <c:pt idx="0">
              <c:v>Bar Chart for the Year for Smith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DataBase!$D$20</c:f>
              <c:strCache>
                <c:ptCount val="1"/>
                <c:pt idx="0">
                  <c:v>Present Percent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DataBase!$C$21:$C$32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DataBase!$D$21:$D$32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B33-8A4E-1B7F56386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440751"/>
        <c:axId val="1576443663"/>
      </c:barChart>
      <c:catAx>
        <c:axId val="157644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43663"/>
        <c:crosses val="autoZero"/>
        <c:auto val="1"/>
        <c:lblAlgn val="ctr"/>
        <c:lblOffset val="100"/>
        <c:noMultiLvlLbl val="0"/>
      </c:catAx>
      <c:valAx>
        <c:axId val="1576443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4075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182880</xdr:colOff>
      <xdr:row>4</xdr:row>
      <xdr:rowOff>121920</xdr:rowOff>
    </xdr:from>
    <xdr:to>
      <xdr:col>29</xdr:col>
      <xdr:colOff>503853</xdr:colOff>
      <xdr:row>23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B0670-D206-4948-BC58-46F3A3069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114300</xdr:rowOff>
    </xdr:from>
    <xdr:to>
      <xdr:col>23</xdr:col>
      <xdr:colOff>30480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165AE-35C2-4BA5-A77A-4CBB57303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24</xdr:row>
      <xdr:rowOff>99060</xdr:rowOff>
    </xdr:from>
    <xdr:to>
      <xdr:col>29</xdr:col>
      <xdr:colOff>510540</xdr:colOff>
      <xdr:row>39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D44558-D68C-49A7-B135-33F5AED69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D7CD-2804-4F70-895E-50D0CFDDC1C6}">
  <dimension ref="C2:Q32"/>
  <sheetViews>
    <sheetView topLeftCell="O1" zoomScale="98" workbookViewId="0">
      <selection activeCell="T7" sqref="T7"/>
    </sheetView>
  </sheetViews>
  <sheetFormatPr defaultRowHeight="14.4"/>
  <cols>
    <col min="1" max="2" width="0" hidden="1" customWidth="1"/>
    <col min="3" max="3" width="9.77734375" hidden="1" customWidth="1"/>
    <col min="4" max="4" width="13.88671875" hidden="1" customWidth="1"/>
    <col min="5" max="5" width="16.21875" hidden="1" customWidth="1"/>
    <col min="6" max="6" width="4.6640625" hidden="1" customWidth="1"/>
    <col min="7" max="7" width="0" hidden="1" customWidth="1"/>
    <col min="8" max="10" width="9.6640625" hidden="1" customWidth="1"/>
    <col min="11" max="14" width="0" hidden="1" customWidth="1"/>
    <col min="16" max="16" width="9.77734375" bestFit="1" customWidth="1"/>
    <col min="17" max="17" width="17.77734375" bestFit="1" customWidth="1"/>
  </cols>
  <sheetData>
    <row r="2" spans="3:17">
      <c r="P2" s="31" t="s">
        <v>124</v>
      </c>
      <c r="Q2" s="31"/>
    </row>
    <row r="3" spans="3:17">
      <c r="P3" s="4">
        <v>1</v>
      </c>
      <c r="Q3" t="s">
        <v>125</v>
      </c>
    </row>
    <row r="4" spans="3:17">
      <c r="P4" s="4">
        <v>2</v>
      </c>
      <c r="Q4" t="s">
        <v>126</v>
      </c>
    </row>
    <row r="11" spans="3:17">
      <c r="P11" s="8" t="s">
        <v>120</v>
      </c>
      <c r="Q11" s="8" t="s">
        <v>122</v>
      </c>
    </row>
    <row r="12" spans="3:17">
      <c r="C12" s="27" t="str">
        <f>IF(Summary!U4&lt;&gt;"",Summary!U4,"")</f>
        <v>Smith</v>
      </c>
      <c r="D12" s="27" t="str">
        <f>IF($C$12&lt;&gt;"",VLOOKUP(PROPER($C$12),Summary!$B$5:$D$104,2,0),"")</f>
        <v/>
      </c>
      <c r="E12" s="27" t="str">
        <f>IF($C$12&lt;&gt;"",VLOOKUP(PROPER($C$12),Summary!$B$5:$D$104,3,0),"")</f>
        <v/>
      </c>
      <c r="F12" s="27" t="str">
        <f>Summary!D4</f>
        <v>April</v>
      </c>
      <c r="P12" s="27" t="s">
        <v>6</v>
      </c>
      <c r="Q12" s="27">
        <v>27</v>
      </c>
    </row>
    <row r="13" spans="3:17">
      <c r="P13" s="27" t="s">
        <v>7</v>
      </c>
      <c r="Q13" s="27">
        <v>29</v>
      </c>
    </row>
    <row r="14" spans="3:17">
      <c r="C14" s="29" t="str">
        <f>"Year wise Pie Chart for "&amp;C12</f>
        <v>Year wise Pie Chart for Smith</v>
      </c>
      <c r="D14" s="29"/>
      <c r="E14" s="29"/>
      <c r="H14" s="29" t="str">
        <f>"Month wise Pie Chart for "&amp;C12&amp;" in "&amp;F12</f>
        <v>Month wise Pie Chart for Smith in April</v>
      </c>
      <c r="I14" s="29"/>
      <c r="J14" s="29"/>
      <c r="P14" s="27" t="s">
        <v>8</v>
      </c>
      <c r="Q14" s="27">
        <v>29</v>
      </c>
    </row>
    <row r="15" spans="3:17">
      <c r="C15" s="27" t="s">
        <v>118</v>
      </c>
      <c r="D15" s="27" t="s">
        <v>119</v>
      </c>
      <c r="E15" s="27" t="s">
        <v>1</v>
      </c>
      <c r="H15" s="27" t="s">
        <v>118</v>
      </c>
      <c r="I15" s="27" t="s">
        <v>119</v>
      </c>
      <c r="J15" s="27" t="s">
        <v>1</v>
      </c>
      <c r="P15" s="27" t="s">
        <v>9</v>
      </c>
      <c r="Q15" s="27">
        <v>29</v>
      </c>
    </row>
    <row r="16" spans="3:17">
      <c r="C16" s="27" t="str">
        <f>IF(D12&lt;&gt;"",D12,"")</f>
        <v/>
      </c>
      <c r="D16" s="27" t="e">
        <f>E16-C16</f>
        <v>#VALUE!</v>
      </c>
      <c r="E16" s="27">
        <f>IF(SUM(Q12:Q23)&lt;&gt;0,SUM(Q12:Q23),"")</f>
        <v>333</v>
      </c>
      <c r="H16" s="27" t="str">
        <f>IF(E12&lt;&gt;"",E12,"")</f>
        <v/>
      </c>
      <c r="I16" s="27" t="e">
        <f>J16-H16</f>
        <v>#VALUE!</v>
      </c>
      <c r="J16" s="27">
        <f>VLOOKUP(F12,P12:Q23,2,0)</f>
        <v>27</v>
      </c>
      <c r="P16" s="27" t="s">
        <v>10</v>
      </c>
      <c r="Q16" s="27">
        <v>29</v>
      </c>
    </row>
    <row r="17" spans="3:17">
      <c r="P17" s="27" t="s">
        <v>11</v>
      </c>
      <c r="Q17" s="27">
        <v>29</v>
      </c>
    </row>
    <row r="18" spans="3:17">
      <c r="P18" s="27" t="s">
        <v>12</v>
      </c>
      <c r="Q18" s="27">
        <v>28</v>
      </c>
    </row>
    <row r="19" spans="3:17">
      <c r="C19" t="str">
        <f>"Bar Chart for the Year for "&amp;C12</f>
        <v>Bar Chart for the Year for Smith</v>
      </c>
      <c r="P19" s="27" t="s">
        <v>13</v>
      </c>
      <c r="Q19" s="27">
        <v>27</v>
      </c>
    </row>
    <row r="20" spans="3:17">
      <c r="C20" s="27" t="s">
        <v>120</v>
      </c>
      <c r="D20" s="27" t="s">
        <v>121</v>
      </c>
      <c r="F20" s="27" t="s">
        <v>123</v>
      </c>
      <c r="P20" s="27" t="s">
        <v>14</v>
      </c>
      <c r="Q20" s="27">
        <v>27</v>
      </c>
    </row>
    <row r="21" spans="3:17">
      <c r="C21" s="27" t="s">
        <v>6</v>
      </c>
      <c r="D21" s="28" t="str">
        <f>IF(F21&lt;&gt;"",F21/Q12,"")</f>
        <v/>
      </c>
      <c r="E21" s="28"/>
      <c r="F21" s="27" t="str">
        <f>VLOOKUP(PROPER($C$12),April!$B$4:$C$103,2,0)</f>
        <v/>
      </c>
      <c r="P21" s="27" t="s">
        <v>3</v>
      </c>
      <c r="Q21" s="27">
        <v>27</v>
      </c>
    </row>
    <row r="22" spans="3:17">
      <c r="C22" s="27" t="s">
        <v>7</v>
      </c>
      <c r="D22" s="28" t="str">
        <f t="shared" ref="D22:D32" si="0">IF(F22&lt;&gt;"",F22/Q13,"")</f>
        <v/>
      </c>
      <c r="E22" s="28"/>
      <c r="F22" s="27" t="str">
        <f>VLOOKUP(PROPER($C$12),May!$B$4:$C$103,2,0)</f>
        <v/>
      </c>
      <c r="P22" s="27" t="s">
        <v>4</v>
      </c>
      <c r="Q22" s="27">
        <v>25</v>
      </c>
    </row>
    <row r="23" spans="3:17">
      <c r="C23" s="27" t="s">
        <v>8</v>
      </c>
      <c r="D23" s="28" t="str">
        <f t="shared" si="0"/>
        <v/>
      </c>
      <c r="E23" s="28"/>
      <c r="F23" s="27" t="str">
        <f>VLOOKUP(PROPER($C$12),June!$B$4:$C$103,2,0)</f>
        <v/>
      </c>
      <c r="P23" s="27" t="s">
        <v>5</v>
      </c>
      <c r="Q23" s="27">
        <v>27</v>
      </c>
    </row>
    <row r="24" spans="3:17">
      <c r="C24" s="27" t="s">
        <v>9</v>
      </c>
      <c r="D24" s="28" t="str">
        <f t="shared" si="0"/>
        <v/>
      </c>
      <c r="E24" s="28"/>
      <c r="F24" s="27" t="str">
        <f>VLOOKUP(PROPER($C$12),July!$B$4:$C$103,2,0)</f>
        <v/>
      </c>
    </row>
    <row r="25" spans="3:17">
      <c r="C25" s="27" t="s">
        <v>10</v>
      </c>
      <c r="D25" s="28" t="str">
        <f t="shared" si="0"/>
        <v/>
      </c>
      <c r="E25" s="28"/>
      <c r="F25" s="27" t="str">
        <f>VLOOKUP(PROPER($C$12),August!$B$4:$C$103,2,0)</f>
        <v/>
      </c>
    </row>
    <row r="26" spans="3:17">
      <c r="C26" s="27" t="s">
        <v>11</v>
      </c>
      <c r="D26" s="28" t="str">
        <f t="shared" si="0"/>
        <v/>
      </c>
      <c r="E26" s="28"/>
      <c r="F26" s="27" t="str">
        <f>VLOOKUP(PROPER($C$12),Sept!$B$4:$C$103,2,0)</f>
        <v/>
      </c>
    </row>
    <row r="27" spans="3:17">
      <c r="C27" s="27" t="s">
        <v>12</v>
      </c>
      <c r="D27" s="28" t="str">
        <f t="shared" si="0"/>
        <v/>
      </c>
      <c r="E27" s="28"/>
      <c r="F27" s="27" t="str">
        <f>VLOOKUP(PROPER($C$12),Oct!$B$4:$C$103,2,0)</f>
        <v/>
      </c>
    </row>
    <row r="28" spans="3:17">
      <c r="C28" s="27" t="s">
        <v>13</v>
      </c>
      <c r="D28" s="28" t="str">
        <f t="shared" si="0"/>
        <v/>
      </c>
      <c r="E28" s="28"/>
      <c r="F28" s="27" t="str">
        <f>VLOOKUP(PROPER($C$12),Nov!$B$4:$C$103,2,0)</f>
        <v/>
      </c>
    </row>
    <row r="29" spans="3:17">
      <c r="C29" s="27" t="s">
        <v>14</v>
      </c>
      <c r="D29" s="28" t="str">
        <f t="shared" si="0"/>
        <v/>
      </c>
      <c r="E29" s="28"/>
      <c r="F29" s="27" t="str">
        <f>VLOOKUP(PROPER($C$12),Dec!$B$4:$C$103,2,0)</f>
        <v/>
      </c>
    </row>
    <row r="30" spans="3:17">
      <c r="C30" s="27" t="s">
        <v>3</v>
      </c>
      <c r="D30" s="28" t="str">
        <f t="shared" si="0"/>
        <v/>
      </c>
      <c r="E30" s="28"/>
      <c r="F30" s="27" t="str">
        <f>VLOOKUP(PROPER($C$12),Jan!$B$4:$C$103,2,0)</f>
        <v/>
      </c>
    </row>
    <row r="31" spans="3:17">
      <c r="C31" s="27" t="s">
        <v>4</v>
      </c>
      <c r="D31" s="28" t="str">
        <f t="shared" si="0"/>
        <v/>
      </c>
      <c r="E31" s="28"/>
      <c r="F31" s="27" t="str">
        <f>VLOOKUP(PROPER($C$12),Feb!$B$4:$C$103,2,0)</f>
        <v/>
      </c>
    </row>
    <row r="32" spans="3:17">
      <c r="C32" s="27" t="s">
        <v>5</v>
      </c>
      <c r="D32" s="28" t="str">
        <f t="shared" si="0"/>
        <v/>
      </c>
      <c r="E32" s="28"/>
      <c r="F32" s="27" t="str">
        <f>VLOOKUP(PROPER($C$12),March!$B$4:$C$103,2,0)</f>
        <v/>
      </c>
    </row>
  </sheetData>
  <mergeCells count="3">
    <mergeCell ref="C14:E14"/>
    <mergeCell ref="H14:J14"/>
    <mergeCell ref="P2:Q2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2E05-5579-40EF-AFFF-A3706FE66E13}">
  <sheetPr codeName="Sheet9"/>
  <dimension ref="A1:AH103"/>
  <sheetViews>
    <sheetView workbookViewId="0">
      <selection activeCell="D2" sqref="D2:AH2"/>
    </sheetView>
  </sheetViews>
  <sheetFormatPr defaultRowHeight="14.4"/>
  <cols>
    <col min="1" max="1" width="4" style="11" bestFit="1" customWidth="1"/>
    <col min="2" max="2" width="17.33203125" customWidth="1"/>
    <col min="3" max="3" width="5.21875" style="4" bestFit="1" customWidth="1"/>
    <col min="4" max="34" width="4.6640625" customWidth="1"/>
  </cols>
  <sheetData>
    <row r="1" spans="1:34" ht="18">
      <c r="A1" s="20">
        <v>44866</v>
      </c>
      <c r="B1" s="21"/>
      <c r="C1" s="18" t="str">
        <f>"Attendence for "&amp;TEXT(A1,"mmmm - yyyy")</f>
        <v>Attendence for November - 2022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D2" s="5">
        <f ca="1">IF(D3&lt;&gt;"",WEEKDAY(D3),"")</f>
        <v>3</v>
      </c>
      <c r="E2" s="5">
        <f t="shared" ref="E2:AH2" ca="1" si="0">IF(E3&lt;&gt;"",WEEKDAY(E3),"")</f>
        <v>4</v>
      </c>
      <c r="F2" s="5">
        <f t="shared" ca="1" si="0"/>
        <v>5</v>
      </c>
      <c r="G2" s="5">
        <f t="shared" ca="1" si="0"/>
        <v>6</v>
      </c>
      <c r="H2" s="5">
        <f t="shared" ca="1" si="0"/>
        <v>7</v>
      </c>
      <c r="I2" s="5">
        <f t="shared" ca="1" si="0"/>
        <v>1</v>
      </c>
      <c r="J2" s="5">
        <f t="shared" ca="1" si="0"/>
        <v>2</v>
      </c>
      <c r="K2" s="5">
        <f t="shared" ca="1" si="0"/>
        <v>3</v>
      </c>
      <c r="L2" s="5">
        <f t="shared" ca="1" si="0"/>
        <v>4</v>
      </c>
      <c r="M2" s="5">
        <f t="shared" ca="1" si="0"/>
        <v>5</v>
      </c>
      <c r="N2" s="5">
        <f t="shared" ca="1" si="0"/>
        <v>6</v>
      </c>
      <c r="O2" s="5">
        <f t="shared" ca="1" si="0"/>
        <v>7</v>
      </c>
      <c r="P2" s="5">
        <f t="shared" ca="1" si="0"/>
        <v>1</v>
      </c>
      <c r="Q2" s="5">
        <f t="shared" ca="1" si="0"/>
        <v>2</v>
      </c>
      <c r="R2" s="5">
        <f t="shared" ca="1" si="0"/>
        <v>3</v>
      </c>
      <c r="S2" s="5">
        <f t="shared" ca="1" si="0"/>
        <v>4</v>
      </c>
      <c r="T2" s="5">
        <f t="shared" ca="1" si="0"/>
        <v>5</v>
      </c>
      <c r="U2" s="5">
        <f t="shared" ca="1" si="0"/>
        <v>6</v>
      </c>
      <c r="V2" s="5">
        <f t="shared" ca="1" si="0"/>
        <v>7</v>
      </c>
      <c r="W2" s="5">
        <f t="shared" ca="1" si="0"/>
        <v>1</v>
      </c>
      <c r="X2" s="5">
        <f t="shared" ca="1" si="0"/>
        <v>2</v>
      </c>
      <c r="Y2" s="5">
        <f t="shared" ca="1" si="0"/>
        <v>3</v>
      </c>
      <c r="Z2" s="5">
        <f t="shared" ca="1" si="0"/>
        <v>4</v>
      </c>
      <c r="AA2" s="5">
        <f t="shared" ca="1" si="0"/>
        <v>5</v>
      </c>
      <c r="AB2" s="5">
        <f t="shared" ca="1" si="0"/>
        <v>6</v>
      </c>
      <c r="AC2" s="5">
        <f t="shared" ca="1" si="0"/>
        <v>7</v>
      </c>
      <c r="AD2" s="5">
        <f t="shared" ca="1" si="0"/>
        <v>1</v>
      </c>
      <c r="AE2" s="5">
        <f t="shared" ca="1" si="0"/>
        <v>2</v>
      </c>
      <c r="AF2" s="5">
        <f t="shared" ca="1" si="0"/>
        <v>3</v>
      </c>
      <c r="AG2" s="5">
        <f t="shared" ca="1" si="0"/>
        <v>4</v>
      </c>
      <c r="AH2" s="5" t="str">
        <f t="shared" ca="1" si="0"/>
        <v/>
      </c>
    </row>
    <row r="3" spans="1:34" s="7" customFormat="1">
      <c r="A3" s="12" t="s">
        <v>2</v>
      </c>
      <c r="B3" s="8" t="s">
        <v>0</v>
      </c>
      <c r="C3" s="9" t="s">
        <v>1</v>
      </c>
      <c r="D3" s="10">
        <f ca="1">DATE(YEAR(TODAY()),MONTH(A1),1)</f>
        <v>44866</v>
      </c>
      <c r="E3" s="10">
        <f ca="1">IF(D3&lt;&gt;"",IF(DAY(D3+1)&gt;DAY(D3),D3+1,""),"")</f>
        <v>44867</v>
      </c>
      <c r="F3" s="10">
        <f t="shared" ref="F3:AH3" ca="1" si="1">IF(E3&lt;&gt;"",IF(DAY(E3+1)&gt;DAY(E3),E3+1,""),"")</f>
        <v>44868</v>
      </c>
      <c r="G3" s="10">
        <f t="shared" ca="1" si="1"/>
        <v>44869</v>
      </c>
      <c r="H3" s="10">
        <f t="shared" ca="1" si="1"/>
        <v>44870</v>
      </c>
      <c r="I3" s="10">
        <f t="shared" ca="1" si="1"/>
        <v>44871</v>
      </c>
      <c r="J3" s="10">
        <f t="shared" ca="1" si="1"/>
        <v>44872</v>
      </c>
      <c r="K3" s="10">
        <f t="shared" ca="1" si="1"/>
        <v>44873</v>
      </c>
      <c r="L3" s="10">
        <f t="shared" ca="1" si="1"/>
        <v>44874</v>
      </c>
      <c r="M3" s="10">
        <f t="shared" ca="1" si="1"/>
        <v>44875</v>
      </c>
      <c r="N3" s="10">
        <f t="shared" ca="1" si="1"/>
        <v>44876</v>
      </c>
      <c r="O3" s="10">
        <f t="shared" ca="1" si="1"/>
        <v>44877</v>
      </c>
      <c r="P3" s="10">
        <f t="shared" ca="1" si="1"/>
        <v>44878</v>
      </c>
      <c r="Q3" s="10">
        <f t="shared" ca="1" si="1"/>
        <v>44879</v>
      </c>
      <c r="R3" s="10">
        <f t="shared" ca="1" si="1"/>
        <v>44880</v>
      </c>
      <c r="S3" s="10">
        <f t="shared" ca="1" si="1"/>
        <v>44881</v>
      </c>
      <c r="T3" s="10">
        <f t="shared" ca="1" si="1"/>
        <v>44882</v>
      </c>
      <c r="U3" s="10">
        <f t="shared" ca="1" si="1"/>
        <v>44883</v>
      </c>
      <c r="V3" s="10">
        <f t="shared" ca="1" si="1"/>
        <v>44884</v>
      </c>
      <c r="W3" s="10">
        <f t="shared" ca="1" si="1"/>
        <v>44885</v>
      </c>
      <c r="X3" s="10">
        <f t="shared" ca="1" si="1"/>
        <v>44886</v>
      </c>
      <c r="Y3" s="10">
        <f t="shared" ca="1" si="1"/>
        <v>44887</v>
      </c>
      <c r="Z3" s="10">
        <f t="shared" ca="1" si="1"/>
        <v>44888</v>
      </c>
      <c r="AA3" s="10">
        <f t="shared" ca="1" si="1"/>
        <v>44889</v>
      </c>
      <c r="AB3" s="10">
        <f t="shared" ca="1" si="1"/>
        <v>44890</v>
      </c>
      <c r="AC3" s="10">
        <f t="shared" ca="1" si="1"/>
        <v>44891</v>
      </c>
      <c r="AD3" s="10">
        <f t="shared" ca="1" si="1"/>
        <v>44892</v>
      </c>
      <c r="AE3" s="10">
        <f t="shared" ca="1" si="1"/>
        <v>44893</v>
      </c>
      <c r="AF3" s="10">
        <f t="shared" ca="1" si="1"/>
        <v>44894</v>
      </c>
      <c r="AG3" s="10">
        <f t="shared" ca="1" si="1"/>
        <v>44895</v>
      </c>
      <c r="AH3" s="10" t="str">
        <f t="shared" ca="1" si="1"/>
        <v/>
      </c>
    </row>
    <row r="4" spans="1:34">
      <c r="A4" s="13">
        <v>1</v>
      </c>
      <c r="B4" s="1" t="str">
        <f>IF(Summary!B5&lt;&gt;"",Summary!B5,"")</f>
        <v>Smith</v>
      </c>
      <c r="C4" s="6" t="str">
        <f>IF(COUNTIF(D4:AH4,"P")&lt;&gt;0,COUNTIF(D4:AH4,"P"),"")</f>
        <v/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>
      <c r="A5" s="13">
        <v>2</v>
      </c>
      <c r="B5" s="1" t="str">
        <f>IF(Summary!B6&lt;&gt;"",Summary!B6,"")</f>
        <v>Johnson</v>
      </c>
      <c r="C5" s="6" t="str">
        <f t="shared" ref="C5:C68" si="2">IF(COUNTIF(D5:AH5,"P")&lt;&gt;0,COUNTIF(D5:AH5,"P"),"")</f>
        <v/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3">
        <v>3</v>
      </c>
      <c r="B6" s="1" t="str">
        <f>IF(Summary!B7&lt;&gt;"",Summary!B7,"")</f>
        <v>Williams</v>
      </c>
      <c r="C6" s="6" t="str">
        <f t="shared" si="2"/>
        <v/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3">
        <v>4</v>
      </c>
      <c r="B7" s="1" t="str">
        <f>IF(Summary!B8&lt;&gt;"",Summary!B8,"")</f>
        <v>Brown</v>
      </c>
      <c r="C7" s="6" t="str">
        <f t="shared" si="2"/>
        <v/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3">
        <v>5</v>
      </c>
      <c r="B8" s="1" t="str">
        <f>IF(Summary!B9&lt;&gt;"",Summary!B9,"")</f>
        <v>Jones</v>
      </c>
      <c r="C8" s="6" t="str">
        <f t="shared" si="2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3">
        <v>6</v>
      </c>
      <c r="B9" s="1" t="str">
        <f>IF(Summary!B10&lt;&gt;"",Summary!B10,"")</f>
        <v>Garcia</v>
      </c>
      <c r="C9" s="6" t="str">
        <f t="shared" si="2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3">
        <v>7</v>
      </c>
      <c r="B10" s="1" t="str">
        <f>IF(Summary!B11&lt;&gt;"",Summary!B11,"")</f>
        <v>Miller</v>
      </c>
      <c r="C10" s="6" t="str">
        <f t="shared" si="2"/>
        <v/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3">
        <v>8</v>
      </c>
      <c r="B11" s="1" t="str">
        <f>IF(Summary!B12&lt;&gt;"",Summary!B12,"")</f>
        <v>Davis</v>
      </c>
      <c r="C11" s="6" t="str">
        <f t="shared" si="2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3">
        <v>9</v>
      </c>
      <c r="B12" s="1" t="str">
        <f>IF(Summary!B13&lt;&gt;"",Summary!B13,"")</f>
        <v>Rodriguez</v>
      </c>
      <c r="C12" s="6" t="str">
        <f t="shared" si="2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3">
        <v>10</v>
      </c>
      <c r="B13" s="1" t="str">
        <f>IF(Summary!B14&lt;&gt;"",Summary!B14,"")</f>
        <v>Martinez</v>
      </c>
      <c r="C13" s="6" t="str">
        <f t="shared" si="2"/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3">
        <v>11</v>
      </c>
      <c r="B14" s="1" t="str">
        <f>IF(Summary!B15&lt;&gt;"",Summary!B15,"")</f>
        <v>Hernandez</v>
      </c>
      <c r="C14" s="6" t="str">
        <f t="shared" si="2"/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>
      <c r="A15" s="13">
        <v>12</v>
      </c>
      <c r="B15" s="1" t="str">
        <f>IF(Summary!B16&lt;&gt;"",Summary!B16,"")</f>
        <v>Lopez</v>
      </c>
      <c r="C15" s="6" t="str">
        <f t="shared" si="2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</row>
    <row r="16" spans="1:34">
      <c r="A16" s="13">
        <v>13</v>
      </c>
      <c r="B16" s="1" t="str">
        <f>IF(Summary!B17&lt;&gt;"",Summary!B17,"")</f>
        <v>Gonzales</v>
      </c>
      <c r="C16" s="6" t="str">
        <f t="shared" si="2"/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>
      <c r="A17" s="13">
        <v>14</v>
      </c>
      <c r="B17" s="1" t="str">
        <f>IF(Summary!B18&lt;&gt;"",Summary!B18,"")</f>
        <v>Wilson</v>
      </c>
      <c r="C17" s="6" t="str">
        <f t="shared" si="2"/>
        <v/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>
      <c r="A18" s="13">
        <v>15</v>
      </c>
      <c r="B18" s="1" t="str">
        <f>IF(Summary!B19&lt;&gt;"",Summary!B19,"")</f>
        <v>Anderson</v>
      </c>
      <c r="C18" s="6" t="str">
        <f t="shared" si="2"/>
        <v/>
      </c>
      <c r="D18" s="2"/>
      <c r="E18" s="2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3">
        <v>16</v>
      </c>
      <c r="B19" s="1" t="str">
        <f>IF(Summary!B20&lt;&gt;"",Summary!B20,"")</f>
        <v>Thomas</v>
      </c>
      <c r="C19" s="6" t="str">
        <f t="shared" si="2"/>
        <v/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3">
        <v>17</v>
      </c>
      <c r="B20" s="1" t="str">
        <f>IF(Summary!B21&lt;&gt;"",Summary!B21,"")</f>
        <v>Taylor</v>
      </c>
      <c r="C20" s="6" t="str">
        <f t="shared" si="2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3">
        <v>18</v>
      </c>
      <c r="B21" s="1" t="str">
        <f>IF(Summary!B22&lt;&gt;"",Summary!B22,"")</f>
        <v>Moore</v>
      </c>
      <c r="C21" s="6" t="str">
        <f t="shared" si="2"/>
        <v/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3">
        <v>19</v>
      </c>
      <c r="B22" s="1" t="str">
        <f>IF(Summary!B23&lt;&gt;"",Summary!B23,"")</f>
        <v>Jackson</v>
      </c>
      <c r="C22" s="6" t="str">
        <f t="shared" si="2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3">
        <v>20</v>
      </c>
      <c r="B23" s="1" t="str">
        <f>IF(Summary!B24&lt;&gt;"",Summary!B24,"")</f>
        <v>Martin</v>
      </c>
      <c r="C23" s="6" t="str">
        <f t="shared" si="2"/>
        <v/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3">
        <v>21</v>
      </c>
      <c r="B24" s="1" t="str">
        <f>IF(Summary!B25&lt;&gt;"",Summary!B25,"")</f>
        <v>Lee</v>
      </c>
      <c r="C24" s="6" t="str">
        <f t="shared" si="2"/>
        <v/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3">
        <v>22</v>
      </c>
      <c r="B25" s="1" t="str">
        <f>IF(Summary!B26&lt;&gt;"",Summary!B26,"")</f>
        <v>Perez</v>
      </c>
      <c r="C25" s="6" t="str">
        <f t="shared" si="2"/>
        <v/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3">
        <v>23</v>
      </c>
      <c r="B26" s="1" t="str">
        <f>IF(Summary!B27&lt;&gt;"",Summary!B27,"")</f>
        <v>Thompson</v>
      </c>
      <c r="C26" s="6" t="str">
        <f t="shared" si="2"/>
        <v/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3">
        <v>24</v>
      </c>
      <c r="B27" s="1" t="str">
        <f>IF(Summary!B28&lt;&gt;"",Summary!B28,"")</f>
        <v>White</v>
      </c>
      <c r="C27" s="6" t="str">
        <f t="shared" si="2"/>
        <v/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3">
        <v>25</v>
      </c>
      <c r="B28" s="1" t="str">
        <f>IF(Summary!B29&lt;&gt;"",Summary!B29,"")</f>
        <v>Harris</v>
      </c>
      <c r="C28" s="6" t="str">
        <f t="shared" si="2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  <row r="29" spans="1:34">
      <c r="A29" s="13">
        <v>26</v>
      </c>
      <c r="B29" s="1" t="str">
        <f>IF(Summary!B30&lt;&gt;"",Summary!B30,"")</f>
        <v>Sanchez</v>
      </c>
      <c r="C29" s="6" t="str">
        <f t="shared" si="2"/>
        <v/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"/>
    </row>
    <row r="30" spans="1:34">
      <c r="A30" s="13">
        <v>27</v>
      </c>
      <c r="B30" s="1" t="str">
        <f>IF(Summary!B31&lt;&gt;"",Summary!B31,"")</f>
        <v>Clark</v>
      </c>
      <c r="C30" s="6" t="str">
        <f t="shared" si="2"/>
        <v/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13">
        <v>28</v>
      </c>
      <c r="B31" s="1" t="str">
        <f>IF(Summary!B32&lt;&gt;"",Summary!B32,"")</f>
        <v>Ramirez</v>
      </c>
      <c r="C31" s="6" t="str">
        <f t="shared" si="2"/>
        <v/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</row>
    <row r="32" spans="1:34">
      <c r="A32" s="13">
        <v>29</v>
      </c>
      <c r="B32" s="1" t="str">
        <f>IF(Summary!B33&lt;&gt;"",Summary!B33,"")</f>
        <v>Lewis</v>
      </c>
      <c r="C32" s="6" t="str">
        <f t="shared" si="2"/>
        <v/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>
      <c r="A33" s="13">
        <v>30</v>
      </c>
      <c r="B33" s="1" t="str">
        <f>IF(Summary!B34&lt;&gt;"",Summary!B34,"")</f>
        <v>Robinson</v>
      </c>
      <c r="C33" s="6" t="str">
        <f t="shared" si="2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>
      <c r="A34" s="13">
        <v>31</v>
      </c>
      <c r="B34" s="1" t="str">
        <f>IF(Summary!B35&lt;&gt;"",Summary!B35,"")</f>
        <v>Walker</v>
      </c>
      <c r="C34" s="6" t="str">
        <f t="shared" si="2"/>
        <v/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>
      <c r="A35" s="13">
        <v>32</v>
      </c>
      <c r="B35" s="1" t="str">
        <f>IF(Summary!B36&lt;&gt;"",Summary!B36,"")</f>
        <v>Young</v>
      </c>
      <c r="C35" s="6" t="str">
        <f t="shared" si="2"/>
        <v/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>
      <c r="A36" s="13">
        <v>33</v>
      </c>
      <c r="B36" s="1" t="str">
        <f>IF(Summary!B37&lt;&gt;"",Summary!B37,"")</f>
        <v>Allen</v>
      </c>
      <c r="C36" s="6" t="str">
        <f t="shared" si="2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"/>
    </row>
    <row r="37" spans="1:34">
      <c r="A37" s="13">
        <v>34</v>
      </c>
      <c r="B37" s="1" t="str">
        <f>IF(Summary!B38&lt;&gt;"",Summary!B38,"")</f>
        <v>King</v>
      </c>
      <c r="C37" s="6" t="str">
        <f t="shared" si="2"/>
        <v/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"/>
    </row>
    <row r="38" spans="1:34">
      <c r="A38" s="13">
        <v>35</v>
      </c>
      <c r="B38" s="1" t="str">
        <f>IF(Summary!B39&lt;&gt;"",Summary!B39,"")</f>
        <v>Wright</v>
      </c>
      <c r="C38" s="6" t="str">
        <f t="shared" si="2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"/>
    </row>
    <row r="39" spans="1:34">
      <c r="A39" s="13">
        <v>36</v>
      </c>
      <c r="B39" s="1" t="str">
        <f>IF(Summary!B40&lt;&gt;"",Summary!B40,"")</f>
        <v>Scott</v>
      </c>
      <c r="C39" s="6" t="str">
        <f t="shared" si="2"/>
        <v/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"/>
    </row>
    <row r="40" spans="1:34">
      <c r="A40" s="13">
        <v>37</v>
      </c>
      <c r="B40" s="1" t="str">
        <f>IF(Summary!B41&lt;&gt;"",Summary!B41,"")</f>
        <v>Torres</v>
      </c>
      <c r="C40" s="6" t="str">
        <f t="shared" si="2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"/>
    </row>
    <row r="41" spans="1:34">
      <c r="A41" s="13">
        <v>38</v>
      </c>
      <c r="B41" s="1" t="str">
        <f>IF(Summary!B42&lt;&gt;"",Summary!B42,"")</f>
        <v>Nguyen</v>
      </c>
      <c r="C41" s="6" t="str">
        <f t="shared" si="2"/>
        <v/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"/>
    </row>
    <row r="42" spans="1:34">
      <c r="A42" s="13">
        <v>39</v>
      </c>
      <c r="B42" s="1" t="str">
        <f>IF(Summary!B43&lt;&gt;"",Summary!B43,"")</f>
        <v>Hill</v>
      </c>
      <c r="C42" s="6" t="str">
        <f t="shared" si="2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>
      <c r="A43" s="13">
        <v>40</v>
      </c>
      <c r="B43" s="1" t="str">
        <f>IF(Summary!B44&lt;&gt;"",Summary!B44,"")</f>
        <v>Flores</v>
      </c>
      <c r="C43" s="6" t="str">
        <f t="shared" si="2"/>
        <v/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"/>
    </row>
    <row r="44" spans="1:34">
      <c r="A44" s="13">
        <v>41</v>
      </c>
      <c r="B44" s="1" t="str">
        <f>IF(Summary!B45&lt;&gt;"",Summary!B45,"")</f>
        <v>Green</v>
      </c>
      <c r="C44" s="6" t="str">
        <f t="shared" si="2"/>
        <v/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"/>
    </row>
    <row r="45" spans="1:34">
      <c r="A45" s="13">
        <v>42</v>
      </c>
      <c r="B45" s="1" t="str">
        <f>IF(Summary!B46&lt;&gt;"",Summary!B46,"")</f>
        <v>Adams</v>
      </c>
      <c r="C45" s="6" t="str">
        <f t="shared" si="2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</row>
    <row r="46" spans="1:34">
      <c r="A46" s="13">
        <v>43</v>
      </c>
      <c r="B46" s="1" t="str">
        <f>IF(Summary!B47&lt;&gt;"",Summary!B47,"")</f>
        <v>Nelson</v>
      </c>
      <c r="C46" s="6" t="str">
        <f t="shared" si="2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"/>
    </row>
    <row r="47" spans="1:34">
      <c r="A47" s="13">
        <v>44</v>
      </c>
      <c r="B47" s="1" t="str">
        <f>IF(Summary!B48&lt;&gt;"",Summary!B48,"")</f>
        <v>Baker</v>
      </c>
      <c r="C47" s="6" t="str">
        <f t="shared" si="2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"/>
    </row>
    <row r="48" spans="1:34">
      <c r="A48" s="13">
        <v>45</v>
      </c>
      <c r="B48" s="1" t="str">
        <f>IF(Summary!B49&lt;&gt;"",Summary!B49,"")</f>
        <v>Hall</v>
      </c>
      <c r="C48" s="6" t="str">
        <f t="shared" si="2"/>
        <v/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"/>
    </row>
    <row r="49" spans="1:34">
      <c r="A49" s="13">
        <v>46</v>
      </c>
      <c r="B49" s="1" t="str">
        <f>IF(Summary!B50&lt;&gt;"",Summary!B50,"")</f>
        <v>Rivera</v>
      </c>
      <c r="C49" s="6" t="str">
        <f t="shared" si="2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/>
    </row>
    <row r="50" spans="1:34">
      <c r="A50" s="13">
        <v>47</v>
      </c>
      <c r="B50" s="1" t="str">
        <f>IF(Summary!B51&lt;&gt;"",Summary!B51,"")</f>
        <v>Campbell</v>
      </c>
      <c r="C50" s="6" t="str">
        <f t="shared" si="2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/>
    </row>
    <row r="51" spans="1:34">
      <c r="A51" s="13">
        <v>48</v>
      </c>
      <c r="B51" s="1" t="str">
        <f>IF(Summary!B52&lt;&gt;"",Summary!B52,"")</f>
        <v>Mitchell</v>
      </c>
      <c r="C51" s="6" t="str">
        <f t="shared" si="2"/>
        <v/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"/>
    </row>
    <row r="52" spans="1:34">
      <c r="A52" s="13">
        <v>49</v>
      </c>
      <c r="B52" s="1" t="str">
        <f>IF(Summary!B53&lt;&gt;"",Summary!B53,"")</f>
        <v>Carter</v>
      </c>
      <c r="C52" s="6" t="str">
        <f t="shared" si="2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"/>
    </row>
    <row r="53" spans="1:34">
      <c r="A53" s="13">
        <v>50</v>
      </c>
      <c r="B53" s="1" t="str">
        <f>IF(Summary!B54&lt;&gt;"",Summary!B54,"")</f>
        <v>Roberts</v>
      </c>
      <c r="C53" s="6" t="str">
        <f t="shared" si="2"/>
        <v/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"/>
    </row>
    <row r="54" spans="1:34">
      <c r="A54" s="13">
        <v>51</v>
      </c>
      <c r="B54" s="1" t="str">
        <f>IF(Summary!B55&lt;&gt;"",Summary!B55,"")</f>
        <v>Gomez</v>
      </c>
      <c r="C54" s="6" t="str">
        <f t="shared" si="2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</row>
    <row r="55" spans="1:34">
      <c r="A55" s="13">
        <v>52</v>
      </c>
      <c r="B55" s="1" t="str">
        <f>IF(Summary!B56&lt;&gt;"",Summary!B56,"")</f>
        <v>Phillips</v>
      </c>
      <c r="C55" s="6" t="str">
        <f t="shared" si="2"/>
        <v/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</row>
    <row r="56" spans="1:34">
      <c r="A56" s="13">
        <v>53</v>
      </c>
      <c r="B56" s="1" t="str">
        <f>IF(Summary!B57&lt;&gt;"",Summary!B57,"")</f>
        <v>Evans</v>
      </c>
      <c r="C56" s="6" t="str">
        <f t="shared" si="2"/>
        <v/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</row>
    <row r="57" spans="1:34">
      <c r="A57" s="13">
        <v>54</v>
      </c>
      <c r="B57" s="1" t="str">
        <f>IF(Summary!B58&lt;&gt;"",Summary!B58,"")</f>
        <v>Turner</v>
      </c>
      <c r="C57" s="6" t="str">
        <f t="shared" si="2"/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</row>
    <row r="58" spans="1:34">
      <c r="A58" s="13">
        <v>55</v>
      </c>
      <c r="B58" s="1" t="str">
        <f>IF(Summary!B59&lt;&gt;"",Summary!B59,"")</f>
        <v>Diaz</v>
      </c>
      <c r="C58" s="6" t="str">
        <f t="shared" si="2"/>
        <v/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</row>
    <row r="59" spans="1:34">
      <c r="A59" s="13">
        <v>56</v>
      </c>
      <c r="B59" s="1" t="str">
        <f>IF(Summary!B60&lt;&gt;"",Summary!B60,"")</f>
        <v>Parker</v>
      </c>
      <c r="C59" s="6" t="str">
        <f t="shared" si="2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</row>
    <row r="60" spans="1:34">
      <c r="A60" s="13">
        <v>57</v>
      </c>
      <c r="B60" s="1" t="str">
        <f>IF(Summary!B61&lt;&gt;"",Summary!B61,"")</f>
        <v>Cruz</v>
      </c>
      <c r="C60" s="6" t="str">
        <f t="shared" si="2"/>
        <v/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</row>
    <row r="61" spans="1:34">
      <c r="A61" s="13">
        <v>58</v>
      </c>
      <c r="B61" s="1" t="str">
        <f>IF(Summary!B62&lt;&gt;"",Summary!B62,"")</f>
        <v>Edwards</v>
      </c>
      <c r="C61" s="6" t="str">
        <f t="shared" si="2"/>
        <v/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</row>
    <row r="62" spans="1:34">
      <c r="A62" s="13">
        <v>59</v>
      </c>
      <c r="B62" s="1" t="str">
        <f>IF(Summary!B63&lt;&gt;"",Summary!B63,"")</f>
        <v>Collins</v>
      </c>
      <c r="C62" s="6" t="str">
        <f t="shared" si="2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</row>
    <row r="63" spans="1:34">
      <c r="A63" s="13">
        <v>60</v>
      </c>
      <c r="B63" s="1" t="str">
        <f>IF(Summary!B64&lt;&gt;"",Summary!B64,"")</f>
        <v>Reyes</v>
      </c>
      <c r="C63" s="6" t="str">
        <f t="shared" si="2"/>
        <v/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</row>
    <row r="64" spans="1:34">
      <c r="A64" s="13">
        <v>61</v>
      </c>
      <c r="B64" s="1" t="str">
        <f>IF(Summary!B65&lt;&gt;"",Summary!B65,"")</f>
        <v>Stewart</v>
      </c>
      <c r="C64" s="6" t="str">
        <f t="shared" si="2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34">
      <c r="A65" s="13">
        <v>62</v>
      </c>
      <c r="B65" s="1" t="str">
        <f>IF(Summary!B66&lt;&gt;"",Summary!B66,"")</f>
        <v>Morris</v>
      </c>
      <c r="C65" s="6" t="str">
        <f t="shared" si="2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</row>
    <row r="66" spans="1:34">
      <c r="A66" s="13">
        <v>63</v>
      </c>
      <c r="B66" s="1" t="str">
        <f>IF(Summary!B67&lt;&gt;"",Summary!B67,"")</f>
        <v>Morales</v>
      </c>
      <c r="C66" s="6" t="str">
        <f t="shared" si="2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</row>
    <row r="67" spans="1:34">
      <c r="A67" s="13">
        <v>64</v>
      </c>
      <c r="B67" s="1" t="str">
        <f>IF(Summary!B68&lt;&gt;"",Summary!B68,"")</f>
        <v>Murphy</v>
      </c>
      <c r="C67" s="6" t="str">
        <f t="shared" si="2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</row>
    <row r="68" spans="1:34">
      <c r="A68" s="13">
        <v>65</v>
      </c>
      <c r="B68" s="1" t="str">
        <f>IF(Summary!B69&lt;&gt;"",Summary!B69,"")</f>
        <v>Cook</v>
      </c>
      <c r="C68" s="6" t="str">
        <f t="shared" si="2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</row>
    <row r="69" spans="1:34">
      <c r="A69" s="13">
        <v>66</v>
      </c>
      <c r="B69" s="1" t="str">
        <f>IF(Summary!B70&lt;&gt;"",Summary!B70,"")</f>
        <v>Rogers</v>
      </c>
      <c r="C69" s="6" t="str">
        <f t="shared" ref="C69:C103" si="3">IF(COUNTIF(D69:AH69,"P")&lt;&gt;0,COUNTIF(D69:AH69,"P"),"")</f>
        <v/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</row>
    <row r="70" spans="1:34">
      <c r="A70" s="13">
        <v>67</v>
      </c>
      <c r="B70" s="1" t="str">
        <f>IF(Summary!B71&lt;&gt;"",Summary!B71,"")</f>
        <v>Gutierrez</v>
      </c>
      <c r="C70" s="6" t="str">
        <f t="shared" si="3"/>
        <v/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</row>
    <row r="71" spans="1:34">
      <c r="A71" s="13">
        <v>68</v>
      </c>
      <c r="B71" s="1" t="str">
        <f>IF(Summary!B72&lt;&gt;"",Summary!B72,"")</f>
        <v>Ortiz</v>
      </c>
      <c r="C71" s="6" t="str">
        <f t="shared" si="3"/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</row>
    <row r="72" spans="1:34">
      <c r="A72" s="13">
        <v>69</v>
      </c>
      <c r="B72" s="1" t="str">
        <f>IF(Summary!B73&lt;&gt;"",Summary!B73,"")</f>
        <v>Morgan</v>
      </c>
      <c r="C72" s="6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</row>
    <row r="73" spans="1:34">
      <c r="A73" s="13">
        <v>70</v>
      </c>
      <c r="B73" s="1" t="str">
        <f>IF(Summary!B74&lt;&gt;"",Summary!B74,"")</f>
        <v>Cooper</v>
      </c>
      <c r="C73" s="6" t="str">
        <f t="shared" si="3"/>
        <v/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</row>
    <row r="74" spans="1:34">
      <c r="A74" s="13">
        <v>71</v>
      </c>
      <c r="B74" s="1" t="str">
        <f>IF(Summary!B75&lt;&gt;"",Summary!B75,"")</f>
        <v>Peterson</v>
      </c>
      <c r="C74" s="6" t="str">
        <f t="shared" si="3"/>
        <v/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</row>
    <row r="75" spans="1:34">
      <c r="A75" s="13">
        <v>72</v>
      </c>
      <c r="B75" s="1" t="str">
        <f>IF(Summary!B76&lt;&gt;"",Summary!B76,"")</f>
        <v>Bailey</v>
      </c>
      <c r="C75" s="6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</row>
    <row r="76" spans="1:34">
      <c r="A76" s="13">
        <v>73</v>
      </c>
      <c r="B76" s="1" t="str">
        <f>IF(Summary!B77&lt;&gt;"",Summary!B77,"")</f>
        <v>Reed</v>
      </c>
      <c r="C76" s="6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</row>
    <row r="77" spans="1:34">
      <c r="A77" s="13">
        <v>74</v>
      </c>
      <c r="B77" s="1" t="str">
        <f>IF(Summary!B78&lt;&gt;"",Summary!B78,"")</f>
        <v>Kelly</v>
      </c>
      <c r="C77" s="6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</row>
    <row r="78" spans="1:34">
      <c r="A78" s="13">
        <v>75</v>
      </c>
      <c r="B78" s="1" t="str">
        <f>IF(Summary!B79&lt;&gt;"",Summary!B79,"")</f>
        <v>Howard</v>
      </c>
      <c r="C78" s="6" t="str">
        <f t="shared" si="3"/>
        <v/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</row>
    <row r="79" spans="1:34">
      <c r="A79" s="13">
        <v>76</v>
      </c>
      <c r="B79" s="1" t="str">
        <f>IF(Summary!B80&lt;&gt;"",Summary!B80,"")</f>
        <v>Ramos</v>
      </c>
      <c r="C79" s="6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</row>
    <row r="80" spans="1:34">
      <c r="A80" s="13">
        <v>77</v>
      </c>
      <c r="B80" s="1" t="str">
        <f>IF(Summary!B81&lt;&gt;"",Summary!B81,"")</f>
        <v>Kim</v>
      </c>
      <c r="C80" s="6" t="str">
        <f t="shared" si="3"/>
        <v/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</row>
    <row r="81" spans="1:34">
      <c r="A81" s="13">
        <v>78</v>
      </c>
      <c r="B81" s="1" t="str">
        <f>IF(Summary!B82&lt;&gt;"",Summary!B82,"")</f>
        <v>Cox</v>
      </c>
      <c r="C81" s="6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</row>
    <row r="82" spans="1:34">
      <c r="A82" s="13">
        <v>79</v>
      </c>
      <c r="B82" s="1" t="str">
        <f>IF(Summary!B83&lt;&gt;"",Summary!B83,"")</f>
        <v>Ward</v>
      </c>
      <c r="C82" s="6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</row>
    <row r="83" spans="1:34">
      <c r="A83" s="13">
        <v>80</v>
      </c>
      <c r="B83" s="1" t="str">
        <f>IF(Summary!B84&lt;&gt;"",Summary!B84,"")</f>
        <v>Richardson</v>
      </c>
      <c r="C83" s="6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</row>
    <row r="84" spans="1:34">
      <c r="A84" s="13">
        <v>81</v>
      </c>
      <c r="B84" s="1" t="str">
        <f>IF(Summary!B85&lt;&gt;"",Summary!B85,"")</f>
        <v>Watson</v>
      </c>
      <c r="C84" s="6" t="str">
        <f t="shared" si="3"/>
        <v/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</row>
    <row r="85" spans="1:34">
      <c r="A85" s="13">
        <v>82</v>
      </c>
      <c r="B85" s="1" t="str">
        <f>IF(Summary!B86&lt;&gt;"",Summary!B86,"")</f>
        <v>Brooks</v>
      </c>
      <c r="C85" s="6" t="str">
        <f t="shared" si="3"/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</row>
    <row r="86" spans="1:34">
      <c r="A86" s="13">
        <v>83</v>
      </c>
      <c r="B86" s="1" t="str">
        <f>IF(Summary!B87&lt;&gt;"",Summary!B87,"")</f>
        <v>Chavez</v>
      </c>
      <c r="C86" s="6" t="str">
        <f t="shared" si="3"/>
        <v/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</row>
    <row r="87" spans="1:34">
      <c r="A87" s="13">
        <v>84</v>
      </c>
      <c r="B87" s="1" t="str">
        <f>IF(Summary!B88&lt;&gt;"",Summary!B88,"")</f>
        <v>Wood</v>
      </c>
      <c r="C87" s="6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</row>
    <row r="88" spans="1:34">
      <c r="A88" s="13">
        <v>85</v>
      </c>
      <c r="B88" s="1" t="str">
        <f>IF(Summary!B89&lt;&gt;"",Summary!B89,"")</f>
        <v>James</v>
      </c>
      <c r="C88" s="6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</row>
    <row r="89" spans="1:34">
      <c r="A89" s="13">
        <v>86</v>
      </c>
      <c r="B89" s="1" t="str">
        <f>IF(Summary!B90&lt;&gt;"",Summary!B90,"")</f>
        <v>Bennet</v>
      </c>
      <c r="C89" s="6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</row>
    <row r="90" spans="1:34">
      <c r="A90" s="13">
        <v>87</v>
      </c>
      <c r="B90" s="1" t="str">
        <f>IF(Summary!B91&lt;&gt;"",Summary!B91,"")</f>
        <v>Gray</v>
      </c>
      <c r="C90" s="6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</row>
    <row r="91" spans="1:34">
      <c r="A91" s="13">
        <v>88</v>
      </c>
      <c r="B91" s="1" t="str">
        <f>IF(Summary!B92&lt;&gt;"",Summary!B92,"")</f>
        <v>Mendoza</v>
      </c>
      <c r="C91" s="6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</row>
    <row r="92" spans="1:34">
      <c r="A92" s="13">
        <v>89</v>
      </c>
      <c r="B92" s="1" t="str">
        <f>IF(Summary!B93&lt;&gt;"",Summary!B93,"")</f>
        <v>Ruiz</v>
      </c>
      <c r="C92" s="6" t="str">
        <f t="shared" si="3"/>
        <v/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</row>
    <row r="93" spans="1:34">
      <c r="A93" s="13">
        <v>90</v>
      </c>
      <c r="B93" s="1" t="str">
        <f>IF(Summary!B94&lt;&gt;"",Summary!B94,"")</f>
        <v>Hughes</v>
      </c>
      <c r="C93" s="6" t="str">
        <f t="shared" si="3"/>
        <v/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</row>
    <row r="94" spans="1:34">
      <c r="A94" s="13">
        <v>91</v>
      </c>
      <c r="B94" s="1" t="str">
        <f>IF(Summary!B95&lt;&gt;"",Summary!B95,"")</f>
        <v>Price</v>
      </c>
      <c r="C94" s="6" t="str">
        <f t="shared" si="3"/>
        <v/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</row>
    <row r="95" spans="1:34">
      <c r="A95" s="13">
        <v>92</v>
      </c>
      <c r="B95" s="1" t="str">
        <f>IF(Summary!B96&lt;&gt;"",Summary!B96,"")</f>
        <v>Alvarez</v>
      </c>
      <c r="C95" s="6" t="str">
        <f t="shared" si="3"/>
        <v/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</row>
    <row r="96" spans="1:34">
      <c r="A96" s="13">
        <v>93</v>
      </c>
      <c r="B96" s="1" t="str">
        <f>IF(Summary!B97&lt;&gt;"",Summary!B97,"")</f>
        <v>Castillo</v>
      </c>
      <c r="C96" s="6" t="str">
        <f t="shared" si="3"/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</row>
    <row r="97" spans="1:34">
      <c r="A97" s="13">
        <v>94</v>
      </c>
      <c r="B97" s="1" t="str">
        <f>IF(Summary!B98&lt;&gt;"",Summary!B98,"")</f>
        <v>Sanders</v>
      </c>
      <c r="C97" s="6" t="str">
        <f t="shared" si="3"/>
        <v/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</row>
    <row r="98" spans="1:34">
      <c r="A98" s="13">
        <v>95</v>
      </c>
      <c r="B98" s="1" t="str">
        <f>IF(Summary!B99&lt;&gt;"",Summary!B99,"")</f>
        <v>Patel</v>
      </c>
      <c r="C98" s="6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</row>
    <row r="99" spans="1:34">
      <c r="A99" s="13">
        <v>96</v>
      </c>
      <c r="B99" s="1" t="str">
        <f>IF(Summary!B100&lt;&gt;"",Summary!B100,"")</f>
        <v>Myers</v>
      </c>
      <c r="C99" s="6" t="str">
        <f t="shared" si="3"/>
        <v/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</row>
    <row r="100" spans="1:34">
      <c r="A100" s="13">
        <v>97</v>
      </c>
      <c r="B100" s="1" t="str">
        <f>IF(Summary!B101&lt;&gt;"",Summary!B101,"")</f>
        <v>Long</v>
      </c>
      <c r="C100" s="6" t="str">
        <f t="shared" si="3"/>
        <v/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</row>
    <row r="101" spans="1:34">
      <c r="A101" s="13">
        <v>98</v>
      </c>
      <c r="B101" s="1" t="str">
        <f>IF(Summary!B102&lt;&gt;"",Summary!B102,"")</f>
        <v>Ross</v>
      </c>
      <c r="C101" s="6" t="str">
        <f t="shared" si="3"/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</row>
    <row r="102" spans="1:34">
      <c r="A102" s="13">
        <v>99</v>
      </c>
      <c r="B102" s="1" t="str">
        <f>IF(Summary!B103&lt;&gt;"",Summary!B103,"")</f>
        <v>Foster</v>
      </c>
      <c r="C102" s="6" t="str">
        <f t="shared" si="3"/>
        <v/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</row>
    <row r="103" spans="1:34">
      <c r="A103" s="13">
        <v>100</v>
      </c>
      <c r="B103" s="1" t="str">
        <f>IF(Summary!B104&lt;&gt;"",Summary!B104,"")</f>
        <v>Jimenez</v>
      </c>
      <c r="C103" s="6" t="str">
        <f t="shared" si="3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</row>
  </sheetData>
  <mergeCells count="2">
    <mergeCell ref="A1:B1"/>
    <mergeCell ref="C1:AH1"/>
  </mergeCells>
  <conditionalFormatting sqref="D4:AH103">
    <cfRule type="expression" dxfId="9" priority="2">
      <formula>WEEKDAY(D$3)=1</formula>
    </cfRule>
  </conditionalFormatting>
  <conditionalFormatting sqref="D2:AH2">
    <cfRule type="containsText" dxfId="8" priority="1" operator="containsText" text="1">
      <formula>NOT(ISERROR(SEARCH("1",D2)))</formula>
    </cfRule>
  </conditionalFormatting>
  <dataValidations count="1">
    <dataValidation type="textLength" allowBlank="1" showInputMessage="1" showErrorMessage="1" sqref="D4:AH103" xr:uid="{B38BD662-838B-4117-B3C8-BD5AA927745D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1B1A-03C5-43E1-B5BF-BBC1B7D6CA54}">
  <sheetPr codeName="Sheet10"/>
  <dimension ref="A1:AH103"/>
  <sheetViews>
    <sheetView workbookViewId="0">
      <selection activeCell="D2" sqref="D2:AH2"/>
    </sheetView>
  </sheetViews>
  <sheetFormatPr defaultRowHeight="14.4"/>
  <cols>
    <col min="1" max="1" width="4" style="11" bestFit="1" customWidth="1"/>
    <col min="2" max="2" width="17.33203125" customWidth="1"/>
    <col min="3" max="3" width="5.21875" style="4" bestFit="1" customWidth="1"/>
    <col min="4" max="34" width="4.6640625" customWidth="1"/>
  </cols>
  <sheetData>
    <row r="1" spans="1:34" ht="18">
      <c r="A1" s="20">
        <v>44896</v>
      </c>
      <c r="B1" s="21"/>
      <c r="C1" s="18" t="str">
        <f>"Attendence for "&amp;TEXT(A1,"mmmm - yyyy")</f>
        <v>Attendence for December - 2022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D2" s="5">
        <f ca="1">IF(D3&lt;&gt;"",WEEKDAY(D3),"")</f>
        <v>5</v>
      </c>
      <c r="E2" s="5">
        <f t="shared" ref="E2:AH2" ca="1" si="0">IF(E3&lt;&gt;"",WEEKDAY(E3),"")</f>
        <v>6</v>
      </c>
      <c r="F2" s="5">
        <f t="shared" ca="1" si="0"/>
        <v>7</v>
      </c>
      <c r="G2" s="5">
        <f t="shared" ca="1" si="0"/>
        <v>1</v>
      </c>
      <c r="H2" s="5">
        <f t="shared" ca="1" si="0"/>
        <v>2</v>
      </c>
      <c r="I2" s="5">
        <f t="shared" ca="1" si="0"/>
        <v>3</v>
      </c>
      <c r="J2" s="5">
        <f t="shared" ca="1" si="0"/>
        <v>4</v>
      </c>
      <c r="K2" s="5">
        <f t="shared" ca="1" si="0"/>
        <v>5</v>
      </c>
      <c r="L2" s="5">
        <f t="shared" ca="1" si="0"/>
        <v>6</v>
      </c>
      <c r="M2" s="5">
        <f t="shared" ca="1" si="0"/>
        <v>7</v>
      </c>
      <c r="N2" s="5">
        <f t="shared" ca="1" si="0"/>
        <v>1</v>
      </c>
      <c r="O2" s="5">
        <f t="shared" ca="1" si="0"/>
        <v>2</v>
      </c>
      <c r="P2" s="5">
        <f t="shared" ca="1" si="0"/>
        <v>3</v>
      </c>
      <c r="Q2" s="5">
        <f t="shared" ca="1" si="0"/>
        <v>4</v>
      </c>
      <c r="R2" s="5">
        <f t="shared" ca="1" si="0"/>
        <v>5</v>
      </c>
      <c r="S2" s="5">
        <f t="shared" ca="1" si="0"/>
        <v>6</v>
      </c>
      <c r="T2" s="5">
        <f t="shared" ca="1" si="0"/>
        <v>7</v>
      </c>
      <c r="U2" s="5">
        <f t="shared" ca="1" si="0"/>
        <v>1</v>
      </c>
      <c r="V2" s="5">
        <f t="shared" ca="1" si="0"/>
        <v>2</v>
      </c>
      <c r="W2" s="5">
        <f t="shared" ca="1" si="0"/>
        <v>3</v>
      </c>
      <c r="X2" s="5">
        <f t="shared" ca="1" si="0"/>
        <v>4</v>
      </c>
      <c r="Y2" s="5">
        <f t="shared" ca="1" si="0"/>
        <v>5</v>
      </c>
      <c r="Z2" s="5">
        <f t="shared" ca="1" si="0"/>
        <v>6</v>
      </c>
      <c r="AA2" s="5">
        <f t="shared" ca="1" si="0"/>
        <v>7</v>
      </c>
      <c r="AB2" s="5">
        <f t="shared" ca="1" si="0"/>
        <v>1</v>
      </c>
      <c r="AC2" s="5">
        <f t="shared" ca="1" si="0"/>
        <v>2</v>
      </c>
      <c r="AD2" s="5">
        <f t="shared" ca="1" si="0"/>
        <v>3</v>
      </c>
      <c r="AE2" s="5">
        <f t="shared" ca="1" si="0"/>
        <v>4</v>
      </c>
      <c r="AF2" s="5">
        <f t="shared" ca="1" si="0"/>
        <v>5</v>
      </c>
      <c r="AG2" s="5">
        <f t="shared" ca="1" si="0"/>
        <v>6</v>
      </c>
      <c r="AH2" s="5">
        <f t="shared" ca="1" si="0"/>
        <v>7</v>
      </c>
    </row>
    <row r="3" spans="1:34" s="7" customFormat="1">
      <c r="A3" s="12" t="s">
        <v>2</v>
      </c>
      <c r="B3" s="8" t="s">
        <v>0</v>
      </c>
      <c r="C3" s="9" t="s">
        <v>1</v>
      </c>
      <c r="D3" s="10">
        <f ca="1">DATE(YEAR(TODAY()),MONTH(A1),1)</f>
        <v>44896</v>
      </c>
      <c r="E3" s="10">
        <f ca="1">IF(D3&lt;&gt;"",IF(DAY(D3+1)&gt;DAY(D3),D3+1,""),"")</f>
        <v>44897</v>
      </c>
      <c r="F3" s="10">
        <f t="shared" ref="F3:AH3" ca="1" si="1">IF(E3&lt;&gt;"",IF(DAY(E3+1)&gt;DAY(E3),E3+1,""),"")</f>
        <v>44898</v>
      </c>
      <c r="G3" s="10">
        <f t="shared" ca="1" si="1"/>
        <v>44899</v>
      </c>
      <c r="H3" s="10">
        <f t="shared" ca="1" si="1"/>
        <v>44900</v>
      </c>
      <c r="I3" s="10">
        <f t="shared" ca="1" si="1"/>
        <v>44901</v>
      </c>
      <c r="J3" s="10">
        <f t="shared" ca="1" si="1"/>
        <v>44902</v>
      </c>
      <c r="K3" s="10">
        <f t="shared" ca="1" si="1"/>
        <v>44903</v>
      </c>
      <c r="L3" s="10">
        <f t="shared" ca="1" si="1"/>
        <v>44904</v>
      </c>
      <c r="M3" s="10">
        <f t="shared" ca="1" si="1"/>
        <v>44905</v>
      </c>
      <c r="N3" s="10">
        <f t="shared" ca="1" si="1"/>
        <v>44906</v>
      </c>
      <c r="O3" s="10">
        <f t="shared" ca="1" si="1"/>
        <v>44907</v>
      </c>
      <c r="P3" s="10">
        <f t="shared" ca="1" si="1"/>
        <v>44908</v>
      </c>
      <c r="Q3" s="10">
        <f t="shared" ca="1" si="1"/>
        <v>44909</v>
      </c>
      <c r="R3" s="10">
        <f t="shared" ca="1" si="1"/>
        <v>44910</v>
      </c>
      <c r="S3" s="10">
        <f t="shared" ca="1" si="1"/>
        <v>44911</v>
      </c>
      <c r="T3" s="10">
        <f t="shared" ca="1" si="1"/>
        <v>44912</v>
      </c>
      <c r="U3" s="10">
        <f t="shared" ca="1" si="1"/>
        <v>44913</v>
      </c>
      <c r="V3" s="10">
        <f t="shared" ca="1" si="1"/>
        <v>44914</v>
      </c>
      <c r="W3" s="10">
        <f t="shared" ca="1" si="1"/>
        <v>44915</v>
      </c>
      <c r="X3" s="10">
        <f t="shared" ca="1" si="1"/>
        <v>44916</v>
      </c>
      <c r="Y3" s="10">
        <f t="shared" ca="1" si="1"/>
        <v>44917</v>
      </c>
      <c r="Z3" s="10">
        <f t="shared" ca="1" si="1"/>
        <v>44918</v>
      </c>
      <c r="AA3" s="10">
        <f t="shared" ca="1" si="1"/>
        <v>44919</v>
      </c>
      <c r="AB3" s="10">
        <f t="shared" ca="1" si="1"/>
        <v>44920</v>
      </c>
      <c r="AC3" s="10">
        <f t="shared" ca="1" si="1"/>
        <v>44921</v>
      </c>
      <c r="AD3" s="10">
        <f t="shared" ca="1" si="1"/>
        <v>44922</v>
      </c>
      <c r="AE3" s="10">
        <f t="shared" ca="1" si="1"/>
        <v>44923</v>
      </c>
      <c r="AF3" s="10">
        <f t="shared" ca="1" si="1"/>
        <v>44924</v>
      </c>
      <c r="AG3" s="10">
        <f t="shared" ca="1" si="1"/>
        <v>44925</v>
      </c>
      <c r="AH3" s="10">
        <f t="shared" ca="1" si="1"/>
        <v>44926</v>
      </c>
    </row>
    <row r="4" spans="1:34">
      <c r="A4" s="13">
        <v>1</v>
      </c>
      <c r="B4" s="1" t="str">
        <f>IF(Summary!B5&lt;&gt;"",Summary!B5,"")</f>
        <v>Smith</v>
      </c>
      <c r="C4" s="6" t="str">
        <f>IF(COUNTIF(D4:AH4,"P")&lt;&gt;0,COUNTIF(D4:AH4,"P"),"")</f>
        <v/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>
      <c r="A5" s="13">
        <v>2</v>
      </c>
      <c r="B5" s="1" t="str">
        <f>IF(Summary!B6&lt;&gt;"",Summary!B6,"")</f>
        <v>Johnson</v>
      </c>
      <c r="C5" s="6" t="str">
        <f t="shared" ref="C5:C68" si="2">IF(COUNTIF(D5:AH5,"P")&lt;&gt;0,COUNTIF(D5:AH5,"P"),"")</f>
        <v/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3">
        <v>3</v>
      </c>
      <c r="B6" s="1" t="str">
        <f>IF(Summary!B7&lt;&gt;"",Summary!B7,"")</f>
        <v>Williams</v>
      </c>
      <c r="C6" s="6" t="str">
        <f t="shared" si="2"/>
        <v/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3">
        <v>4</v>
      </c>
      <c r="B7" s="1" t="str">
        <f>IF(Summary!B8&lt;&gt;"",Summary!B8,"")</f>
        <v>Brown</v>
      </c>
      <c r="C7" s="6" t="str">
        <f t="shared" si="2"/>
        <v/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3">
        <v>5</v>
      </c>
      <c r="B8" s="1" t="str">
        <f>IF(Summary!B9&lt;&gt;"",Summary!B9,"")</f>
        <v>Jones</v>
      </c>
      <c r="C8" s="6" t="str">
        <f t="shared" si="2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3">
        <v>6</v>
      </c>
      <c r="B9" s="1" t="str">
        <f>IF(Summary!B10&lt;&gt;"",Summary!B10,"")</f>
        <v>Garcia</v>
      </c>
      <c r="C9" s="6" t="str">
        <f t="shared" si="2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3">
        <v>7</v>
      </c>
      <c r="B10" s="1" t="str">
        <f>IF(Summary!B11&lt;&gt;"",Summary!B11,"")</f>
        <v>Miller</v>
      </c>
      <c r="C10" s="6" t="str">
        <f t="shared" si="2"/>
        <v/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3">
        <v>8</v>
      </c>
      <c r="B11" s="1" t="str">
        <f>IF(Summary!B12&lt;&gt;"",Summary!B12,"")</f>
        <v>Davis</v>
      </c>
      <c r="C11" s="6" t="str">
        <f t="shared" si="2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3">
        <v>9</v>
      </c>
      <c r="B12" s="1" t="str">
        <f>IF(Summary!B13&lt;&gt;"",Summary!B13,"")</f>
        <v>Rodriguez</v>
      </c>
      <c r="C12" s="6" t="str">
        <f t="shared" si="2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3">
        <v>10</v>
      </c>
      <c r="B13" s="1" t="str">
        <f>IF(Summary!B14&lt;&gt;"",Summary!B14,"")</f>
        <v>Martinez</v>
      </c>
      <c r="C13" s="6" t="str">
        <f t="shared" si="2"/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3">
        <v>11</v>
      </c>
      <c r="B14" s="1" t="str">
        <f>IF(Summary!B15&lt;&gt;"",Summary!B15,"")</f>
        <v>Hernandez</v>
      </c>
      <c r="C14" s="6" t="str">
        <f t="shared" si="2"/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>
      <c r="A15" s="13">
        <v>12</v>
      </c>
      <c r="B15" s="1" t="str">
        <f>IF(Summary!B16&lt;&gt;"",Summary!B16,"")</f>
        <v>Lopez</v>
      </c>
      <c r="C15" s="6" t="str">
        <f t="shared" si="2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</row>
    <row r="16" spans="1:34">
      <c r="A16" s="13">
        <v>13</v>
      </c>
      <c r="B16" s="1" t="str">
        <f>IF(Summary!B17&lt;&gt;"",Summary!B17,"")</f>
        <v>Gonzales</v>
      </c>
      <c r="C16" s="6" t="str">
        <f t="shared" si="2"/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>
      <c r="A17" s="13">
        <v>14</v>
      </c>
      <c r="B17" s="1" t="str">
        <f>IF(Summary!B18&lt;&gt;"",Summary!B18,"")</f>
        <v>Wilson</v>
      </c>
      <c r="C17" s="6" t="str">
        <f t="shared" si="2"/>
        <v/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>
      <c r="A18" s="13">
        <v>15</v>
      </c>
      <c r="B18" s="1" t="str">
        <f>IF(Summary!B19&lt;&gt;"",Summary!B19,"")</f>
        <v>Anderson</v>
      </c>
      <c r="C18" s="6" t="str">
        <f t="shared" si="2"/>
        <v/>
      </c>
      <c r="D18" s="2"/>
      <c r="E18" s="2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3">
        <v>16</v>
      </c>
      <c r="B19" s="1" t="str">
        <f>IF(Summary!B20&lt;&gt;"",Summary!B20,"")</f>
        <v>Thomas</v>
      </c>
      <c r="C19" s="6" t="str">
        <f t="shared" si="2"/>
        <v/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3">
        <v>17</v>
      </c>
      <c r="B20" s="1" t="str">
        <f>IF(Summary!B21&lt;&gt;"",Summary!B21,"")</f>
        <v>Taylor</v>
      </c>
      <c r="C20" s="6" t="str">
        <f t="shared" si="2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3">
        <v>18</v>
      </c>
      <c r="B21" s="1" t="str">
        <f>IF(Summary!B22&lt;&gt;"",Summary!B22,"")</f>
        <v>Moore</v>
      </c>
      <c r="C21" s="6" t="str">
        <f t="shared" si="2"/>
        <v/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3">
        <v>19</v>
      </c>
      <c r="B22" s="1" t="str">
        <f>IF(Summary!B23&lt;&gt;"",Summary!B23,"")</f>
        <v>Jackson</v>
      </c>
      <c r="C22" s="6" t="str">
        <f t="shared" si="2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3">
        <v>20</v>
      </c>
      <c r="B23" s="1" t="str">
        <f>IF(Summary!B24&lt;&gt;"",Summary!B24,"")</f>
        <v>Martin</v>
      </c>
      <c r="C23" s="6" t="str">
        <f t="shared" si="2"/>
        <v/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3">
        <v>21</v>
      </c>
      <c r="B24" s="1" t="str">
        <f>IF(Summary!B25&lt;&gt;"",Summary!B25,"")</f>
        <v>Lee</v>
      </c>
      <c r="C24" s="6" t="str">
        <f t="shared" si="2"/>
        <v/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3">
        <v>22</v>
      </c>
      <c r="B25" s="1" t="str">
        <f>IF(Summary!B26&lt;&gt;"",Summary!B26,"")</f>
        <v>Perez</v>
      </c>
      <c r="C25" s="6" t="str">
        <f t="shared" si="2"/>
        <v/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3">
        <v>23</v>
      </c>
      <c r="B26" s="1" t="str">
        <f>IF(Summary!B27&lt;&gt;"",Summary!B27,"")</f>
        <v>Thompson</v>
      </c>
      <c r="C26" s="6" t="str">
        <f t="shared" si="2"/>
        <v/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3">
        <v>24</v>
      </c>
      <c r="B27" s="1" t="str">
        <f>IF(Summary!B28&lt;&gt;"",Summary!B28,"")</f>
        <v>White</v>
      </c>
      <c r="C27" s="6" t="str">
        <f t="shared" si="2"/>
        <v/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3">
        <v>25</v>
      </c>
      <c r="B28" s="1" t="str">
        <f>IF(Summary!B29&lt;&gt;"",Summary!B29,"")</f>
        <v>Harris</v>
      </c>
      <c r="C28" s="6" t="str">
        <f t="shared" si="2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  <row r="29" spans="1:34">
      <c r="A29" s="13">
        <v>26</v>
      </c>
      <c r="B29" s="1" t="str">
        <f>IF(Summary!B30&lt;&gt;"",Summary!B30,"")</f>
        <v>Sanchez</v>
      </c>
      <c r="C29" s="6" t="str">
        <f t="shared" si="2"/>
        <v/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"/>
    </row>
    <row r="30" spans="1:34">
      <c r="A30" s="13">
        <v>27</v>
      </c>
      <c r="B30" s="1" t="str">
        <f>IF(Summary!B31&lt;&gt;"",Summary!B31,"")</f>
        <v>Clark</v>
      </c>
      <c r="C30" s="6" t="str">
        <f t="shared" si="2"/>
        <v/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13">
        <v>28</v>
      </c>
      <c r="B31" s="1" t="str">
        <f>IF(Summary!B32&lt;&gt;"",Summary!B32,"")</f>
        <v>Ramirez</v>
      </c>
      <c r="C31" s="6" t="str">
        <f t="shared" si="2"/>
        <v/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</row>
    <row r="32" spans="1:34">
      <c r="A32" s="13">
        <v>29</v>
      </c>
      <c r="B32" s="1" t="str">
        <f>IF(Summary!B33&lt;&gt;"",Summary!B33,"")</f>
        <v>Lewis</v>
      </c>
      <c r="C32" s="6" t="str">
        <f t="shared" si="2"/>
        <v/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>
      <c r="A33" s="13">
        <v>30</v>
      </c>
      <c r="B33" s="1" t="str">
        <f>IF(Summary!B34&lt;&gt;"",Summary!B34,"")</f>
        <v>Robinson</v>
      </c>
      <c r="C33" s="6" t="str">
        <f t="shared" si="2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>
      <c r="A34" s="13">
        <v>31</v>
      </c>
      <c r="B34" s="1" t="str">
        <f>IF(Summary!B35&lt;&gt;"",Summary!B35,"")</f>
        <v>Walker</v>
      </c>
      <c r="C34" s="6" t="str">
        <f t="shared" si="2"/>
        <v/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>
      <c r="A35" s="13">
        <v>32</v>
      </c>
      <c r="B35" s="1" t="str">
        <f>IF(Summary!B36&lt;&gt;"",Summary!B36,"")</f>
        <v>Young</v>
      </c>
      <c r="C35" s="6" t="str">
        <f t="shared" si="2"/>
        <v/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>
      <c r="A36" s="13">
        <v>33</v>
      </c>
      <c r="B36" s="1" t="str">
        <f>IF(Summary!B37&lt;&gt;"",Summary!B37,"")</f>
        <v>Allen</v>
      </c>
      <c r="C36" s="6" t="str">
        <f t="shared" si="2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"/>
    </row>
    <row r="37" spans="1:34">
      <c r="A37" s="13">
        <v>34</v>
      </c>
      <c r="B37" s="1" t="str">
        <f>IF(Summary!B38&lt;&gt;"",Summary!B38,"")</f>
        <v>King</v>
      </c>
      <c r="C37" s="6" t="str">
        <f t="shared" si="2"/>
        <v/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"/>
    </row>
    <row r="38" spans="1:34">
      <c r="A38" s="13">
        <v>35</v>
      </c>
      <c r="B38" s="1" t="str">
        <f>IF(Summary!B39&lt;&gt;"",Summary!B39,"")</f>
        <v>Wright</v>
      </c>
      <c r="C38" s="6" t="str">
        <f t="shared" si="2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"/>
    </row>
    <row r="39" spans="1:34">
      <c r="A39" s="13">
        <v>36</v>
      </c>
      <c r="B39" s="1" t="str">
        <f>IF(Summary!B40&lt;&gt;"",Summary!B40,"")</f>
        <v>Scott</v>
      </c>
      <c r="C39" s="6" t="str">
        <f t="shared" si="2"/>
        <v/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"/>
    </row>
    <row r="40" spans="1:34">
      <c r="A40" s="13">
        <v>37</v>
      </c>
      <c r="B40" s="1" t="str">
        <f>IF(Summary!B41&lt;&gt;"",Summary!B41,"")</f>
        <v>Torres</v>
      </c>
      <c r="C40" s="6" t="str">
        <f t="shared" si="2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"/>
    </row>
    <row r="41" spans="1:34">
      <c r="A41" s="13">
        <v>38</v>
      </c>
      <c r="B41" s="1" t="str">
        <f>IF(Summary!B42&lt;&gt;"",Summary!B42,"")</f>
        <v>Nguyen</v>
      </c>
      <c r="C41" s="6" t="str">
        <f t="shared" si="2"/>
        <v/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"/>
    </row>
    <row r="42" spans="1:34">
      <c r="A42" s="13">
        <v>39</v>
      </c>
      <c r="B42" s="1" t="str">
        <f>IF(Summary!B43&lt;&gt;"",Summary!B43,"")</f>
        <v>Hill</v>
      </c>
      <c r="C42" s="6" t="str">
        <f t="shared" si="2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>
      <c r="A43" s="13">
        <v>40</v>
      </c>
      <c r="B43" s="1" t="str">
        <f>IF(Summary!B44&lt;&gt;"",Summary!B44,"")</f>
        <v>Flores</v>
      </c>
      <c r="C43" s="6" t="str">
        <f t="shared" si="2"/>
        <v/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"/>
    </row>
    <row r="44" spans="1:34">
      <c r="A44" s="13">
        <v>41</v>
      </c>
      <c r="B44" s="1" t="str">
        <f>IF(Summary!B45&lt;&gt;"",Summary!B45,"")</f>
        <v>Green</v>
      </c>
      <c r="C44" s="6" t="str">
        <f t="shared" si="2"/>
        <v/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"/>
    </row>
    <row r="45" spans="1:34">
      <c r="A45" s="13">
        <v>42</v>
      </c>
      <c r="B45" s="1" t="str">
        <f>IF(Summary!B46&lt;&gt;"",Summary!B46,"")</f>
        <v>Adams</v>
      </c>
      <c r="C45" s="6" t="str">
        <f t="shared" si="2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</row>
    <row r="46" spans="1:34">
      <c r="A46" s="13">
        <v>43</v>
      </c>
      <c r="B46" s="1" t="str">
        <f>IF(Summary!B47&lt;&gt;"",Summary!B47,"")</f>
        <v>Nelson</v>
      </c>
      <c r="C46" s="6" t="str">
        <f t="shared" si="2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"/>
    </row>
    <row r="47" spans="1:34">
      <c r="A47" s="13">
        <v>44</v>
      </c>
      <c r="B47" s="1" t="str">
        <f>IF(Summary!B48&lt;&gt;"",Summary!B48,"")</f>
        <v>Baker</v>
      </c>
      <c r="C47" s="6" t="str">
        <f t="shared" si="2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"/>
    </row>
    <row r="48" spans="1:34">
      <c r="A48" s="13">
        <v>45</v>
      </c>
      <c r="B48" s="1" t="str">
        <f>IF(Summary!B49&lt;&gt;"",Summary!B49,"")</f>
        <v>Hall</v>
      </c>
      <c r="C48" s="6" t="str">
        <f t="shared" si="2"/>
        <v/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"/>
    </row>
    <row r="49" spans="1:34">
      <c r="A49" s="13">
        <v>46</v>
      </c>
      <c r="B49" s="1" t="str">
        <f>IF(Summary!B50&lt;&gt;"",Summary!B50,"")</f>
        <v>Rivera</v>
      </c>
      <c r="C49" s="6" t="str">
        <f t="shared" si="2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/>
    </row>
    <row r="50" spans="1:34">
      <c r="A50" s="13">
        <v>47</v>
      </c>
      <c r="B50" s="1" t="str">
        <f>IF(Summary!B51&lt;&gt;"",Summary!B51,"")</f>
        <v>Campbell</v>
      </c>
      <c r="C50" s="6" t="str">
        <f t="shared" si="2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/>
    </row>
    <row r="51" spans="1:34">
      <c r="A51" s="13">
        <v>48</v>
      </c>
      <c r="B51" s="1" t="str">
        <f>IF(Summary!B52&lt;&gt;"",Summary!B52,"")</f>
        <v>Mitchell</v>
      </c>
      <c r="C51" s="6" t="str">
        <f t="shared" si="2"/>
        <v/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"/>
    </row>
    <row r="52" spans="1:34">
      <c r="A52" s="13">
        <v>49</v>
      </c>
      <c r="B52" s="1" t="str">
        <f>IF(Summary!B53&lt;&gt;"",Summary!B53,"")</f>
        <v>Carter</v>
      </c>
      <c r="C52" s="6" t="str">
        <f t="shared" si="2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"/>
    </row>
    <row r="53" spans="1:34">
      <c r="A53" s="13">
        <v>50</v>
      </c>
      <c r="B53" s="1" t="str">
        <f>IF(Summary!B54&lt;&gt;"",Summary!B54,"")</f>
        <v>Roberts</v>
      </c>
      <c r="C53" s="6" t="str">
        <f t="shared" si="2"/>
        <v/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"/>
    </row>
    <row r="54" spans="1:34">
      <c r="A54" s="13">
        <v>51</v>
      </c>
      <c r="B54" s="1" t="str">
        <f>IF(Summary!B55&lt;&gt;"",Summary!B55,"")</f>
        <v>Gomez</v>
      </c>
      <c r="C54" s="6" t="str">
        <f t="shared" si="2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</row>
    <row r="55" spans="1:34">
      <c r="A55" s="13">
        <v>52</v>
      </c>
      <c r="B55" s="1" t="str">
        <f>IF(Summary!B56&lt;&gt;"",Summary!B56,"")</f>
        <v>Phillips</v>
      </c>
      <c r="C55" s="6" t="str">
        <f t="shared" si="2"/>
        <v/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</row>
    <row r="56" spans="1:34">
      <c r="A56" s="13">
        <v>53</v>
      </c>
      <c r="B56" s="1" t="str">
        <f>IF(Summary!B57&lt;&gt;"",Summary!B57,"")</f>
        <v>Evans</v>
      </c>
      <c r="C56" s="6" t="str">
        <f t="shared" si="2"/>
        <v/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</row>
    <row r="57" spans="1:34">
      <c r="A57" s="13">
        <v>54</v>
      </c>
      <c r="B57" s="1" t="str">
        <f>IF(Summary!B58&lt;&gt;"",Summary!B58,"")</f>
        <v>Turner</v>
      </c>
      <c r="C57" s="6" t="str">
        <f t="shared" si="2"/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</row>
    <row r="58" spans="1:34">
      <c r="A58" s="13">
        <v>55</v>
      </c>
      <c r="B58" s="1" t="str">
        <f>IF(Summary!B59&lt;&gt;"",Summary!B59,"")</f>
        <v>Diaz</v>
      </c>
      <c r="C58" s="6" t="str">
        <f t="shared" si="2"/>
        <v/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</row>
    <row r="59" spans="1:34">
      <c r="A59" s="13">
        <v>56</v>
      </c>
      <c r="B59" s="1" t="str">
        <f>IF(Summary!B60&lt;&gt;"",Summary!B60,"")</f>
        <v>Parker</v>
      </c>
      <c r="C59" s="6" t="str">
        <f t="shared" si="2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</row>
    <row r="60" spans="1:34">
      <c r="A60" s="13">
        <v>57</v>
      </c>
      <c r="B60" s="1" t="str">
        <f>IF(Summary!B61&lt;&gt;"",Summary!B61,"")</f>
        <v>Cruz</v>
      </c>
      <c r="C60" s="6" t="str">
        <f t="shared" si="2"/>
        <v/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</row>
    <row r="61" spans="1:34">
      <c r="A61" s="13">
        <v>58</v>
      </c>
      <c r="B61" s="1" t="str">
        <f>IF(Summary!B62&lt;&gt;"",Summary!B62,"")</f>
        <v>Edwards</v>
      </c>
      <c r="C61" s="6" t="str">
        <f t="shared" si="2"/>
        <v/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</row>
    <row r="62" spans="1:34">
      <c r="A62" s="13">
        <v>59</v>
      </c>
      <c r="B62" s="1" t="str">
        <f>IF(Summary!B63&lt;&gt;"",Summary!B63,"")</f>
        <v>Collins</v>
      </c>
      <c r="C62" s="6" t="str">
        <f t="shared" si="2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</row>
    <row r="63" spans="1:34">
      <c r="A63" s="13">
        <v>60</v>
      </c>
      <c r="B63" s="1" t="str">
        <f>IF(Summary!B64&lt;&gt;"",Summary!B64,"")</f>
        <v>Reyes</v>
      </c>
      <c r="C63" s="6" t="str">
        <f t="shared" si="2"/>
        <v/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</row>
    <row r="64" spans="1:34">
      <c r="A64" s="13">
        <v>61</v>
      </c>
      <c r="B64" s="1" t="str">
        <f>IF(Summary!B65&lt;&gt;"",Summary!B65,"")</f>
        <v>Stewart</v>
      </c>
      <c r="C64" s="6" t="str">
        <f t="shared" si="2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34">
      <c r="A65" s="13">
        <v>62</v>
      </c>
      <c r="B65" s="1" t="str">
        <f>IF(Summary!B66&lt;&gt;"",Summary!B66,"")</f>
        <v>Morris</v>
      </c>
      <c r="C65" s="6" t="str">
        <f t="shared" si="2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</row>
    <row r="66" spans="1:34">
      <c r="A66" s="13">
        <v>63</v>
      </c>
      <c r="B66" s="1" t="str">
        <f>IF(Summary!B67&lt;&gt;"",Summary!B67,"")</f>
        <v>Morales</v>
      </c>
      <c r="C66" s="6" t="str">
        <f t="shared" si="2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</row>
    <row r="67" spans="1:34">
      <c r="A67" s="13">
        <v>64</v>
      </c>
      <c r="B67" s="1" t="str">
        <f>IF(Summary!B68&lt;&gt;"",Summary!B68,"")</f>
        <v>Murphy</v>
      </c>
      <c r="C67" s="6" t="str">
        <f t="shared" si="2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</row>
    <row r="68" spans="1:34">
      <c r="A68" s="13">
        <v>65</v>
      </c>
      <c r="B68" s="1" t="str">
        <f>IF(Summary!B69&lt;&gt;"",Summary!B69,"")</f>
        <v>Cook</v>
      </c>
      <c r="C68" s="6" t="str">
        <f t="shared" si="2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</row>
    <row r="69" spans="1:34">
      <c r="A69" s="13">
        <v>66</v>
      </c>
      <c r="B69" s="1" t="str">
        <f>IF(Summary!B70&lt;&gt;"",Summary!B70,"")</f>
        <v>Rogers</v>
      </c>
      <c r="C69" s="6" t="str">
        <f t="shared" ref="C69:C103" si="3">IF(COUNTIF(D69:AH69,"P")&lt;&gt;0,COUNTIF(D69:AH69,"P"),"")</f>
        <v/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</row>
    <row r="70" spans="1:34">
      <c r="A70" s="13">
        <v>67</v>
      </c>
      <c r="B70" s="1" t="str">
        <f>IF(Summary!B71&lt;&gt;"",Summary!B71,"")</f>
        <v>Gutierrez</v>
      </c>
      <c r="C70" s="6" t="str">
        <f t="shared" si="3"/>
        <v/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</row>
    <row r="71" spans="1:34">
      <c r="A71" s="13">
        <v>68</v>
      </c>
      <c r="B71" s="1" t="str">
        <f>IF(Summary!B72&lt;&gt;"",Summary!B72,"")</f>
        <v>Ortiz</v>
      </c>
      <c r="C71" s="6" t="str">
        <f t="shared" si="3"/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</row>
    <row r="72" spans="1:34">
      <c r="A72" s="13">
        <v>69</v>
      </c>
      <c r="B72" s="1" t="str">
        <f>IF(Summary!B73&lt;&gt;"",Summary!B73,"")</f>
        <v>Morgan</v>
      </c>
      <c r="C72" s="6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</row>
    <row r="73" spans="1:34">
      <c r="A73" s="13">
        <v>70</v>
      </c>
      <c r="B73" s="1" t="str">
        <f>IF(Summary!B74&lt;&gt;"",Summary!B74,"")</f>
        <v>Cooper</v>
      </c>
      <c r="C73" s="6" t="str">
        <f t="shared" si="3"/>
        <v/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</row>
    <row r="74" spans="1:34">
      <c r="A74" s="13">
        <v>71</v>
      </c>
      <c r="B74" s="1" t="str">
        <f>IF(Summary!B75&lt;&gt;"",Summary!B75,"")</f>
        <v>Peterson</v>
      </c>
      <c r="C74" s="6" t="str">
        <f t="shared" si="3"/>
        <v/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</row>
    <row r="75" spans="1:34">
      <c r="A75" s="13">
        <v>72</v>
      </c>
      <c r="B75" s="1" t="str">
        <f>IF(Summary!B76&lt;&gt;"",Summary!B76,"")</f>
        <v>Bailey</v>
      </c>
      <c r="C75" s="6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</row>
    <row r="76" spans="1:34">
      <c r="A76" s="13">
        <v>73</v>
      </c>
      <c r="B76" s="1" t="str">
        <f>IF(Summary!B77&lt;&gt;"",Summary!B77,"")</f>
        <v>Reed</v>
      </c>
      <c r="C76" s="6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</row>
    <row r="77" spans="1:34">
      <c r="A77" s="13">
        <v>74</v>
      </c>
      <c r="B77" s="1" t="str">
        <f>IF(Summary!B78&lt;&gt;"",Summary!B78,"")</f>
        <v>Kelly</v>
      </c>
      <c r="C77" s="6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</row>
    <row r="78" spans="1:34">
      <c r="A78" s="13">
        <v>75</v>
      </c>
      <c r="B78" s="1" t="str">
        <f>IF(Summary!B79&lt;&gt;"",Summary!B79,"")</f>
        <v>Howard</v>
      </c>
      <c r="C78" s="6" t="str">
        <f t="shared" si="3"/>
        <v/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</row>
    <row r="79" spans="1:34">
      <c r="A79" s="13">
        <v>76</v>
      </c>
      <c r="B79" s="1" t="str">
        <f>IF(Summary!B80&lt;&gt;"",Summary!B80,"")</f>
        <v>Ramos</v>
      </c>
      <c r="C79" s="6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</row>
    <row r="80" spans="1:34">
      <c r="A80" s="13">
        <v>77</v>
      </c>
      <c r="B80" s="1" t="str">
        <f>IF(Summary!B81&lt;&gt;"",Summary!B81,"")</f>
        <v>Kim</v>
      </c>
      <c r="C80" s="6" t="str">
        <f t="shared" si="3"/>
        <v/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</row>
    <row r="81" spans="1:34">
      <c r="A81" s="13">
        <v>78</v>
      </c>
      <c r="B81" s="1" t="str">
        <f>IF(Summary!B82&lt;&gt;"",Summary!B82,"")</f>
        <v>Cox</v>
      </c>
      <c r="C81" s="6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</row>
    <row r="82" spans="1:34">
      <c r="A82" s="13">
        <v>79</v>
      </c>
      <c r="B82" s="1" t="str">
        <f>IF(Summary!B83&lt;&gt;"",Summary!B83,"")</f>
        <v>Ward</v>
      </c>
      <c r="C82" s="6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</row>
    <row r="83" spans="1:34">
      <c r="A83" s="13">
        <v>80</v>
      </c>
      <c r="B83" s="1" t="str">
        <f>IF(Summary!B84&lt;&gt;"",Summary!B84,"")</f>
        <v>Richardson</v>
      </c>
      <c r="C83" s="6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</row>
    <row r="84" spans="1:34">
      <c r="A84" s="13">
        <v>81</v>
      </c>
      <c r="B84" s="1" t="str">
        <f>IF(Summary!B85&lt;&gt;"",Summary!B85,"")</f>
        <v>Watson</v>
      </c>
      <c r="C84" s="6" t="str">
        <f t="shared" si="3"/>
        <v/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</row>
    <row r="85" spans="1:34">
      <c r="A85" s="13">
        <v>82</v>
      </c>
      <c r="B85" s="1" t="str">
        <f>IF(Summary!B86&lt;&gt;"",Summary!B86,"")</f>
        <v>Brooks</v>
      </c>
      <c r="C85" s="6" t="str">
        <f t="shared" si="3"/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</row>
    <row r="86" spans="1:34">
      <c r="A86" s="13">
        <v>83</v>
      </c>
      <c r="B86" s="1" t="str">
        <f>IF(Summary!B87&lt;&gt;"",Summary!B87,"")</f>
        <v>Chavez</v>
      </c>
      <c r="C86" s="6" t="str">
        <f t="shared" si="3"/>
        <v/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</row>
    <row r="87" spans="1:34">
      <c r="A87" s="13">
        <v>84</v>
      </c>
      <c r="B87" s="1" t="str">
        <f>IF(Summary!B88&lt;&gt;"",Summary!B88,"")</f>
        <v>Wood</v>
      </c>
      <c r="C87" s="6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</row>
    <row r="88" spans="1:34">
      <c r="A88" s="13">
        <v>85</v>
      </c>
      <c r="B88" s="1" t="str">
        <f>IF(Summary!B89&lt;&gt;"",Summary!B89,"")</f>
        <v>James</v>
      </c>
      <c r="C88" s="6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</row>
    <row r="89" spans="1:34">
      <c r="A89" s="13">
        <v>86</v>
      </c>
      <c r="B89" s="1" t="str">
        <f>IF(Summary!B90&lt;&gt;"",Summary!B90,"")</f>
        <v>Bennet</v>
      </c>
      <c r="C89" s="6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</row>
    <row r="90" spans="1:34">
      <c r="A90" s="13">
        <v>87</v>
      </c>
      <c r="B90" s="1" t="str">
        <f>IF(Summary!B91&lt;&gt;"",Summary!B91,"")</f>
        <v>Gray</v>
      </c>
      <c r="C90" s="6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</row>
    <row r="91" spans="1:34">
      <c r="A91" s="13">
        <v>88</v>
      </c>
      <c r="B91" s="1" t="str">
        <f>IF(Summary!B92&lt;&gt;"",Summary!B92,"")</f>
        <v>Mendoza</v>
      </c>
      <c r="C91" s="6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</row>
    <row r="92" spans="1:34">
      <c r="A92" s="13">
        <v>89</v>
      </c>
      <c r="B92" s="1" t="str">
        <f>IF(Summary!B93&lt;&gt;"",Summary!B93,"")</f>
        <v>Ruiz</v>
      </c>
      <c r="C92" s="6" t="str">
        <f t="shared" si="3"/>
        <v/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</row>
    <row r="93" spans="1:34">
      <c r="A93" s="13">
        <v>90</v>
      </c>
      <c r="B93" s="1" t="str">
        <f>IF(Summary!B94&lt;&gt;"",Summary!B94,"")</f>
        <v>Hughes</v>
      </c>
      <c r="C93" s="6" t="str">
        <f t="shared" si="3"/>
        <v/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</row>
    <row r="94" spans="1:34">
      <c r="A94" s="13">
        <v>91</v>
      </c>
      <c r="B94" s="1" t="str">
        <f>IF(Summary!B95&lt;&gt;"",Summary!B95,"")</f>
        <v>Price</v>
      </c>
      <c r="C94" s="6" t="str">
        <f t="shared" si="3"/>
        <v/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</row>
    <row r="95" spans="1:34">
      <c r="A95" s="13">
        <v>92</v>
      </c>
      <c r="B95" s="1" t="str">
        <f>IF(Summary!B96&lt;&gt;"",Summary!B96,"")</f>
        <v>Alvarez</v>
      </c>
      <c r="C95" s="6" t="str">
        <f t="shared" si="3"/>
        <v/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</row>
    <row r="96" spans="1:34">
      <c r="A96" s="13">
        <v>93</v>
      </c>
      <c r="B96" s="1" t="str">
        <f>IF(Summary!B97&lt;&gt;"",Summary!B97,"")</f>
        <v>Castillo</v>
      </c>
      <c r="C96" s="6" t="str">
        <f t="shared" si="3"/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</row>
    <row r="97" spans="1:34">
      <c r="A97" s="13">
        <v>94</v>
      </c>
      <c r="B97" s="1" t="str">
        <f>IF(Summary!B98&lt;&gt;"",Summary!B98,"")</f>
        <v>Sanders</v>
      </c>
      <c r="C97" s="6" t="str">
        <f t="shared" si="3"/>
        <v/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</row>
    <row r="98" spans="1:34">
      <c r="A98" s="13">
        <v>95</v>
      </c>
      <c r="B98" s="1" t="str">
        <f>IF(Summary!B99&lt;&gt;"",Summary!B99,"")</f>
        <v>Patel</v>
      </c>
      <c r="C98" s="6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</row>
    <row r="99" spans="1:34">
      <c r="A99" s="13">
        <v>96</v>
      </c>
      <c r="B99" s="1" t="str">
        <f>IF(Summary!B100&lt;&gt;"",Summary!B100,"")</f>
        <v>Myers</v>
      </c>
      <c r="C99" s="6" t="str">
        <f t="shared" si="3"/>
        <v/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</row>
    <row r="100" spans="1:34">
      <c r="A100" s="13">
        <v>97</v>
      </c>
      <c r="B100" s="1" t="str">
        <f>IF(Summary!B101&lt;&gt;"",Summary!B101,"")</f>
        <v>Long</v>
      </c>
      <c r="C100" s="6" t="str">
        <f t="shared" si="3"/>
        <v/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</row>
    <row r="101" spans="1:34">
      <c r="A101" s="13">
        <v>98</v>
      </c>
      <c r="B101" s="1" t="str">
        <f>IF(Summary!B102&lt;&gt;"",Summary!B102,"")</f>
        <v>Ross</v>
      </c>
      <c r="C101" s="6" t="str">
        <f t="shared" si="3"/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</row>
    <row r="102" spans="1:34">
      <c r="A102" s="13">
        <v>99</v>
      </c>
      <c r="B102" s="1" t="str">
        <f>IF(Summary!B103&lt;&gt;"",Summary!B103,"")</f>
        <v>Foster</v>
      </c>
      <c r="C102" s="6" t="str">
        <f t="shared" si="3"/>
        <v/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</row>
    <row r="103" spans="1:34">
      <c r="A103" s="13">
        <v>100</v>
      </c>
      <c r="B103" s="1" t="str">
        <f>IF(Summary!B104&lt;&gt;"",Summary!B104,"")</f>
        <v>Jimenez</v>
      </c>
      <c r="C103" s="6" t="str">
        <f t="shared" si="3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</row>
  </sheetData>
  <mergeCells count="2">
    <mergeCell ref="A1:B1"/>
    <mergeCell ref="C1:AH1"/>
  </mergeCells>
  <conditionalFormatting sqref="D4:AH103">
    <cfRule type="expression" dxfId="7" priority="2">
      <formula>WEEKDAY(D$3)=1</formula>
    </cfRule>
  </conditionalFormatting>
  <conditionalFormatting sqref="D2:AH2">
    <cfRule type="containsText" dxfId="6" priority="1" operator="containsText" text="1">
      <formula>NOT(ISERROR(SEARCH("1",D2)))</formula>
    </cfRule>
  </conditionalFormatting>
  <dataValidations count="1">
    <dataValidation type="textLength" allowBlank="1" showInputMessage="1" showErrorMessage="1" sqref="D4:AH103" xr:uid="{1FDBE4B3-4A81-4E96-890C-64FD0707035B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AE57-11E2-4C0C-9C3B-EF925E464894}">
  <sheetPr codeName="Sheet11"/>
  <dimension ref="A1:AH103"/>
  <sheetViews>
    <sheetView workbookViewId="0">
      <selection activeCell="D2" sqref="D2:AH2"/>
    </sheetView>
  </sheetViews>
  <sheetFormatPr defaultRowHeight="14.4"/>
  <cols>
    <col min="1" max="1" width="4" style="11" bestFit="1" customWidth="1"/>
    <col min="2" max="2" width="17.33203125" customWidth="1"/>
    <col min="3" max="3" width="5.21875" style="4" bestFit="1" customWidth="1"/>
    <col min="4" max="34" width="4.6640625" customWidth="1"/>
  </cols>
  <sheetData>
    <row r="1" spans="1:34" ht="18">
      <c r="A1" s="20">
        <v>44927</v>
      </c>
      <c r="B1" s="21"/>
      <c r="C1" s="18" t="str">
        <f>"Attendence for "&amp;TEXT(A1,"mmmm - yyyy")</f>
        <v>Attendence for January - 2023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D2" s="5">
        <f ca="1">IF(D3&lt;&gt;"",WEEKDAY(D3),"")</f>
        <v>7</v>
      </c>
      <c r="E2" s="5">
        <f t="shared" ref="E2:AH2" ca="1" si="0">IF(E3&lt;&gt;"",WEEKDAY(E3),"")</f>
        <v>1</v>
      </c>
      <c r="F2" s="5">
        <f t="shared" ca="1" si="0"/>
        <v>2</v>
      </c>
      <c r="G2" s="5">
        <f t="shared" ca="1" si="0"/>
        <v>3</v>
      </c>
      <c r="H2" s="5">
        <f t="shared" ca="1" si="0"/>
        <v>4</v>
      </c>
      <c r="I2" s="5">
        <f t="shared" ca="1" si="0"/>
        <v>5</v>
      </c>
      <c r="J2" s="5">
        <f t="shared" ca="1" si="0"/>
        <v>6</v>
      </c>
      <c r="K2" s="5">
        <f t="shared" ca="1" si="0"/>
        <v>7</v>
      </c>
      <c r="L2" s="5">
        <f t="shared" ca="1" si="0"/>
        <v>1</v>
      </c>
      <c r="M2" s="5">
        <f t="shared" ca="1" si="0"/>
        <v>2</v>
      </c>
      <c r="N2" s="5">
        <f t="shared" ca="1" si="0"/>
        <v>3</v>
      </c>
      <c r="O2" s="5">
        <f t="shared" ca="1" si="0"/>
        <v>4</v>
      </c>
      <c r="P2" s="5">
        <f t="shared" ca="1" si="0"/>
        <v>5</v>
      </c>
      <c r="Q2" s="5">
        <f t="shared" ca="1" si="0"/>
        <v>6</v>
      </c>
      <c r="R2" s="5">
        <f t="shared" ca="1" si="0"/>
        <v>7</v>
      </c>
      <c r="S2" s="5">
        <f t="shared" ca="1" si="0"/>
        <v>1</v>
      </c>
      <c r="T2" s="5">
        <f t="shared" ca="1" si="0"/>
        <v>2</v>
      </c>
      <c r="U2" s="5">
        <f t="shared" ca="1" si="0"/>
        <v>3</v>
      </c>
      <c r="V2" s="5">
        <f t="shared" ca="1" si="0"/>
        <v>4</v>
      </c>
      <c r="W2" s="5">
        <f t="shared" ca="1" si="0"/>
        <v>5</v>
      </c>
      <c r="X2" s="5">
        <f t="shared" ca="1" si="0"/>
        <v>6</v>
      </c>
      <c r="Y2" s="5">
        <f t="shared" ca="1" si="0"/>
        <v>7</v>
      </c>
      <c r="Z2" s="5">
        <f t="shared" ca="1" si="0"/>
        <v>1</v>
      </c>
      <c r="AA2" s="5">
        <f t="shared" ca="1" si="0"/>
        <v>2</v>
      </c>
      <c r="AB2" s="5">
        <f t="shared" ca="1" si="0"/>
        <v>3</v>
      </c>
      <c r="AC2" s="5">
        <f t="shared" ca="1" si="0"/>
        <v>4</v>
      </c>
      <c r="AD2" s="5">
        <f t="shared" ca="1" si="0"/>
        <v>5</v>
      </c>
      <c r="AE2" s="5">
        <f t="shared" ca="1" si="0"/>
        <v>6</v>
      </c>
      <c r="AF2" s="5">
        <f t="shared" ca="1" si="0"/>
        <v>7</v>
      </c>
      <c r="AG2" s="5">
        <f t="shared" ca="1" si="0"/>
        <v>1</v>
      </c>
      <c r="AH2" s="5">
        <f t="shared" ca="1" si="0"/>
        <v>2</v>
      </c>
    </row>
    <row r="3" spans="1:34" s="7" customFormat="1">
      <c r="A3" s="12" t="s">
        <v>2</v>
      </c>
      <c r="B3" s="8" t="s">
        <v>0</v>
      </c>
      <c r="C3" s="9" t="s">
        <v>1</v>
      </c>
      <c r="D3" s="10">
        <f ca="1">DATE(YEAR(TODAY()),MONTH(A1),1)</f>
        <v>44562</v>
      </c>
      <c r="E3" s="10">
        <f ca="1">IF(D3&lt;&gt;"",IF(DAY(D3+1)&gt;DAY(D3),D3+1,""),"")</f>
        <v>44563</v>
      </c>
      <c r="F3" s="10">
        <f t="shared" ref="F3:AH3" ca="1" si="1">IF(E3&lt;&gt;"",IF(DAY(E3+1)&gt;DAY(E3),E3+1,""),"")</f>
        <v>44564</v>
      </c>
      <c r="G3" s="10">
        <f t="shared" ca="1" si="1"/>
        <v>44565</v>
      </c>
      <c r="H3" s="10">
        <f t="shared" ca="1" si="1"/>
        <v>44566</v>
      </c>
      <c r="I3" s="10">
        <f t="shared" ca="1" si="1"/>
        <v>44567</v>
      </c>
      <c r="J3" s="10">
        <f t="shared" ca="1" si="1"/>
        <v>44568</v>
      </c>
      <c r="K3" s="10">
        <f t="shared" ca="1" si="1"/>
        <v>44569</v>
      </c>
      <c r="L3" s="10">
        <f t="shared" ca="1" si="1"/>
        <v>44570</v>
      </c>
      <c r="M3" s="10">
        <f t="shared" ca="1" si="1"/>
        <v>44571</v>
      </c>
      <c r="N3" s="10">
        <f t="shared" ca="1" si="1"/>
        <v>44572</v>
      </c>
      <c r="O3" s="10">
        <f t="shared" ca="1" si="1"/>
        <v>44573</v>
      </c>
      <c r="P3" s="10">
        <f t="shared" ca="1" si="1"/>
        <v>44574</v>
      </c>
      <c r="Q3" s="10">
        <f t="shared" ca="1" si="1"/>
        <v>44575</v>
      </c>
      <c r="R3" s="10">
        <f t="shared" ca="1" si="1"/>
        <v>44576</v>
      </c>
      <c r="S3" s="10">
        <f t="shared" ca="1" si="1"/>
        <v>44577</v>
      </c>
      <c r="T3" s="10">
        <f t="shared" ca="1" si="1"/>
        <v>44578</v>
      </c>
      <c r="U3" s="10">
        <f t="shared" ca="1" si="1"/>
        <v>44579</v>
      </c>
      <c r="V3" s="10">
        <f t="shared" ca="1" si="1"/>
        <v>44580</v>
      </c>
      <c r="W3" s="10">
        <f t="shared" ca="1" si="1"/>
        <v>44581</v>
      </c>
      <c r="X3" s="10">
        <f t="shared" ca="1" si="1"/>
        <v>44582</v>
      </c>
      <c r="Y3" s="10">
        <f t="shared" ca="1" si="1"/>
        <v>44583</v>
      </c>
      <c r="Z3" s="10">
        <f t="shared" ca="1" si="1"/>
        <v>44584</v>
      </c>
      <c r="AA3" s="10">
        <f t="shared" ca="1" si="1"/>
        <v>44585</v>
      </c>
      <c r="AB3" s="10">
        <f t="shared" ca="1" si="1"/>
        <v>44586</v>
      </c>
      <c r="AC3" s="10">
        <f t="shared" ca="1" si="1"/>
        <v>44587</v>
      </c>
      <c r="AD3" s="10">
        <f t="shared" ca="1" si="1"/>
        <v>44588</v>
      </c>
      <c r="AE3" s="10">
        <f t="shared" ca="1" si="1"/>
        <v>44589</v>
      </c>
      <c r="AF3" s="10">
        <f t="shared" ca="1" si="1"/>
        <v>44590</v>
      </c>
      <c r="AG3" s="10">
        <f t="shared" ca="1" si="1"/>
        <v>44591</v>
      </c>
      <c r="AH3" s="10">
        <f t="shared" ca="1" si="1"/>
        <v>44592</v>
      </c>
    </row>
    <row r="4" spans="1:34">
      <c r="A4" s="13">
        <v>1</v>
      </c>
      <c r="B4" s="1" t="str">
        <f>IF(Summary!B5&lt;&gt;"",Summary!B5,"")</f>
        <v>Smith</v>
      </c>
      <c r="C4" s="6" t="str">
        <f>IF(COUNTIF(D4:AH4,"P")&lt;&gt;0,COUNTIF(D4:AH4,"P"),"")</f>
        <v/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>
      <c r="A5" s="13">
        <v>2</v>
      </c>
      <c r="B5" s="1" t="str">
        <f>IF(Summary!B6&lt;&gt;"",Summary!B6,"")</f>
        <v>Johnson</v>
      </c>
      <c r="C5" s="6" t="str">
        <f t="shared" ref="C5:C68" si="2">IF(COUNTIF(D5:AH5,"P")&lt;&gt;0,COUNTIF(D5:AH5,"P"),"")</f>
        <v/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3">
        <v>3</v>
      </c>
      <c r="B6" s="1" t="str">
        <f>IF(Summary!B7&lt;&gt;"",Summary!B7,"")</f>
        <v>Williams</v>
      </c>
      <c r="C6" s="6" t="str">
        <f t="shared" si="2"/>
        <v/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3">
        <v>4</v>
      </c>
      <c r="B7" s="1" t="str">
        <f>IF(Summary!B8&lt;&gt;"",Summary!B8,"")</f>
        <v>Brown</v>
      </c>
      <c r="C7" s="6" t="str">
        <f t="shared" si="2"/>
        <v/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3">
        <v>5</v>
      </c>
      <c r="B8" s="1" t="str">
        <f>IF(Summary!B9&lt;&gt;"",Summary!B9,"")</f>
        <v>Jones</v>
      </c>
      <c r="C8" s="6" t="str">
        <f t="shared" si="2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3">
        <v>6</v>
      </c>
      <c r="B9" s="1" t="str">
        <f>IF(Summary!B10&lt;&gt;"",Summary!B10,"")</f>
        <v>Garcia</v>
      </c>
      <c r="C9" s="6" t="str">
        <f t="shared" si="2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3">
        <v>7</v>
      </c>
      <c r="B10" s="1" t="str">
        <f>IF(Summary!B11&lt;&gt;"",Summary!B11,"")</f>
        <v>Miller</v>
      </c>
      <c r="C10" s="6" t="str">
        <f t="shared" si="2"/>
        <v/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3">
        <v>8</v>
      </c>
      <c r="B11" s="1" t="str">
        <f>IF(Summary!B12&lt;&gt;"",Summary!B12,"")</f>
        <v>Davis</v>
      </c>
      <c r="C11" s="6" t="str">
        <f t="shared" si="2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3">
        <v>9</v>
      </c>
      <c r="B12" s="1" t="str">
        <f>IF(Summary!B13&lt;&gt;"",Summary!B13,"")</f>
        <v>Rodriguez</v>
      </c>
      <c r="C12" s="6" t="str">
        <f t="shared" si="2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3">
        <v>10</v>
      </c>
      <c r="B13" s="1" t="str">
        <f>IF(Summary!B14&lt;&gt;"",Summary!B14,"")</f>
        <v>Martinez</v>
      </c>
      <c r="C13" s="6" t="str">
        <f t="shared" si="2"/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3">
        <v>11</v>
      </c>
      <c r="B14" s="1" t="str">
        <f>IF(Summary!B15&lt;&gt;"",Summary!B15,"")</f>
        <v>Hernandez</v>
      </c>
      <c r="C14" s="6" t="str">
        <f t="shared" si="2"/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>
      <c r="A15" s="13">
        <v>12</v>
      </c>
      <c r="B15" s="1" t="str">
        <f>IF(Summary!B16&lt;&gt;"",Summary!B16,"")</f>
        <v>Lopez</v>
      </c>
      <c r="C15" s="6" t="str">
        <f t="shared" si="2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</row>
    <row r="16" spans="1:34">
      <c r="A16" s="13">
        <v>13</v>
      </c>
      <c r="B16" s="1" t="str">
        <f>IF(Summary!B17&lt;&gt;"",Summary!B17,"")</f>
        <v>Gonzales</v>
      </c>
      <c r="C16" s="6" t="str">
        <f t="shared" si="2"/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>
      <c r="A17" s="13">
        <v>14</v>
      </c>
      <c r="B17" s="1" t="str">
        <f>IF(Summary!B18&lt;&gt;"",Summary!B18,"")</f>
        <v>Wilson</v>
      </c>
      <c r="C17" s="6" t="str">
        <f t="shared" si="2"/>
        <v/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>
      <c r="A18" s="13">
        <v>15</v>
      </c>
      <c r="B18" s="1" t="str">
        <f>IF(Summary!B19&lt;&gt;"",Summary!B19,"")</f>
        <v>Anderson</v>
      </c>
      <c r="C18" s="6" t="str">
        <f t="shared" si="2"/>
        <v/>
      </c>
      <c r="D18" s="2"/>
      <c r="E18" s="2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3">
        <v>16</v>
      </c>
      <c r="B19" s="1" t="str">
        <f>IF(Summary!B20&lt;&gt;"",Summary!B20,"")</f>
        <v>Thomas</v>
      </c>
      <c r="C19" s="6" t="str">
        <f t="shared" si="2"/>
        <v/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3">
        <v>17</v>
      </c>
      <c r="B20" s="1" t="str">
        <f>IF(Summary!B21&lt;&gt;"",Summary!B21,"")</f>
        <v>Taylor</v>
      </c>
      <c r="C20" s="6" t="str">
        <f t="shared" si="2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3">
        <v>18</v>
      </c>
      <c r="B21" s="1" t="str">
        <f>IF(Summary!B22&lt;&gt;"",Summary!B22,"")</f>
        <v>Moore</v>
      </c>
      <c r="C21" s="6" t="str">
        <f t="shared" si="2"/>
        <v/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3">
        <v>19</v>
      </c>
      <c r="B22" s="1" t="str">
        <f>IF(Summary!B23&lt;&gt;"",Summary!B23,"")</f>
        <v>Jackson</v>
      </c>
      <c r="C22" s="6" t="str">
        <f t="shared" si="2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3">
        <v>20</v>
      </c>
      <c r="B23" s="1" t="str">
        <f>IF(Summary!B24&lt;&gt;"",Summary!B24,"")</f>
        <v>Martin</v>
      </c>
      <c r="C23" s="6" t="str">
        <f t="shared" si="2"/>
        <v/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3">
        <v>21</v>
      </c>
      <c r="B24" s="1" t="str">
        <f>IF(Summary!B25&lt;&gt;"",Summary!B25,"")</f>
        <v>Lee</v>
      </c>
      <c r="C24" s="6" t="str">
        <f t="shared" si="2"/>
        <v/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3">
        <v>22</v>
      </c>
      <c r="B25" s="1" t="str">
        <f>IF(Summary!B26&lt;&gt;"",Summary!B26,"")</f>
        <v>Perez</v>
      </c>
      <c r="C25" s="6" t="str">
        <f t="shared" si="2"/>
        <v/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3">
        <v>23</v>
      </c>
      <c r="B26" s="1" t="str">
        <f>IF(Summary!B27&lt;&gt;"",Summary!B27,"")</f>
        <v>Thompson</v>
      </c>
      <c r="C26" s="6" t="str">
        <f t="shared" si="2"/>
        <v/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3">
        <v>24</v>
      </c>
      <c r="B27" s="1" t="str">
        <f>IF(Summary!B28&lt;&gt;"",Summary!B28,"")</f>
        <v>White</v>
      </c>
      <c r="C27" s="6" t="str">
        <f t="shared" si="2"/>
        <v/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3">
        <v>25</v>
      </c>
      <c r="B28" s="1" t="str">
        <f>IF(Summary!B29&lt;&gt;"",Summary!B29,"")</f>
        <v>Harris</v>
      </c>
      <c r="C28" s="6" t="str">
        <f t="shared" si="2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  <row r="29" spans="1:34">
      <c r="A29" s="13">
        <v>26</v>
      </c>
      <c r="B29" s="1" t="str">
        <f>IF(Summary!B30&lt;&gt;"",Summary!B30,"")</f>
        <v>Sanchez</v>
      </c>
      <c r="C29" s="6" t="str">
        <f t="shared" si="2"/>
        <v/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"/>
    </row>
    <row r="30" spans="1:34">
      <c r="A30" s="13">
        <v>27</v>
      </c>
      <c r="B30" s="1" t="str">
        <f>IF(Summary!B31&lt;&gt;"",Summary!B31,"")</f>
        <v>Clark</v>
      </c>
      <c r="C30" s="6" t="str">
        <f t="shared" si="2"/>
        <v/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13">
        <v>28</v>
      </c>
      <c r="B31" s="1" t="str">
        <f>IF(Summary!B32&lt;&gt;"",Summary!B32,"")</f>
        <v>Ramirez</v>
      </c>
      <c r="C31" s="6" t="str">
        <f t="shared" si="2"/>
        <v/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</row>
    <row r="32" spans="1:34">
      <c r="A32" s="13">
        <v>29</v>
      </c>
      <c r="B32" s="1" t="str">
        <f>IF(Summary!B33&lt;&gt;"",Summary!B33,"")</f>
        <v>Lewis</v>
      </c>
      <c r="C32" s="6" t="str">
        <f t="shared" si="2"/>
        <v/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>
      <c r="A33" s="13">
        <v>30</v>
      </c>
      <c r="B33" s="1" t="str">
        <f>IF(Summary!B34&lt;&gt;"",Summary!B34,"")</f>
        <v>Robinson</v>
      </c>
      <c r="C33" s="6" t="str">
        <f t="shared" si="2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>
      <c r="A34" s="13">
        <v>31</v>
      </c>
      <c r="B34" s="1" t="str">
        <f>IF(Summary!B35&lt;&gt;"",Summary!B35,"")</f>
        <v>Walker</v>
      </c>
      <c r="C34" s="6" t="str">
        <f t="shared" si="2"/>
        <v/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>
      <c r="A35" s="13">
        <v>32</v>
      </c>
      <c r="B35" s="1" t="str">
        <f>IF(Summary!B36&lt;&gt;"",Summary!B36,"")</f>
        <v>Young</v>
      </c>
      <c r="C35" s="6" t="str">
        <f t="shared" si="2"/>
        <v/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>
      <c r="A36" s="13">
        <v>33</v>
      </c>
      <c r="B36" s="1" t="str">
        <f>IF(Summary!B37&lt;&gt;"",Summary!B37,"")</f>
        <v>Allen</v>
      </c>
      <c r="C36" s="6" t="str">
        <f t="shared" si="2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"/>
    </row>
    <row r="37" spans="1:34">
      <c r="A37" s="13">
        <v>34</v>
      </c>
      <c r="B37" s="1" t="str">
        <f>IF(Summary!B38&lt;&gt;"",Summary!B38,"")</f>
        <v>King</v>
      </c>
      <c r="C37" s="6" t="str">
        <f t="shared" si="2"/>
        <v/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"/>
    </row>
    <row r="38" spans="1:34">
      <c r="A38" s="13">
        <v>35</v>
      </c>
      <c r="B38" s="1" t="str">
        <f>IF(Summary!B39&lt;&gt;"",Summary!B39,"")</f>
        <v>Wright</v>
      </c>
      <c r="C38" s="6" t="str">
        <f t="shared" si="2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"/>
    </row>
    <row r="39" spans="1:34">
      <c r="A39" s="13">
        <v>36</v>
      </c>
      <c r="B39" s="1" t="str">
        <f>IF(Summary!B40&lt;&gt;"",Summary!B40,"")</f>
        <v>Scott</v>
      </c>
      <c r="C39" s="6" t="str">
        <f t="shared" si="2"/>
        <v/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"/>
    </row>
    <row r="40" spans="1:34">
      <c r="A40" s="13">
        <v>37</v>
      </c>
      <c r="B40" s="1" t="str">
        <f>IF(Summary!B41&lt;&gt;"",Summary!B41,"")</f>
        <v>Torres</v>
      </c>
      <c r="C40" s="6" t="str">
        <f t="shared" si="2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"/>
    </row>
    <row r="41" spans="1:34">
      <c r="A41" s="13">
        <v>38</v>
      </c>
      <c r="B41" s="1" t="str">
        <f>IF(Summary!B42&lt;&gt;"",Summary!B42,"")</f>
        <v>Nguyen</v>
      </c>
      <c r="C41" s="6" t="str">
        <f t="shared" si="2"/>
        <v/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"/>
    </row>
    <row r="42" spans="1:34">
      <c r="A42" s="13">
        <v>39</v>
      </c>
      <c r="B42" s="1" t="str">
        <f>IF(Summary!B43&lt;&gt;"",Summary!B43,"")</f>
        <v>Hill</v>
      </c>
      <c r="C42" s="6" t="str">
        <f t="shared" si="2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>
      <c r="A43" s="13">
        <v>40</v>
      </c>
      <c r="B43" s="1" t="str">
        <f>IF(Summary!B44&lt;&gt;"",Summary!B44,"")</f>
        <v>Flores</v>
      </c>
      <c r="C43" s="6" t="str">
        <f t="shared" si="2"/>
        <v/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"/>
    </row>
    <row r="44" spans="1:34">
      <c r="A44" s="13">
        <v>41</v>
      </c>
      <c r="B44" s="1" t="str">
        <f>IF(Summary!B45&lt;&gt;"",Summary!B45,"")</f>
        <v>Green</v>
      </c>
      <c r="C44" s="6" t="str">
        <f t="shared" si="2"/>
        <v/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"/>
    </row>
    <row r="45" spans="1:34">
      <c r="A45" s="13">
        <v>42</v>
      </c>
      <c r="B45" s="1" t="str">
        <f>IF(Summary!B46&lt;&gt;"",Summary!B46,"")</f>
        <v>Adams</v>
      </c>
      <c r="C45" s="6" t="str">
        <f t="shared" si="2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</row>
    <row r="46" spans="1:34">
      <c r="A46" s="13">
        <v>43</v>
      </c>
      <c r="B46" s="1" t="str">
        <f>IF(Summary!B47&lt;&gt;"",Summary!B47,"")</f>
        <v>Nelson</v>
      </c>
      <c r="C46" s="6" t="str">
        <f t="shared" si="2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"/>
    </row>
    <row r="47" spans="1:34">
      <c r="A47" s="13">
        <v>44</v>
      </c>
      <c r="B47" s="1" t="str">
        <f>IF(Summary!B48&lt;&gt;"",Summary!B48,"")</f>
        <v>Baker</v>
      </c>
      <c r="C47" s="6" t="str">
        <f t="shared" si="2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"/>
    </row>
    <row r="48" spans="1:34">
      <c r="A48" s="13">
        <v>45</v>
      </c>
      <c r="B48" s="1" t="str">
        <f>IF(Summary!B49&lt;&gt;"",Summary!B49,"")</f>
        <v>Hall</v>
      </c>
      <c r="C48" s="6" t="str">
        <f t="shared" si="2"/>
        <v/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"/>
    </row>
    <row r="49" spans="1:34">
      <c r="A49" s="13">
        <v>46</v>
      </c>
      <c r="B49" s="1" t="str">
        <f>IF(Summary!B50&lt;&gt;"",Summary!B50,"")</f>
        <v>Rivera</v>
      </c>
      <c r="C49" s="6" t="str">
        <f t="shared" si="2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/>
    </row>
    <row r="50" spans="1:34">
      <c r="A50" s="13">
        <v>47</v>
      </c>
      <c r="B50" s="1" t="str">
        <f>IF(Summary!B51&lt;&gt;"",Summary!B51,"")</f>
        <v>Campbell</v>
      </c>
      <c r="C50" s="6" t="str">
        <f t="shared" si="2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/>
    </row>
    <row r="51" spans="1:34">
      <c r="A51" s="13">
        <v>48</v>
      </c>
      <c r="B51" s="1" t="str">
        <f>IF(Summary!B52&lt;&gt;"",Summary!B52,"")</f>
        <v>Mitchell</v>
      </c>
      <c r="C51" s="6" t="str">
        <f t="shared" si="2"/>
        <v/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"/>
    </row>
    <row r="52" spans="1:34">
      <c r="A52" s="13">
        <v>49</v>
      </c>
      <c r="B52" s="1" t="str">
        <f>IF(Summary!B53&lt;&gt;"",Summary!B53,"")</f>
        <v>Carter</v>
      </c>
      <c r="C52" s="6" t="str">
        <f t="shared" si="2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"/>
    </row>
    <row r="53" spans="1:34">
      <c r="A53" s="13">
        <v>50</v>
      </c>
      <c r="B53" s="1" t="str">
        <f>IF(Summary!B54&lt;&gt;"",Summary!B54,"")</f>
        <v>Roberts</v>
      </c>
      <c r="C53" s="6" t="str">
        <f t="shared" si="2"/>
        <v/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"/>
    </row>
    <row r="54" spans="1:34">
      <c r="A54" s="13">
        <v>51</v>
      </c>
      <c r="B54" s="1" t="str">
        <f>IF(Summary!B55&lt;&gt;"",Summary!B55,"")</f>
        <v>Gomez</v>
      </c>
      <c r="C54" s="6" t="str">
        <f t="shared" si="2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</row>
    <row r="55" spans="1:34">
      <c r="A55" s="13">
        <v>52</v>
      </c>
      <c r="B55" s="1" t="str">
        <f>IF(Summary!B56&lt;&gt;"",Summary!B56,"")</f>
        <v>Phillips</v>
      </c>
      <c r="C55" s="6" t="str">
        <f t="shared" si="2"/>
        <v/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</row>
    <row r="56" spans="1:34">
      <c r="A56" s="13">
        <v>53</v>
      </c>
      <c r="B56" s="1" t="str">
        <f>IF(Summary!B57&lt;&gt;"",Summary!B57,"")</f>
        <v>Evans</v>
      </c>
      <c r="C56" s="6" t="str">
        <f t="shared" si="2"/>
        <v/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</row>
    <row r="57" spans="1:34">
      <c r="A57" s="13">
        <v>54</v>
      </c>
      <c r="B57" s="1" t="str">
        <f>IF(Summary!B58&lt;&gt;"",Summary!B58,"")</f>
        <v>Turner</v>
      </c>
      <c r="C57" s="6" t="str">
        <f t="shared" si="2"/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</row>
    <row r="58" spans="1:34">
      <c r="A58" s="13">
        <v>55</v>
      </c>
      <c r="B58" s="1" t="str">
        <f>IF(Summary!B59&lt;&gt;"",Summary!B59,"")</f>
        <v>Diaz</v>
      </c>
      <c r="C58" s="6" t="str">
        <f t="shared" si="2"/>
        <v/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</row>
    <row r="59" spans="1:34">
      <c r="A59" s="13">
        <v>56</v>
      </c>
      <c r="B59" s="1" t="str">
        <f>IF(Summary!B60&lt;&gt;"",Summary!B60,"")</f>
        <v>Parker</v>
      </c>
      <c r="C59" s="6" t="str">
        <f t="shared" si="2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</row>
    <row r="60" spans="1:34">
      <c r="A60" s="13">
        <v>57</v>
      </c>
      <c r="B60" s="1" t="str">
        <f>IF(Summary!B61&lt;&gt;"",Summary!B61,"")</f>
        <v>Cruz</v>
      </c>
      <c r="C60" s="6" t="str">
        <f t="shared" si="2"/>
        <v/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</row>
    <row r="61" spans="1:34">
      <c r="A61" s="13">
        <v>58</v>
      </c>
      <c r="B61" s="1" t="str">
        <f>IF(Summary!B62&lt;&gt;"",Summary!B62,"")</f>
        <v>Edwards</v>
      </c>
      <c r="C61" s="6" t="str">
        <f t="shared" si="2"/>
        <v/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</row>
    <row r="62" spans="1:34">
      <c r="A62" s="13">
        <v>59</v>
      </c>
      <c r="B62" s="1" t="str">
        <f>IF(Summary!B63&lt;&gt;"",Summary!B63,"")</f>
        <v>Collins</v>
      </c>
      <c r="C62" s="6" t="str">
        <f t="shared" si="2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</row>
    <row r="63" spans="1:34">
      <c r="A63" s="13">
        <v>60</v>
      </c>
      <c r="B63" s="1" t="str">
        <f>IF(Summary!B64&lt;&gt;"",Summary!B64,"")</f>
        <v>Reyes</v>
      </c>
      <c r="C63" s="6" t="str">
        <f t="shared" si="2"/>
        <v/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</row>
    <row r="64" spans="1:34">
      <c r="A64" s="13">
        <v>61</v>
      </c>
      <c r="B64" s="1" t="str">
        <f>IF(Summary!B65&lt;&gt;"",Summary!B65,"")</f>
        <v>Stewart</v>
      </c>
      <c r="C64" s="6" t="str">
        <f t="shared" si="2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34">
      <c r="A65" s="13">
        <v>62</v>
      </c>
      <c r="B65" s="1" t="str">
        <f>IF(Summary!B66&lt;&gt;"",Summary!B66,"")</f>
        <v>Morris</v>
      </c>
      <c r="C65" s="6" t="str">
        <f t="shared" si="2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</row>
    <row r="66" spans="1:34">
      <c r="A66" s="13">
        <v>63</v>
      </c>
      <c r="B66" s="1" t="str">
        <f>IF(Summary!B67&lt;&gt;"",Summary!B67,"")</f>
        <v>Morales</v>
      </c>
      <c r="C66" s="6" t="str">
        <f t="shared" si="2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</row>
    <row r="67" spans="1:34">
      <c r="A67" s="13">
        <v>64</v>
      </c>
      <c r="B67" s="1" t="str">
        <f>IF(Summary!B68&lt;&gt;"",Summary!B68,"")</f>
        <v>Murphy</v>
      </c>
      <c r="C67" s="6" t="str">
        <f t="shared" si="2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</row>
    <row r="68" spans="1:34">
      <c r="A68" s="13">
        <v>65</v>
      </c>
      <c r="B68" s="1" t="str">
        <f>IF(Summary!B69&lt;&gt;"",Summary!B69,"")</f>
        <v>Cook</v>
      </c>
      <c r="C68" s="6" t="str">
        <f t="shared" si="2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</row>
    <row r="69" spans="1:34">
      <c r="A69" s="13">
        <v>66</v>
      </c>
      <c r="B69" s="1" t="str">
        <f>IF(Summary!B70&lt;&gt;"",Summary!B70,"")</f>
        <v>Rogers</v>
      </c>
      <c r="C69" s="6" t="str">
        <f t="shared" ref="C69:C103" si="3">IF(COUNTIF(D69:AH69,"P")&lt;&gt;0,COUNTIF(D69:AH69,"P"),"")</f>
        <v/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</row>
    <row r="70" spans="1:34">
      <c r="A70" s="13">
        <v>67</v>
      </c>
      <c r="B70" s="1" t="str">
        <f>IF(Summary!B71&lt;&gt;"",Summary!B71,"")</f>
        <v>Gutierrez</v>
      </c>
      <c r="C70" s="6" t="str">
        <f t="shared" si="3"/>
        <v/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</row>
    <row r="71" spans="1:34">
      <c r="A71" s="13">
        <v>68</v>
      </c>
      <c r="B71" s="1" t="str">
        <f>IF(Summary!B72&lt;&gt;"",Summary!B72,"")</f>
        <v>Ortiz</v>
      </c>
      <c r="C71" s="6" t="str">
        <f t="shared" si="3"/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</row>
    <row r="72" spans="1:34">
      <c r="A72" s="13">
        <v>69</v>
      </c>
      <c r="B72" s="1" t="str">
        <f>IF(Summary!B73&lt;&gt;"",Summary!B73,"")</f>
        <v>Morgan</v>
      </c>
      <c r="C72" s="6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</row>
    <row r="73" spans="1:34">
      <c r="A73" s="13">
        <v>70</v>
      </c>
      <c r="B73" s="1" t="str">
        <f>IF(Summary!B74&lt;&gt;"",Summary!B74,"")</f>
        <v>Cooper</v>
      </c>
      <c r="C73" s="6" t="str">
        <f t="shared" si="3"/>
        <v/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</row>
    <row r="74" spans="1:34">
      <c r="A74" s="13">
        <v>71</v>
      </c>
      <c r="B74" s="1" t="str">
        <f>IF(Summary!B75&lt;&gt;"",Summary!B75,"")</f>
        <v>Peterson</v>
      </c>
      <c r="C74" s="6" t="str">
        <f t="shared" si="3"/>
        <v/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</row>
    <row r="75" spans="1:34">
      <c r="A75" s="13">
        <v>72</v>
      </c>
      <c r="B75" s="1" t="str">
        <f>IF(Summary!B76&lt;&gt;"",Summary!B76,"")</f>
        <v>Bailey</v>
      </c>
      <c r="C75" s="6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</row>
    <row r="76" spans="1:34">
      <c r="A76" s="13">
        <v>73</v>
      </c>
      <c r="B76" s="1" t="str">
        <f>IF(Summary!B77&lt;&gt;"",Summary!B77,"")</f>
        <v>Reed</v>
      </c>
      <c r="C76" s="6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</row>
    <row r="77" spans="1:34">
      <c r="A77" s="13">
        <v>74</v>
      </c>
      <c r="B77" s="1" t="str">
        <f>IF(Summary!B78&lt;&gt;"",Summary!B78,"")</f>
        <v>Kelly</v>
      </c>
      <c r="C77" s="6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</row>
    <row r="78" spans="1:34">
      <c r="A78" s="13">
        <v>75</v>
      </c>
      <c r="B78" s="1" t="str">
        <f>IF(Summary!B79&lt;&gt;"",Summary!B79,"")</f>
        <v>Howard</v>
      </c>
      <c r="C78" s="6" t="str">
        <f t="shared" si="3"/>
        <v/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</row>
    <row r="79" spans="1:34">
      <c r="A79" s="13">
        <v>76</v>
      </c>
      <c r="B79" s="1" t="str">
        <f>IF(Summary!B80&lt;&gt;"",Summary!B80,"")</f>
        <v>Ramos</v>
      </c>
      <c r="C79" s="6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</row>
    <row r="80" spans="1:34">
      <c r="A80" s="13">
        <v>77</v>
      </c>
      <c r="B80" s="1" t="str">
        <f>IF(Summary!B81&lt;&gt;"",Summary!B81,"")</f>
        <v>Kim</v>
      </c>
      <c r="C80" s="6" t="str">
        <f t="shared" si="3"/>
        <v/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</row>
    <row r="81" spans="1:34">
      <c r="A81" s="13">
        <v>78</v>
      </c>
      <c r="B81" s="1" t="str">
        <f>IF(Summary!B82&lt;&gt;"",Summary!B82,"")</f>
        <v>Cox</v>
      </c>
      <c r="C81" s="6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</row>
    <row r="82" spans="1:34">
      <c r="A82" s="13">
        <v>79</v>
      </c>
      <c r="B82" s="1" t="str">
        <f>IF(Summary!B83&lt;&gt;"",Summary!B83,"")</f>
        <v>Ward</v>
      </c>
      <c r="C82" s="6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</row>
    <row r="83" spans="1:34">
      <c r="A83" s="13">
        <v>80</v>
      </c>
      <c r="B83" s="1" t="str">
        <f>IF(Summary!B84&lt;&gt;"",Summary!B84,"")</f>
        <v>Richardson</v>
      </c>
      <c r="C83" s="6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</row>
    <row r="84" spans="1:34">
      <c r="A84" s="13">
        <v>81</v>
      </c>
      <c r="B84" s="1" t="str">
        <f>IF(Summary!B85&lt;&gt;"",Summary!B85,"")</f>
        <v>Watson</v>
      </c>
      <c r="C84" s="6" t="str">
        <f t="shared" si="3"/>
        <v/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</row>
    <row r="85" spans="1:34">
      <c r="A85" s="13">
        <v>82</v>
      </c>
      <c r="B85" s="1" t="str">
        <f>IF(Summary!B86&lt;&gt;"",Summary!B86,"")</f>
        <v>Brooks</v>
      </c>
      <c r="C85" s="6" t="str">
        <f t="shared" si="3"/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</row>
    <row r="86" spans="1:34">
      <c r="A86" s="13">
        <v>83</v>
      </c>
      <c r="B86" s="1" t="str">
        <f>IF(Summary!B87&lt;&gt;"",Summary!B87,"")</f>
        <v>Chavez</v>
      </c>
      <c r="C86" s="6" t="str">
        <f t="shared" si="3"/>
        <v/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</row>
    <row r="87" spans="1:34">
      <c r="A87" s="13">
        <v>84</v>
      </c>
      <c r="B87" s="1" t="str">
        <f>IF(Summary!B88&lt;&gt;"",Summary!B88,"")</f>
        <v>Wood</v>
      </c>
      <c r="C87" s="6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</row>
    <row r="88" spans="1:34">
      <c r="A88" s="13">
        <v>85</v>
      </c>
      <c r="B88" s="1" t="str">
        <f>IF(Summary!B89&lt;&gt;"",Summary!B89,"")</f>
        <v>James</v>
      </c>
      <c r="C88" s="6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</row>
    <row r="89" spans="1:34">
      <c r="A89" s="13">
        <v>86</v>
      </c>
      <c r="B89" s="1" t="str">
        <f>IF(Summary!B90&lt;&gt;"",Summary!B90,"")</f>
        <v>Bennet</v>
      </c>
      <c r="C89" s="6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</row>
    <row r="90" spans="1:34">
      <c r="A90" s="13">
        <v>87</v>
      </c>
      <c r="B90" s="1" t="str">
        <f>IF(Summary!B91&lt;&gt;"",Summary!B91,"")</f>
        <v>Gray</v>
      </c>
      <c r="C90" s="6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</row>
    <row r="91" spans="1:34">
      <c r="A91" s="13">
        <v>88</v>
      </c>
      <c r="B91" s="1" t="str">
        <f>IF(Summary!B92&lt;&gt;"",Summary!B92,"")</f>
        <v>Mendoza</v>
      </c>
      <c r="C91" s="6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</row>
    <row r="92" spans="1:34">
      <c r="A92" s="13">
        <v>89</v>
      </c>
      <c r="B92" s="1" t="str">
        <f>IF(Summary!B93&lt;&gt;"",Summary!B93,"")</f>
        <v>Ruiz</v>
      </c>
      <c r="C92" s="6" t="str">
        <f t="shared" si="3"/>
        <v/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</row>
    <row r="93" spans="1:34">
      <c r="A93" s="13">
        <v>90</v>
      </c>
      <c r="B93" s="1" t="str">
        <f>IF(Summary!B94&lt;&gt;"",Summary!B94,"")</f>
        <v>Hughes</v>
      </c>
      <c r="C93" s="6" t="str">
        <f t="shared" si="3"/>
        <v/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</row>
    <row r="94" spans="1:34">
      <c r="A94" s="13">
        <v>91</v>
      </c>
      <c r="B94" s="1" t="str">
        <f>IF(Summary!B95&lt;&gt;"",Summary!B95,"")</f>
        <v>Price</v>
      </c>
      <c r="C94" s="6" t="str">
        <f t="shared" si="3"/>
        <v/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</row>
    <row r="95" spans="1:34">
      <c r="A95" s="13">
        <v>92</v>
      </c>
      <c r="B95" s="1" t="str">
        <f>IF(Summary!B96&lt;&gt;"",Summary!B96,"")</f>
        <v>Alvarez</v>
      </c>
      <c r="C95" s="6" t="str">
        <f t="shared" si="3"/>
        <v/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</row>
    <row r="96" spans="1:34">
      <c r="A96" s="13">
        <v>93</v>
      </c>
      <c r="B96" s="1" t="str">
        <f>IF(Summary!B97&lt;&gt;"",Summary!B97,"")</f>
        <v>Castillo</v>
      </c>
      <c r="C96" s="6" t="str">
        <f t="shared" si="3"/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</row>
    <row r="97" spans="1:34">
      <c r="A97" s="13">
        <v>94</v>
      </c>
      <c r="B97" s="1" t="str">
        <f>IF(Summary!B98&lt;&gt;"",Summary!B98,"")</f>
        <v>Sanders</v>
      </c>
      <c r="C97" s="6" t="str">
        <f t="shared" si="3"/>
        <v/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</row>
    <row r="98" spans="1:34">
      <c r="A98" s="13">
        <v>95</v>
      </c>
      <c r="B98" s="1" t="str">
        <f>IF(Summary!B99&lt;&gt;"",Summary!B99,"")</f>
        <v>Patel</v>
      </c>
      <c r="C98" s="6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</row>
    <row r="99" spans="1:34">
      <c r="A99" s="13">
        <v>96</v>
      </c>
      <c r="B99" s="1" t="str">
        <f>IF(Summary!B100&lt;&gt;"",Summary!B100,"")</f>
        <v>Myers</v>
      </c>
      <c r="C99" s="6" t="str">
        <f t="shared" si="3"/>
        <v/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</row>
    <row r="100" spans="1:34">
      <c r="A100" s="13">
        <v>97</v>
      </c>
      <c r="B100" s="1" t="str">
        <f>IF(Summary!B101&lt;&gt;"",Summary!B101,"")</f>
        <v>Long</v>
      </c>
      <c r="C100" s="6" t="str">
        <f t="shared" si="3"/>
        <v/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</row>
    <row r="101" spans="1:34">
      <c r="A101" s="13">
        <v>98</v>
      </c>
      <c r="B101" s="1" t="str">
        <f>IF(Summary!B102&lt;&gt;"",Summary!B102,"")</f>
        <v>Ross</v>
      </c>
      <c r="C101" s="6" t="str">
        <f t="shared" si="3"/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</row>
    <row r="102" spans="1:34">
      <c r="A102" s="13">
        <v>99</v>
      </c>
      <c r="B102" s="1" t="str">
        <f>IF(Summary!B103&lt;&gt;"",Summary!B103,"")</f>
        <v>Foster</v>
      </c>
      <c r="C102" s="6" t="str">
        <f t="shared" si="3"/>
        <v/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</row>
    <row r="103" spans="1:34">
      <c r="A103" s="13">
        <v>100</v>
      </c>
      <c r="B103" s="1" t="str">
        <f>IF(Summary!B104&lt;&gt;"",Summary!B104,"")</f>
        <v>Jimenez</v>
      </c>
      <c r="C103" s="6" t="str">
        <f t="shared" si="3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</row>
  </sheetData>
  <mergeCells count="2">
    <mergeCell ref="A1:B1"/>
    <mergeCell ref="C1:AH1"/>
  </mergeCells>
  <conditionalFormatting sqref="D4:AH103">
    <cfRule type="expression" dxfId="5" priority="2">
      <formula>WEEKDAY(D$3)=1</formula>
    </cfRule>
  </conditionalFormatting>
  <conditionalFormatting sqref="D2:AH2">
    <cfRule type="containsText" dxfId="4" priority="1" operator="containsText" text="1">
      <formula>NOT(ISERROR(SEARCH("1",D2)))</formula>
    </cfRule>
  </conditionalFormatting>
  <dataValidations count="1">
    <dataValidation type="textLength" allowBlank="1" showInputMessage="1" showErrorMessage="1" sqref="D4:AH103" xr:uid="{B1542D90-5CEC-436C-B663-9E1BA8510F2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39FE-566D-41B6-9ED6-F2E7ABB9A7EC}">
  <sheetPr codeName="Sheet12"/>
  <dimension ref="A1:AH103"/>
  <sheetViews>
    <sheetView workbookViewId="0">
      <selection activeCell="D2" sqref="D2:AH2"/>
    </sheetView>
  </sheetViews>
  <sheetFormatPr defaultRowHeight="14.4"/>
  <cols>
    <col min="1" max="1" width="4" style="11" bestFit="1" customWidth="1"/>
    <col min="2" max="2" width="17.33203125" customWidth="1"/>
    <col min="3" max="3" width="5.21875" style="4" bestFit="1" customWidth="1"/>
    <col min="4" max="34" width="4.6640625" customWidth="1"/>
  </cols>
  <sheetData>
    <row r="1" spans="1:34" ht="18">
      <c r="A1" s="20">
        <v>44958</v>
      </c>
      <c r="B1" s="21"/>
      <c r="C1" s="18" t="str">
        <f>"Attendence for "&amp;TEXT(A1,"mmmm - yyyy")</f>
        <v>Attendence for February - 2023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D2" s="5">
        <f ca="1">IF(D3&lt;&gt;"",WEEKDAY(D3),"")</f>
        <v>3</v>
      </c>
      <c r="E2" s="5">
        <f t="shared" ref="E2:AH2" ca="1" si="0">IF(E3&lt;&gt;"",WEEKDAY(E3),"")</f>
        <v>4</v>
      </c>
      <c r="F2" s="5">
        <f t="shared" ca="1" si="0"/>
        <v>5</v>
      </c>
      <c r="G2" s="5">
        <f t="shared" ca="1" si="0"/>
        <v>6</v>
      </c>
      <c r="H2" s="5">
        <f t="shared" ca="1" si="0"/>
        <v>7</v>
      </c>
      <c r="I2" s="5">
        <f t="shared" ca="1" si="0"/>
        <v>1</v>
      </c>
      <c r="J2" s="5">
        <f t="shared" ca="1" si="0"/>
        <v>2</v>
      </c>
      <c r="K2" s="5">
        <f t="shared" ca="1" si="0"/>
        <v>3</v>
      </c>
      <c r="L2" s="5">
        <f t="shared" ca="1" si="0"/>
        <v>4</v>
      </c>
      <c r="M2" s="5">
        <f t="shared" ca="1" si="0"/>
        <v>5</v>
      </c>
      <c r="N2" s="5">
        <f t="shared" ca="1" si="0"/>
        <v>6</v>
      </c>
      <c r="O2" s="5">
        <f t="shared" ca="1" si="0"/>
        <v>7</v>
      </c>
      <c r="P2" s="5">
        <f t="shared" ca="1" si="0"/>
        <v>1</v>
      </c>
      <c r="Q2" s="5">
        <f t="shared" ca="1" si="0"/>
        <v>2</v>
      </c>
      <c r="R2" s="5">
        <f t="shared" ca="1" si="0"/>
        <v>3</v>
      </c>
      <c r="S2" s="5">
        <f t="shared" ca="1" si="0"/>
        <v>4</v>
      </c>
      <c r="T2" s="5">
        <f t="shared" ca="1" si="0"/>
        <v>5</v>
      </c>
      <c r="U2" s="5">
        <f t="shared" ca="1" si="0"/>
        <v>6</v>
      </c>
      <c r="V2" s="5">
        <f t="shared" ca="1" si="0"/>
        <v>7</v>
      </c>
      <c r="W2" s="5">
        <f t="shared" ca="1" si="0"/>
        <v>1</v>
      </c>
      <c r="X2" s="5">
        <f t="shared" ca="1" si="0"/>
        <v>2</v>
      </c>
      <c r="Y2" s="5">
        <f t="shared" ca="1" si="0"/>
        <v>3</v>
      </c>
      <c r="Z2" s="5">
        <f t="shared" ca="1" si="0"/>
        <v>4</v>
      </c>
      <c r="AA2" s="5">
        <f t="shared" ca="1" si="0"/>
        <v>5</v>
      </c>
      <c r="AB2" s="5">
        <f t="shared" ca="1" si="0"/>
        <v>6</v>
      </c>
      <c r="AC2" s="5">
        <f t="shared" ca="1" si="0"/>
        <v>7</v>
      </c>
      <c r="AD2" s="5">
        <f t="shared" ca="1" si="0"/>
        <v>1</v>
      </c>
      <c r="AE2" s="5">
        <f t="shared" ca="1" si="0"/>
        <v>2</v>
      </c>
      <c r="AF2" s="5" t="str">
        <f t="shared" ca="1" si="0"/>
        <v/>
      </c>
      <c r="AG2" s="5" t="str">
        <f t="shared" ca="1" si="0"/>
        <v/>
      </c>
      <c r="AH2" s="5" t="str">
        <f t="shared" ca="1" si="0"/>
        <v/>
      </c>
    </row>
    <row r="3" spans="1:34" s="7" customFormat="1">
      <c r="A3" s="12" t="s">
        <v>2</v>
      </c>
      <c r="B3" s="8" t="s">
        <v>0</v>
      </c>
      <c r="C3" s="9" t="s">
        <v>1</v>
      </c>
      <c r="D3" s="10">
        <f ca="1">DATE(YEAR(TODAY()),MONTH(A1),1)</f>
        <v>44593</v>
      </c>
      <c r="E3" s="10">
        <f ca="1">IF(D3&lt;&gt;"",IF(DAY(D3+1)&gt;DAY(D3),D3+1,""),"")</f>
        <v>44594</v>
      </c>
      <c r="F3" s="10">
        <f t="shared" ref="F3:AH3" ca="1" si="1">IF(E3&lt;&gt;"",IF(DAY(E3+1)&gt;DAY(E3),E3+1,""),"")</f>
        <v>44595</v>
      </c>
      <c r="G3" s="10">
        <f t="shared" ca="1" si="1"/>
        <v>44596</v>
      </c>
      <c r="H3" s="10">
        <f t="shared" ca="1" si="1"/>
        <v>44597</v>
      </c>
      <c r="I3" s="10">
        <f t="shared" ca="1" si="1"/>
        <v>44598</v>
      </c>
      <c r="J3" s="10">
        <f t="shared" ca="1" si="1"/>
        <v>44599</v>
      </c>
      <c r="K3" s="10">
        <f t="shared" ca="1" si="1"/>
        <v>44600</v>
      </c>
      <c r="L3" s="10">
        <f t="shared" ca="1" si="1"/>
        <v>44601</v>
      </c>
      <c r="M3" s="10">
        <f t="shared" ca="1" si="1"/>
        <v>44602</v>
      </c>
      <c r="N3" s="10">
        <f t="shared" ca="1" si="1"/>
        <v>44603</v>
      </c>
      <c r="O3" s="10">
        <f t="shared" ca="1" si="1"/>
        <v>44604</v>
      </c>
      <c r="P3" s="10">
        <f t="shared" ca="1" si="1"/>
        <v>44605</v>
      </c>
      <c r="Q3" s="10">
        <f t="shared" ca="1" si="1"/>
        <v>44606</v>
      </c>
      <c r="R3" s="10">
        <f t="shared" ca="1" si="1"/>
        <v>44607</v>
      </c>
      <c r="S3" s="10">
        <f t="shared" ca="1" si="1"/>
        <v>44608</v>
      </c>
      <c r="T3" s="10">
        <f t="shared" ca="1" si="1"/>
        <v>44609</v>
      </c>
      <c r="U3" s="10">
        <f t="shared" ca="1" si="1"/>
        <v>44610</v>
      </c>
      <c r="V3" s="10">
        <f t="shared" ca="1" si="1"/>
        <v>44611</v>
      </c>
      <c r="W3" s="10">
        <f t="shared" ca="1" si="1"/>
        <v>44612</v>
      </c>
      <c r="X3" s="10">
        <f t="shared" ca="1" si="1"/>
        <v>44613</v>
      </c>
      <c r="Y3" s="10">
        <f t="shared" ca="1" si="1"/>
        <v>44614</v>
      </c>
      <c r="Z3" s="10">
        <f t="shared" ca="1" si="1"/>
        <v>44615</v>
      </c>
      <c r="AA3" s="10">
        <f t="shared" ca="1" si="1"/>
        <v>44616</v>
      </c>
      <c r="AB3" s="10">
        <f t="shared" ca="1" si="1"/>
        <v>44617</v>
      </c>
      <c r="AC3" s="10">
        <f t="shared" ca="1" si="1"/>
        <v>44618</v>
      </c>
      <c r="AD3" s="10">
        <f t="shared" ca="1" si="1"/>
        <v>44619</v>
      </c>
      <c r="AE3" s="10">
        <f t="shared" ca="1" si="1"/>
        <v>44620</v>
      </c>
      <c r="AF3" s="10" t="str">
        <f t="shared" ca="1" si="1"/>
        <v/>
      </c>
      <c r="AG3" s="10" t="str">
        <f t="shared" ca="1" si="1"/>
        <v/>
      </c>
      <c r="AH3" s="10" t="str">
        <f t="shared" ca="1" si="1"/>
        <v/>
      </c>
    </row>
    <row r="4" spans="1:34">
      <c r="A4" s="13">
        <v>1</v>
      </c>
      <c r="B4" s="1" t="str">
        <f>IF(Summary!B5&lt;&gt;"",Summary!B5,"")</f>
        <v>Smith</v>
      </c>
      <c r="C4" s="6" t="str">
        <f>IF(COUNTIF(D4:AH4,"P")&lt;&gt;0,COUNTIF(D4:AH4,"P"),"")</f>
        <v/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>
      <c r="A5" s="13">
        <v>2</v>
      </c>
      <c r="B5" s="1" t="str">
        <f>IF(Summary!B6&lt;&gt;"",Summary!B6,"")</f>
        <v>Johnson</v>
      </c>
      <c r="C5" s="6" t="str">
        <f t="shared" ref="C5:C68" si="2">IF(COUNTIF(D5:AH5,"P")&lt;&gt;0,COUNTIF(D5:AH5,"P"),"")</f>
        <v/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3">
        <v>3</v>
      </c>
      <c r="B6" s="1" t="str">
        <f>IF(Summary!B7&lt;&gt;"",Summary!B7,"")</f>
        <v>Williams</v>
      </c>
      <c r="C6" s="6" t="str">
        <f t="shared" si="2"/>
        <v/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3">
        <v>4</v>
      </c>
      <c r="B7" s="1" t="str">
        <f>IF(Summary!B8&lt;&gt;"",Summary!B8,"")</f>
        <v>Brown</v>
      </c>
      <c r="C7" s="6" t="str">
        <f t="shared" si="2"/>
        <v/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3">
        <v>5</v>
      </c>
      <c r="B8" s="1" t="str">
        <f>IF(Summary!B9&lt;&gt;"",Summary!B9,"")</f>
        <v>Jones</v>
      </c>
      <c r="C8" s="6" t="str">
        <f t="shared" si="2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3">
        <v>6</v>
      </c>
      <c r="B9" s="1" t="str">
        <f>IF(Summary!B10&lt;&gt;"",Summary!B10,"")</f>
        <v>Garcia</v>
      </c>
      <c r="C9" s="6" t="str">
        <f t="shared" si="2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3">
        <v>7</v>
      </c>
      <c r="B10" s="1" t="str">
        <f>IF(Summary!B11&lt;&gt;"",Summary!B11,"")</f>
        <v>Miller</v>
      </c>
      <c r="C10" s="6" t="str">
        <f t="shared" si="2"/>
        <v/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3">
        <v>8</v>
      </c>
      <c r="B11" s="1" t="str">
        <f>IF(Summary!B12&lt;&gt;"",Summary!B12,"")</f>
        <v>Davis</v>
      </c>
      <c r="C11" s="6" t="str">
        <f t="shared" si="2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3">
        <v>9</v>
      </c>
      <c r="B12" s="1" t="str">
        <f>IF(Summary!B13&lt;&gt;"",Summary!B13,"")</f>
        <v>Rodriguez</v>
      </c>
      <c r="C12" s="6" t="str">
        <f t="shared" si="2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3">
        <v>10</v>
      </c>
      <c r="B13" s="1" t="str">
        <f>IF(Summary!B14&lt;&gt;"",Summary!B14,"")</f>
        <v>Martinez</v>
      </c>
      <c r="C13" s="6" t="str">
        <f t="shared" si="2"/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3">
        <v>11</v>
      </c>
      <c r="B14" s="1" t="str">
        <f>IF(Summary!B15&lt;&gt;"",Summary!B15,"")</f>
        <v>Hernandez</v>
      </c>
      <c r="C14" s="6" t="str">
        <f t="shared" si="2"/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>
      <c r="A15" s="13">
        <v>12</v>
      </c>
      <c r="B15" s="1" t="str">
        <f>IF(Summary!B16&lt;&gt;"",Summary!B16,"")</f>
        <v>Lopez</v>
      </c>
      <c r="C15" s="6" t="str">
        <f t="shared" si="2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</row>
    <row r="16" spans="1:34">
      <c r="A16" s="13">
        <v>13</v>
      </c>
      <c r="B16" s="1" t="str">
        <f>IF(Summary!B17&lt;&gt;"",Summary!B17,"")</f>
        <v>Gonzales</v>
      </c>
      <c r="C16" s="6" t="str">
        <f t="shared" si="2"/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>
      <c r="A17" s="13">
        <v>14</v>
      </c>
      <c r="B17" s="1" t="str">
        <f>IF(Summary!B18&lt;&gt;"",Summary!B18,"")</f>
        <v>Wilson</v>
      </c>
      <c r="C17" s="6" t="str">
        <f t="shared" si="2"/>
        <v/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>
      <c r="A18" s="13">
        <v>15</v>
      </c>
      <c r="B18" s="1" t="str">
        <f>IF(Summary!B19&lt;&gt;"",Summary!B19,"")</f>
        <v>Anderson</v>
      </c>
      <c r="C18" s="6" t="str">
        <f t="shared" si="2"/>
        <v/>
      </c>
      <c r="D18" s="2"/>
      <c r="E18" s="2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3">
        <v>16</v>
      </c>
      <c r="B19" s="1" t="str">
        <f>IF(Summary!B20&lt;&gt;"",Summary!B20,"")</f>
        <v>Thomas</v>
      </c>
      <c r="C19" s="6" t="str">
        <f t="shared" si="2"/>
        <v/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3">
        <v>17</v>
      </c>
      <c r="B20" s="1" t="str">
        <f>IF(Summary!B21&lt;&gt;"",Summary!B21,"")</f>
        <v>Taylor</v>
      </c>
      <c r="C20" s="6" t="str">
        <f t="shared" si="2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3">
        <v>18</v>
      </c>
      <c r="B21" s="1" t="str">
        <f>IF(Summary!B22&lt;&gt;"",Summary!B22,"")</f>
        <v>Moore</v>
      </c>
      <c r="C21" s="6" t="str">
        <f t="shared" si="2"/>
        <v/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3">
        <v>19</v>
      </c>
      <c r="B22" s="1" t="str">
        <f>IF(Summary!B23&lt;&gt;"",Summary!B23,"")</f>
        <v>Jackson</v>
      </c>
      <c r="C22" s="6" t="str">
        <f t="shared" si="2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3">
        <v>20</v>
      </c>
      <c r="B23" s="1" t="str">
        <f>IF(Summary!B24&lt;&gt;"",Summary!B24,"")</f>
        <v>Martin</v>
      </c>
      <c r="C23" s="6" t="str">
        <f t="shared" si="2"/>
        <v/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3">
        <v>21</v>
      </c>
      <c r="B24" s="1" t="str">
        <f>IF(Summary!B25&lt;&gt;"",Summary!B25,"")</f>
        <v>Lee</v>
      </c>
      <c r="C24" s="6" t="str">
        <f t="shared" si="2"/>
        <v/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3">
        <v>22</v>
      </c>
      <c r="B25" s="1" t="str">
        <f>IF(Summary!B26&lt;&gt;"",Summary!B26,"")</f>
        <v>Perez</v>
      </c>
      <c r="C25" s="6" t="str">
        <f t="shared" si="2"/>
        <v/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3">
        <v>23</v>
      </c>
      <c r="B26" s="1" t="str">
        <f>IF(Summary!B27&lt;&gt;"",Summary!B27,"")</f>
        <v>Thompson</v>
      </c>
      <c r="C26" s="6" t="str">
        <f t="shared" si="2"/>
        <v/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3">
        <v>24</v>
      </c>
      <c r="B27" s="1" t="str">
        <f>IF(Summary!B28&lt;&gt;"",Summary!B28,"")</f>
        <v>White</v>
      </c>
      <c r="C27" s="6" t="str">
        <f t="shared" si="2"/>
        <v/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3">
        <v>25</v>
      </c>
      <c r="B28" s="1" t="str">
        <f>IF(Summary!B29&lt;&gt;"",Summary!B29,"")</f>
        <v>Harris</v>
      </c>
      <c r="C28" s="6" t="str">
        <f t="shared" si="2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  <row r="29" spans="1:34">
      <c r="A29" s="13">
        <v>26</v>
      </c>
      <c r="B29" s="1" t="str">
        <f>IF(Summary!B30&lt;&gt;"",Summary!B30,"")</f>
        <v>Sanchez</v>
      </c>
      <c r="C29" s="6" t="str">
        <f t="shared" si="2"/>
        <v/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"/>
    </row>
    <row r="30" spans="1:34">
      <c r="A30" s="13">
        <v>27</v>
      </c>
      <c r="B30" s="1" t="str">
        <f>IF(Summary!B31&lt;&gt;"",Summary!B31,"")</f>
        <v>Clark</v>
      </c>
      <c r="C30" s="6" t="str">
        <f t="shared" si="2"/>
        <v/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13">
        <v>28</v>
      </c>
      <c r="B31" s="1" t="str">
        <f>IF(Summary!B32&lt;&gt;"",Summary!B32,"")</f>
        <v>Ramirez</v>
      </c>
      <c r="C31" s="6" t="str">
        <f t="shared" si="2"/>
        <v/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</row>
    <row r="32" spans="1:34">
      <c r="A32" s="13">
        <v>29</v>
      </c>
      <c r="B32" s="1" t="str">
        <f>IF(Summary!B33&lt;&gt;"",Summary!B33,"")</f>
        <v>Lewis</v>
      </c>
      <c r="C32" s="6" t="str">
        <f t="shared" si="2"/>
        <v/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>
      <c r="A33" s="13">
        <v>30</v>
      </c>
      <c r="B33" s="1" t="str">
        <f>IF(Summary!B34&lt;&gt;"",Summary!B34,"")</f>
        <v>Robinson</v>
      </c>
      <c r="C33" s="6" t="str">
        <f t="shared" si="2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>
      <c r="A34" s="13">
        <v>31</v>
      </c>
      <c r="B34" s="1" t="str">
        <f>IF(Summary!B35&lt;&gt;"",Summary!B35,"")</f>
        <v>Walker</v>
      </c>
      <c r="C34" s="6" t="str">
        <f t="shared" si="2"/>
        <v/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>
      <c r="A35" s="13">
        <v>32</v>
      </c>
      <c r="B35" s="1" t="str">
        <f>IF(Summary!B36&lt;&gt;"",Summary!B36,"")</f>
        <v>Young</v>
      </c>
      <c r="C35" s="6" t="str">
        <f t="shared" si="2"/>
        <v/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>
      <c r="A36" s="13">
        <v>33</v>
      </c>
      <c r="B36" s="1" t="str">
        <f>IF(Summary!B37&lt;&gt;"",Summary!B37,"")</f>
        <v>Allen</v>
      </c>
      <c r="C36" s="6" t="str">
        <f t="shared" si="2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"/>
    </row>
    <row r="37" spans="1:34">
      <c r="A37" s="13">
        <v>34</v>
      </c>
      <c r="B37" s="1" t="str">
        <f>IF(Summary!B38&lt;&gt;"",Summary!B38,"")</f>
        <v>King</v>
      </c>
      <c r="C37" s="6" t="str">
        <f t="shared" si="2"/>
        <v/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"/>
    </row>
    <row r="38" spans="1:34">
      <c r="A38" s="13">
        <v>35</v>
      </c>
      <c r="B38" s="1" t="str">
        <f>IF(Summary!B39&lt;&gt;"",Summary!B39,"")</f>
        <v>Wright</v>
      </c>
      <c r="C38" s="6" t="str">
        <f t="shared" si="2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"/>
    </row>
    <row r="39" spans="1:34">
      <c r="A39" s="13">
        <v>36</v>
      </c>
      <c r="B39" s="1" t="str">
        <f>IF(Summary!B40&lt;&gt;"",Summary!B40,"")</f>
        <v>Scott</v>
      </c>
      <c r="C39" s="6" t="str">
        <f t="shared" si="2"/>
        <v/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"/>
    </row>
    <row r="40" spans="1:34">
      <c r="A40" s="13">
        <v>37</v>
      </c>
      <c r="B40" s="1" t="str">
        <f>IF(Summary!B41&lt;&gt;"",Summary!B41,"")</f>
        <v>Torres</v>
      </c>
      <c r="C40" s="6" t="str">
        <f t="shared" si="2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"/>
    </row>
    <row r="41" spans="1:34">
      <c r="A41" s="13">
        <v>38</v>
      </c>
      <c r="B41" s="1" t="str">
        <f>IF(Summary!B42&lt;&gt;"",Summary!B42,"")</f>
        <v>Nguyen</v>
      </c>
      <c r="C41" s="6" t="str">
        <f t="shared" si="2"/>
        <v/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"/>
    </row>
    <row r="42" spans="1:34">
      <c r="A42" s="13">
        <v>39</v>
      </c>
      <c r="B42" s="1" t="str">
        <f>IF(Summary!B43&lt;&gt;"",Summary!B43,"")</f>
        <v>Hill</v>
      </c>
      <c r="C42" s="6" t="str">
        <f t="shared" si="2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>
      <c r="A43" s="13">
        <v>40</v>
      </c>
      <c r="B43" s="1" t="str">
        <f>IF(Summary!B44&lt;&gt;"",Summary!B44,"")</f>
        <v>Flores</v>
      </c>
      <c r="C43" s="6" t="str">
        <f t="shared" si="2"/>
        <v/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"/>
    </row>
    <row r="44" spans="1:34">
      <c r="A44" s="13">
        <v>41</v>
      </c>
      <c r="B44" s="1" t="str">
        <f>IF(Summary!B45&lt;&gt;"",Summary!B45,"")</f>
        <v>Green</v>
      </c>
      <c r="C44" s="6" t="str">
        <f t="shared" si="2"/>
        <v/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"/>
    </row>
    <row r="45" spans="1:34">
      <c r="A45" s="13">
        <v>42</v>
      </c>
      <c r="B45" s="1" t="str">
        <f>IF(Summary!B46&lt;&gt;"",Summary!B46,"")</f>
        <v>Adams</v>
      </c>
      <c r="C45" s="6" t="str">
        <f t="shared" si="2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</row>
    <row r="46" spans="1:34">
      <c r="A46" s="13">
        <v>43</v>
      </c>
      <c r="B46" s="1" t="str">
        <f>IF(Summary!B47&lt;&gt;"",Summary!B47,"")</f>
        <v>Nelson</v>
      </c>
      <c r="C46" s="6" t="str">
        <f t="shared" si="2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"/>
    </row>
    <row r="47" spans="1:34">
      <c r="A47" s="13">
        <v>44</v>
      </c>
      <c r="B47" s="1" t="str">
        <f>IF(Summary!B48&lt;&gt;"",Summary!B48,"")</f>
        <v>Baker</v>
      </c>
      <c r="C47" s="6" t="str">
        <f t="shared" si="2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"/>
    </row>
    <row r="48" spans="1:34">
      <c r="A48" s="13">
        <v>45</v>
      </c>
      <c r="B48" s="1" t="str">
        <f>IF(Summary!B49&lt;&gt;"",Summary!B49,"")</f>
        <v>Hall</v>
      </c>
      <c r="C48" s="6" t="str">
        <f t="shared" si="2"/>
        <v/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"/>
    </row>
    <row r="49" spans="1:34">
      <c r="A49" s="13">
        <v>46</v>
      </c>
      <c r="B49" s="1" t="str">
        <f>IF(Summary!B50&lt;&gt;"",Summary!B50,"")</f>
        <v>Rivera</v>
      </c>
      <c r="C49" s="6" t="str">
        <f t="shared" si="2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/>
    </row>
    <row r="50" spans="1:34">
      <c r="A50" s="13">
        <v>47</v>
      </c>
      <c r="B50" s="1" t="str">
        <f>IF(Summary!B51&lt;&gt;"",Summary!B51,"")</f>
        <v>Campbell</v>
      </c>
      <c r="C50" s="6" t="str">
        <f t="shared" si="2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/>
    </row>
    <row r="51" spans="1:34">
      <c r="A51" s="13">
        <v>48</v>
      </c>
      <c r="B51" s="1" t="str">
        <f>IF(Summary!B52&lt;&gt;"",Summary!B52,"")</f>
        <v>Mitchell</v>
      </c>
      <c r="C51" s="6" t="str">
        <f t="shared" si="2"/>
        <v/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"/>
    </row>
    <row r="52" spans="1:34">
      <c r="A52" s="13">
        <v>49</v>
      </c>
      <c r="B52" s="1" t="str">
        <f>IF(Summary!B53&lt;&gt;"",Summary!B53,"")</f>
        <v>Carter</v>
      </c>
      <c r="C52" s="6" t="str">
        <f t="shared" si="2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"/>
    </row>
    <row r="53" spans="1:34">
      <c r="A53" s="13">
        <v>50</v>
      </c>
      <c r="B53" s="1" t="str">
        <f>IF(Summary!B54&lt;&gt;"",Summary!B54,"")</f>
        <v>Roberts</v>
      </c>
      <c r="C53" s="6" t="str">
        <f t="shared" si="2"/>
        <v/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"/>
    </row>
    <row r="54" spans="1:34">
      <c r="A54" s="13">
        <v>51</v>
      </c>
      <c r="B54" s="1" t="str">
        <f>IF(Summary!B55&lt;&gt;"",Summary!B55,"")</f>
        <v>Gomez</v>
      </c>
      <c r="C54" s="6" t="str">
        <f t="shared" si="2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</row>
    <row r="55" spans="1:34">
      <c r="A55" s="13">
        <v>52</v>
      </c>
      <c r="B55" s="1" t="str">
        <f>IF(Summary!B56&lt;&gt;"",Summary!B56,"")</f>
        <v>Phillips</v>
      </c>
      <c r="C55" s="6" t="str">
        <f t="shared" si="2"/>
        <v/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</row>
    <row r="56" spans="1:34">
      <c r="A56" s="13">
        <v>53</v>
      </c>
      <c r="B56" s="1" t="str">
        <f>IF(Summary!B57&lt;&gt;"",Summary!B57,"")</f>
        <v>Evans</v>
      </c>
      <c r="C56" s="6" t="str">
        <f t="shared" si="2"/>
        <v/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</row>
    <row r="57" spans="1:34">
      <c r="A57" s="13">
        <v>54</v>
      </c>
      <c r="B57" s="1" t="str">
        <f>IF(Summary!B58&lt;&gt;"",Summary!B58,"")</f>
        <v>Turner</v>
      </c>
      <c r="C57" s="6" t="str">
        <f t="shared" si="2"/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</row>
    <row r="58" spans="1:34">
      <c r="A58" s="13">
        <v>55</v>
      </c>
      <c r="B58" s="1" t="str">
        <f>IF(Summary!B59&lt;&gt;"",Summary!B59,"")</f>
        <v>Diaz</v>
      </c>
      <c r="C58" s="6" t="str">
        <f t="shared" si="2"/>
        <v/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</row>
    <row r="59" spans="1:34">
      <c r="A59" s="13">
        <v>56</v>
      </c>
      <c r="B59" s="1" t="str">
        <f>IF(Summary!B60&lt;&gt;"",Summary!B60,"")</f>
        <v>Parker</v>
      </c>
      <c r="C59" s="6" t="str">
        <f t="shared" si="2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</row>
    <row r="60" spans="1:34">
      <c r="A60" s="13">
        <v>57</v>
      </c>
      <c r="B60" s="1" t="str">
        <f>IF(Summary!B61&lt;&gt;"",Summary!B61,"")</f>
        <v>Cruz</v>
      </c>
      <c r="C60" s="6" t="str">
        <f t="shared" si="2"/>
        <v/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</row>
    <row r="61" spans="1:34">
      <c r="A61" s="13">
        <v>58</v>
      </c>
      <c r="B61" s="1" t="str">
        <f>IF(Summary!B62&lt;&gt;"",Summary!B62,"")</f>
        <v>Edwards</v>
      </c>
      <c r="C61" s="6" t="str">
        <f t="shared" si="2"/>
        <v/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</row>
    <row r="62" spans="1:34">
      <c r="A62" s="13">
        <v>59</v>
      </c>
      <c r="B62" s="1" t="str">
        <f>IF(Summary!B63&lt;&gt;"",Summary!B63,"")</f>
        <v>Collins</v>
      </c>
      <c r="C62" s="6" t="str">
        <f t="shared" si="2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</row>
    <row r="63" spans="1:34">
      <c r="A63" s="13">
        <v>60</v>
      </c>
      <c r="B63" s="1" t="str">
        <f>IF(Summary!B64&lt;&gt;"",Summary!B64,"")</f>
        <v>Reyes</v>
      </c>
      <c r="C63" s="6" t="str">
        <f t="shared" si="2"/>
        <v/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</row>
    <row r="64" spans="1:34">
      <c r="A64" s="13">
        <v>61</v>
      </c>
      <c r="B64" s="1" t="str">
        <f>IF(Summary!B65&lt;&gt;"",Summary!B65,"")</f>
        <v>Stewart</v>
      </c>
      <c r="C64" s="6" t="str">
        <f t="shared" si="2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34">
      <c r="A65" s="13">
        <v>62</v>
      </c>
      <c r="B65" s="1" t="str">
        <f>IF(Summary!B66&lt;&gt;"",Summary!B66,"")</f>
        <v>Morris</v>
      </c>
      <c r="C65" s="6" t="str">
        <f t="shared" si="2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</row>
    <row r="66" spans="1:34">
      <c r="A66" s="13">
        <v>63</v>
      </c>
      <c r="B66" s="1" t="str">
        <f>IF(Summary!B67&lt;&gt;"",Summary!B67,"")</f>
        <v>Morales</v>
      </c>
      <c r="C66" s="6" t="str">
        <f t="shared" si="2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</row>
    <row r="67" spans="1:34">
      <c r="A67" s="13">
        <v>64</v>
      </c>
      <c r="B67" s="1" t="str">
        <f>IF(Summary!B68&lt;&gt;"",Summary!B68,"")</f>
        <v>Murphy</v>
      </c>
      <c r="C67" s="6" t="str">
        <f t="shared" si="2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</row>
    <row r="68" spans="1:34">
      <c r="A68" s="13">
        <v>65</v>
      </c>
      <c r="B68" s="1" t="str">
        <f>IF(Summary!B69&lt;&gt;"",Summary!B69,"")</f>
        <v>Cook</v>
      </c>
      <c r="C68" s="6" t="str">
        <f t="shared" si="2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</row>
    <row r="69" spans="1:34">
      <c r="A69" s="13">
        <v>66</v>
      </c>
      <c r="B69" s="1" t="str">
        <f>IF(Summary!B70&lt;&gt;"",Summary!B70,"")</f>
        <v>Rogers</v>
      </c>
      <c r="C69" s="6" t="str">
        <f t="shared" ref="C69:C103" si="3">IF(COUNTIF(D69:AH69,"P")&lt;&gt;0,COUNTIF(D69:AH69,"P"),"")</f>
        <v/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</row>
    <row r="70" spans="1:34">
      <c r="A70" s="13">
        <v>67</v>
      </c>
      <c r="B70" s="1" t="str">
        <f>IF(Summary!B71&lt;&gt;"",Summary!B71,"")</f>
        <v>Gutierrez</v>
      </c>
      <c r="C70" s="6" t="str">
        <f t="shared" si="3"/>
        <v/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</row>
    <row r="71" spans="1:34">
      <c r="A71" s="13">
        <v>68</v>
      </c>
      <c r="B71" s="1" t="str">
        <f>IF(Summary!B72&lt;&gt;"",Summary!B72,"")</f>
        <v>Ortiz</v>
      </c>
      <c r="C71" s="6" t="str">
        <f t="shared" si="3"/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</row>
    <row r="72" spans="1:34">
      <c r="A72" s="13">
        <v>69</v>
      </c>
      <c r="B72" s="1" t="str">
        <f>IF(Summary!B73&lt;&gt;"",Summary!B73,"")</f>
        <v>Morgan</v>
      </c>
      <c r="C72" s="6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</row>
    <row r="73" spans="1:34">
      <c r="A73" s="13">
        <v>70</v>
      </c>
      <c r="B73" s="1" t="str">
        <f>IF(Summary!B74&lt;&gt;"",Summary!B74,"")</f>
        <v>Cooper</v>
      </c>
      <c r="C73" s="6" t="str">
        <f t="shared" si="3"/>
        <v/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</row>
    <row r="74" spans="1:34">
      <c r="A74" s="13">
        <v>71</v>
      </c>
      <c r="B74" s="1" t="str">
        <f>IF(Summary!B75&lt;&gt;"",Summary!B75,"")</f>
        <v>Peterson</v>
      </c>
      <c r="C74" s="6" t="str">
        <f t="shared" si="3"/>
        <v/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</row>
    <row r="75" spans="1:34">
      <c r="A75" s="13">
        <v>72</v>
      </c>
      <c r="B75" s="1" t="str">
        <f>IF(Summary!B76&lt;&gt;"",Summary!B76,"")</f>
        <v>Bailey</v>
      </c>
      <c r="C75" s="6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</row>
    <row r="76" spans="1:34">
      <c r="A76" s="13">
        <v>73</v>
      </c>
      <c r="B76" s="1" t="str">
        <f>IF(Summary!B77&lt;&gt;"",Summary!B77,"")</f>
        <v>Reed</v>
      </c>
      <c r="C76" s="6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</row>
    <row r="77" spans="1:34">
      <c r="A77" s="13">
        <v>74</v>
      </c>
      <c r="B77" s="1" t="str">
        <f>IF(Summary!B78&lt;&gt;"",Summary!B78,"")</f>
        <v>Kelly</v>
      </c>
      <c r="C77" s="6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</row>
    <row r="78" spans="1:34">
      <c r="A78" s="13">
        <v>75</v>
      </c>
      <c r="B78" s="1" t="str">
        <f>IF(Summary!B79&lt;&gt;"",Summary!B79,"")</f>
        <v>Howard</v>
      </c>
      <c r="C78" s="6" t="str">
        <f t="shared" si="3"/>
        <v/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</row>
    <row r="79" spans="1:34">
      <c r="A79" s="13">
        <v>76</v>
      </c>
      <c r="B79" s="1" t="str">
        <f>IF(Summary!B80&lt;&gt;"",Summary!B80,"")</f>
        <v>Ramos</v>
      </c>
      <c r="C79" s="6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</row>
    <row r="80" spans="1:34">
      <c r="A80" s="13">
        <v>77</v>
      </c>
      <c r="B80" s="1" t="str">
        <f>IF(Summary!B81&lt;&gt;"",Summary!B81,"")</f>
        <v>Kim</v>
      </c>
      <c r="C80" s="6" t="str">
        <f t="shared" si="3"/>
        <v/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</row>
    <row r="81" spans="1:34">
      <c r="A81" s="13">
        <v>78</v>
      </c>
      <c r="B81" s="1" t="str">
        <f>IF(Summary!B82&lt;&gt;"",Summary!B82,"")</f>
        <v>Cox</v>
      </c>
      <c r="C81" s="6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</row>
    <row r="82" spans="1:34">
      <c r="A82" s="13">
        <v>79</v>
      </c>
      <c r="B82" s="1" t="str">
        <f>IF(Summary!B83&lt;&gt;"",Summary!B83,"")</f>
        <v>Ward</v>
      </c>
      <c r="C82" s="6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</row>
    <row r="83" spans="1:34">
      <c r="A83" s="13">
        <v>80</v>
      </c>
      <c r="B83" s="1" t="str">
        <f>IF(Summary!B84&lt;&gt;"",Summary!B84,"")</f>
        <v>Richardson</v>
      </c>
      <c r="C83" s="6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</row>
    <row r="84" spans="1:34">
      <c r="A84" s="13">
        <v>81</v>
      </c>
      <c r="B84" s="1" t="str">
        <f>IF(Summary!B85&lt;&gt;"",Summary!B85,"")</f>
        <v>Watson</v>
      </c>
      <c r="C84" s="6" t="str">
        <f t="shared" si="3"/>
        <v/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</row>
    <row r="85" spans="1:34">
      <c r="A85" s="13">
        <v>82</v>
      </c>
      <c r="B85" s="1" t="str">
        <f>IF(Summary!B86&lt;&gt;"",Summary!B86,"")</f>
        <v>Brooks</v>
      </c>
      <c r="C85" s="6" t="str">
        <f t="shared" si="3"/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</row>
    <row r="86" spans="1:34">
      <c r="A86" s="13">
        <v>83</v>
      </c>
      <c r="B86" s="1" t="str">
        <f>IF(Summary!B87&lt;&gt;"",Summary!B87,"")</f>
        <v>Chavez</v>
      </c>
      <c r="C86" s="6" t="str">
        <f t="shared" si="3"/>
        <v/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</row>
    <row r="87" spans="1:34">
      <c r="A87" s="13">
        <v>84</v>
      </c>
      <c r="B87" s="1" t="str">
        <f>IF(Summary!B88&lt;&gt;"",Summary!B88,"")</f>
        <v>Wood</v>
      </c>
      <c r="C87" s="6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</row>
    <row r="88" spans="1:34">
      <c r="A88" s="13">
        <v>85</v>
      </c>
      <c r="B88" s="1" t="str">
        <f>IF(Summary!B89&lt;&gt;"",Summary!B89,"")</f>
        <v>James</v>
      </c>
      <c r="C88" s="6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</row>
    <row r="89" spans="1:34">
      <c r="A89" s="13">
        <v>86</v>
      </c>
      <c r="B89" s="1" t="str">
        <f>IF(Summary!B90&lt;&gt;"",Summary!B90,"")</f>
        <v>Bennet</v>
      </c>
      <c r="C89" s="6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</row>
    <row r="90" spans="1:34">
      <c r="A90" s="13">
        <v>87</v>
      </c>
      <c r="B90" s="1" t="str">
        <f>IF(Summary!B91&lt;&gt;"",Summary!B91,"")</f>
        <v>Gray</v>
      </c>
      <c r="C90" s="6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</row>
    <row r="91" spans="1:34">
      <c r="A91" s="13">
        <v>88</v>
      </c>
      <c r="B91" s="1" t="str">
        <f>IF(Summary!B92&lt;&gt;"",Summary!B92,"")</f>
        <v>Mendoza</v>
      </c>
      <c r="C91" s="6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</row>
    <row r="92" spans="1:34">
      <c r="A92" s="13">
        <v>89</v>
      </c>
      <c r="B92" s="1" t="str">
        <f>IF(Summary!B93&lt;&gt;"",Summary!B93,"")</f>
        <v>Ruiz</v>
      </c>
      <c r="C92" s="6" t="str">
        <f t="shared" si="3"/>
        <v/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</row>
    <row r="93" spans="1:34">
      <c r="A93" s="13">
        <v>90</v>
      </c>
      <c r="B93" s="1" t="str">
        <f>IF(Summary!B94&lt;&gt;"",Summary!B94,"")</f>
        <v>Hughes</v>
      </c>
      <c r="C93" s="6" t="str">
        <f t="shared" si="3"/>
        <v/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</row>
    <row r="94" spans="1:34">
      <c r="A94" s="13">
        <v>91</v>
      </c>
      <c r="B94" s="1" t="str">
        <f>IF(Summary!B95&lt;&gt;"",Summary!B95,"")</f>
        <v>Price</v>
      </c>
      <c r="C94" s="6" t="str">
        <f t="shared" si="3"/>
        <v/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</row>
    <row r="95" spans="1:34">
      <c r="A95" s="13">
        <v>92</v>
      </c>
      <c r="B95" s="1" t="str">
        <f>IF(Summary!B96&lt;&gt;"",Summary!B96,"")</f>
        <v>Alvarez</v>
      </c>
      <c r="C95" s="6" t="str">
        <f t="shared" si="3"/>
        <v/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</row>
    <row r="96" spans="1:34">
      <c r="A96" s="13">
        <v>93</v>
      </c>
      <c r="B96" s="1" t="str">
        <f>IF(Summary!B97&lt;&gt;"",Summary!B97,"")</f>
        <v>Castillo</v>
      </c>
      <c r="C96" s="6" t="str">
        <f t="shared" si="3"/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</row>
    <row r="97" spans="1:34">
      <c r="A97" s="13">
        <v>94</v>
      </c>
      <c r="B97" s="1" t="str">
        <f>IF(Summary!B98&lt;&gt;"",Summary!B98,"")</f>
        <v>Sanders</v>
      </c>
      <c r="C97" s="6" t="str">
        <f t="shared" si="3"/>
        <v/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</row>
    <row r="98" spans="1:34">
      <c r="A98" s="13">
        <v>95</v>
      </c>
      <c r="B98" s="1" t="str">
        <f>IF(Summary!B99&lt;&gt;"",Summary!B99,"")</f>
        <v>Patel</v>
      </c>
      <c r="C98" s="6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</row>
    <row r="99" spans="1:34">
      <c r="A99" s="13">
        <v>96</v>
      </c>
      <c r="B99" s="1" t="str">
        <f>IF(Summary!B100&lt;&gt;"",Summary!B100,"")</f>
        <v>Myers</v>
      </c>
      <c r="C99" s="6" t="str">
        <f t="shared" si="3"/>
        <v/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</row>
    <row r="100" spans="1:34">
      <c r="A100" s="13">
        <v>97</v>
      </c>
      <c r="B100" s="1" t="str">
        <f>IF(Summary!B101&lt;&gt;"",Summary!B101,"")</f>
        <v>Long</v>
      </c>
      <c r="C100" s="6" t="str">
        <f t="shared" si="3"/>
        <v/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</row>
    <row r="101" spans="1:34">
      <c r="A101" s="13">
        <v>98</v>
      </c>
      <c r="B101" s="1" t="str">
        <f>IF(Summary!B102&lt;&gt;"",Summary!B102,"")</f>
        <v>Ross</v>
      </c>
      <c r="C101" s="6" t="str">
        <f t="shared" si="3"/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</row>
    <row r="102" spans="1:34">
      <c r="A102" s="13">
        <v>99</v>
      </c>
      <c r="B102" s="1" t="str">
        <f>IF(Summary!B103&lt;&gt;"",Summary!B103,"")</f>
        <v>Foster</v>
      </c>
      <c r="C102" s="6" t="str">
        <f t="shared" si="3"/>
        <v/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</row>
    <row r="103" spans="1:34">
      <c r="A103" s="13">
        <v>100</v>
      </c>
      <c r="B103" s="1" t="str">
        <f>IF(Summary!B104&lt;&gt;"",Summary!B104,"")</f>
        <v>Jimenez</v>
      </c>
      <c r="C103" s="6" t="str">
        <f t="shared" si="3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</row>
  </sheetData>
  <mergeCells count="2">
    <mergeCell ref="A1:B1"/>
    <mergeCell ref="C1:AH1"/>
  </mergeCells>
  <conditionalFormatting sqref="D4:AH103">
    <cfRule type="expression" dxfId="3" priority="2">
      <formula>WEEKDAY(D$3)=1</formula>
    </cfRule>
  </conditionalFormatting>
  <conditionalFormatting sqref="D2:AH2">
    <cfRule type="containsText" dxfId="2" priority="1" operator="containsText" text="1">
      <formula>NOT(ISERROR(SEARCH("1",D2)))</formula>
    </cfRule>
  </conditionalFormatting>
  <dataValidations count="1">
    <dataValidation type="textLength" allowBlank="1" showInputMessage="1" showErrorMessage="1" sqref="D4:AH103" xr:uid="{5B7AD684-3203-4B86-B786-5318EAECE4A8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726D-1291-4197-A889-A0EDDC7117BC}">
  <sheetPr codeName="Sheet13"/>
  <dimension ref="A1:AH103"/>
  <sheetViews>
    <sheetView workbookViewId="0">
      <selection activeCell="AJ105" sqref="AJ105"/>
    </sheetView>
  </sheetViews>
  <sheetFormatPr defaultRowHeight="14.4"/>
  <cols>
    <col min="1" max="1" width="4" style="11" bestFit="1" customWidth="1"/>
    <col min="2" max="2" width="17.33203125" customWidth="1"/>
    <col min="3" max="3" width="5.21875" style="4" bestFit="1" customWidth="1"/>
    <col min="4" max="34" width="4.6640625" customWidth="1"/>
  </cols>
  <sheetData>
    <row r="1" spans="1:34" ht="18">
      <c r="A1" s="20">
        <v>44986</v>
      </c>
      <c r="B1" s="21"/>
      <c r="C1" s="18" t="str">
        <f>"Attendence for "&amp;TEXT(A1,"mmmm - yyyy")</f>
        <v>Attendence for March - 2023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D2" s="5">
        <f ca="1">IF(D3&lt;&gt;"",WEEKDAY(D3),"")</f>
        <v>3</v>
      </c>
      <c r="E2" s="5">
        <f t="shared" ref="E2:AH2" ca="1" si="0">IF(E3&lt;&gt;"",WEEKDAY(E3),"")</f>
        <v>4</v>
      </c>
      <c r="F2" s="5">
        <f t="shared" ca="1" si="0"/>
        <v>5</v>
      </c>
      <c r="G2" s="5">
        <f t="shared" ca="1" si="0"/>
        <v>6</v>
      </c>
      <c r="H2" s="5">
        <f t="shared" ca="1" si="0"/>
        <v>7</v>
      </c>
      <c r="I2" s="5">
        <f t="shared" ca="1" si="0"/>
        <v>1</v>
      </c>
      <c r="J2" s="5">
        <f t="shared" ca="1" si="0"/>
        <v>2</v>
      </c>
      <c r="K2" s="5">
        <f t="shared" ca="1" si="0"/>
        <v>3</v>
      </c>
      <c r="L2" s="5">
        <f t="shared" ca="1" si="0"/>
        <v>4</v>
      </c>
      <c r="M2" s="5">
        <f t="shared" ca="1" si="0"/>
        <v>5</v>
      </c>
      <c r="N2" s="5">
        <f t="shared" ca="1" si="0"/>
        <v>6</v>
      </c>
      <c r="O2" s="5">
        <f t="shared" ca="1" si="0"/>
        <v>7</v>
      </c>
      <c r="P2" s="5">
        <f t="shared" ca="1" si="0"/>
        <v>1</v>
      </c>
      <c r="Q2" s="5">
        <f t="shared" ca="1" si="0"/>
        <v>2</v>
      </c>
      <c r="R2" s="5">
        <f t="shared" ca="1" si="0"/>
        <v>3</v>
      </c>
      <c r="S2" s="5">
        <f t="shared" ca="1" si="0"/>
        <v>4</v>
      </c>
      <c r="T2" s="5">
        <f t="shared" ca="1" si="0"/>
        <v>5</v>
      </c>
      <c r="U2" s="5">
        <f t="shared" ca="1" si="0"/>
        <v>6</v>
      </c>
      <c r="V2" s="5">
        <f t="shared" ca="1" si="0"/>
        <v>7</v>
      </c>
      <c r="W2" s="5">
        <f t="shared" ca="1" si="0"/>
        <v>1</v>
      </c>
      <c r="X2" s="5">
        <f t="shared" ca="1" si="0"/>
        <v>2</v>
      </c>
      <c r="Y2" s="5">
        <f t="shared" ca="1" si="0"/>
        <v>3</v>
      </c>
      <c r="Z2" s="5">
        <f t="shared" ca="1" si="0"/>
        <v>4</v>
      </c>
      <c r="AA2" s="5">
        <f t="shared" ca="1" si="0"/>
        <v>5</v>
      </c>
      <c r="AB2" s="5">
        <f t="shared" ca="1" si="0"/>
        <v>6</v>
      </c>
      <c r="AC2" s="5">
        <f t="shared" ca="1" si="0"/>
        <v>7</v>
      </c>
      <c r="AD2" s="5">
        <f t="shared" ca="1" si="0"/>
        <v>1</v>
      </c>
      <c r="AE2" s="5">
        <f t="shared" ca="1" si="0"/>
        <v>2</v>
      </c>
      <c r="AF2" s="5">
        <f t="shared" ca="1" si="0"/>
        <v>3</v>
      </c>
      <c r="AG2" s="5">
        <f t="shared" ca="1" si="0"/>
        <v>4</v>
      </c>
      <c r="AH2" s="5">
        <f t="shared" ca="1" si="0"/>
        <v>5</v>
      </c>
    </row>
    <row r="3" spans="1:34" s="7" customFormat="1">
      <c r="A3" s="12" t="s">
        <v>2</v>
      </c>
      <c r="B3" s="8" t="s">
        <v>0</v>
      </c>
      <c r="C3" s="9" t="s">
        <v>1</v>
      </c>
      <c r="D3" s="10">
        <f ca="1">DATE(YEAR(TODAY()),MONTH(A1),1)</f>
        <v>44621</v>
      </c>
      <c r="E3" s="10">
        <f ca="1">IF(D3&lt;&gt;"",IF(DAY(D3+1)&gt;DAY(D3),D3+1,""),"")</f>
        <v>44622</v>
      </c>
      <c r="F3" s="10">
        <f t="shared" ref="F3:AH3" ca="1" si="1">IF(E3&lt;&gt;"",IF(DAY(E3+1)&gt;DAY(E3),E3+1,""),"")</f>
        <v>44623</v>
      </c>
      <c r="G3" s="10">
        <f t="shared" ca="1" si="1"/>
        <v>44624</v>
      </c>
      <c r="H3" s="10">
        <f t="shared" ca="1" si="1"/>
        <v>44625</v>
      </c>
      <c r="I3" s="10">
        <f t="shared" ca="1" si="1"/>
        <v>44626</v>
      </c>
      <c r="J3" s="10">
        <f t="shared" ca="1" si="1"/>
        <v>44627</v>
      </c>
      <c r="K3" s="10">
        <f t="shared" ca="1" si="1"/>
        <v>44628</v>
      </c>
      <c r="L3" s="10">
        <f t="shared" ca="1" si="1"/>
        <v>44629</v>
      </c>
      <c r="M3" s="10">
        <f t="shared" ca="1" si="1"/>
        <v>44630</v>
      </c>
      <c r="N3" s="10">
        <f t="shared" ca="1" si="1"/>
        <v>44631</v>
      </c>
      <c r="O3" s="10">
        <f t="shared" ca="1" si="1"/>
        <v>44632</v>
      </c>
      <c r="P3" s="10">
        <f t="shared" ca="1" si="1"/>
        <v>44633</v>
      </c>
      <c r="Q3" s="10">
        <f t="shared" ca="1" si="1"/>
        <v>44634</v>
      </c>
      <c r="R3" s="10">
        <f t="shared" ca="1" si="1"/>
        <v>44635</v>
      </c>
      <c r="S3" s="10">
        <f t="shared" ca="1" si="1"/>
        <v>44636</v>
      </c>
      <c r="T3" s="10">
        <f t="shared" ca="1" si="1"/>
        <v>44637</v>
      </c>
      <c r="U3" s="10">
        <f t="shared" ca="1" si="1"/>
        <v>44638</v>
      </c>
      <c r="V3" s="10">
        <f t="shared" ca="1" si="1"/>
        <v>44639</v>
      </c>
      <c r="W3" s="10">
        <f t="shared" ca="1" si="1"/>
        <v>44640</v>
      </c>
      <c r="X3" s="10">
        <f t="shared" ca="1" si="1"/>
        <v>44641</v>
      </c>
      <c r="Y3" s="10">
        <f t="shared" ca="1" si="1"/>
        <v>44642</v>
      </c>
      <c r="Z3" s="10">
        <f t="shared" ca="1" si="1"/>
        <v>44643</v>
      </c>
      <c r="AA3" s="10">
        <f t="shared" ca="1" si="1"/>
        <v>44644</v>
      </c>
      <c r="AB3" s="10">
        <f t="shared" ca="1" si="1"/>
        <v>44645</v>
      </c>
      <c r="AC3" s="10">
        <f t="shared" ca="1" si="1"/>
        <v>44646</v>
      </c>
      <c r="AD3" s="10">
        <f t="shared" ca="1" si="1"/>
        <v>44647</v>
      </c>
      <c r="AE3" s="10">
        <f t="shared" ca="1" si="1"/>
        <v>44648</v>
      </c>
      <c r="AF3" s="10">
        <f t="shared" ca="1" si="1"/>
        <v>44649</v>
      </c>
      <c r="AG3" s="10">
        <f t="shared" ca="1" si="1"/>
        <v>44650</v>
      </c>
      <c r="AH3" s="10">
        <f t="shared" ca="1" si="1"/>
        <v>44651</v>
      </c>
    </row>
    <row r="4" spans="1:34">
      <c r="A4" s="13">
        <v>1</v>
      </c>
      <c r="B4" s="1" t="str">
        <f>IF(Summary!B5&lt;&gt;"",Summary!B5,"")</f>
        <v>Smith</v>
      </c>
      <c r="C4" s="6" t="str">
        <f>IF(COUNTIF(D4:AH4,"P")&lt;&gt;0,COUNTIF(D4:AH4,"P"),"")</f>
        <v/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>
      <c r="A5" s="13">
        <v>2</v>
      </c>
      <c r="B5" s="1" t="str">
        <f>IF(Summary!B6&lt;&gt;"",Summary!B6,"")</f>
        <v>Johnson</v>
      </c>
      <c r="C5" s="6" t="str">
        <f t="shared" ref="C5:C68" si="2">IF(COUNTIF(D5:AH5,"P")&lt;&gt;0,COUNTIF(D5:AH5,"P"),"")</f>
        <v/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3">
        <v>3</v>
      </c>
      <c r="B6" s="1" t="str">
        <f>IF(Summary!B7&lt;&gt;"",Summary!B7,"")</f>
        <v>Williams</v>
      </c>
      <c r="C6" s="6" t="str">
        <f t="shared" si="2"/>
        <v/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3">
        <v>4</v>
      </c>
      <c r="B7" s="1" t="str">
        <f>IF(Summary!B8&lt;&gt;"",Summary!B8,"")</f>
        <v>Brown</v>
      </c>
      <c r="C7" s="6" t="str">
        <f t="shared" si="2"/>
        <v/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3">
        <v>5</v>
      </c>
      <c r="B8" s="1" t="str">
        <f>IF(Summary!B9&lt;&gt;"",Summary!B9,"")</f>
        <v>Jones</v>
      </c>
      <c r="C8" s="6" t="str">
        <f t="shared" si="2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3">
        <v>6</v>
      </c>
      <c r="B9" s="1" t="str">
        <f>IF(Summary!B10&lt;&gt;"",Summary!B10,"")</f>
        <v>Garcia</v>
      </c>
      <c r="C9" s="6" t="str">
        <f t="shared" si="2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3">
        <v>7</v>
      </c>
      <c r="B10" s="1" t="str">
        <f>IF(Summary!B11&lt;&gt;"",Summary!B11,"")</f>
        <v>Miller</v>
      </c>
      <c r="C10" s="6" t="str">
        <f t="shared" si="2"/>
        <v/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3">
        <v>8</v>
      </c>
      <c r="B11" s="1" t="str">
        <f>IF(Summary!B12&lt;&gt;"",Summary!B12,"")</f>
        <v>Davis</v>
      </c>
      <c r="C11" s="6" t="str">
        <f t="shared" si="2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3">
        <v>9</v>
      </c>
      <c r="B12" s="1" t="str">
        <f>IF(Summary!B13&lt;&gt;"",Summary!B13,"")</f>
        <v>Rodriguez</v>
      </c>
      <c r="C12" s="6" t="str">
        <f t="shared" si="2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3">
        <v>10</v>
      </c>
      <c r="B13" s="1" t="str">
        <f>IF(Summary!B14&lt;&gt;"",Summary!B14,"")</f>
        <v>Martinez</v>
      </c>
      <c r="C13" s="6" t="str">
        <f t="shared" si="2"/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3">
        <v>11</v>
      </c>
      <c r="B14" s="1" t="str">
        <f>IF(Summary!B15&lt;&gt;"",Summary!B15,"")</f>
        <v>Hernandez</v>
      </c>
      <c r="C14" s="6" t="str">
        <f t="shared" si="2"/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>
      <c r="A15" s="13">
        <v>12</v>
      </c>
      <c r="B15" s="1" t="str">
        <f>IF(Summary!B16&lt;&gt;"",Summary!B16,"")</f>
        <v>Lopez</v>
      </c>
      <c r="C15" s="6" t="str">
        <f t="shared" si="2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</row>
    <row r="16" spans="1:34">
      <c r="A16" s="13">
        <v>13</v>
      </c>
      <c r="B16" s="1" t="str">
        <f>IF(Summary!B17&lt;&gt;"",Summary!B17,"")</f>
        <v>Gonzales</v>
      </c>
      <c r="C16" s="6" t="str">
        <f t="shared" si="2"/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>
      <c r="A17" s="13">
        <v>14</v>
      </c>
      <c r="B17" s="1" t="str">
        <f>IF(Summary!B18&lt;&gt;"",Summary!B18,"")</f>
        <v>Wilson</v>
      </c>
      <c r="C17" s="6" t="str">
        <f t="shared" si="2"/>
        <v/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>
      <c r="A18" s="13">
        <v>15</v>
      </c>
      <c r="B18" s="1" t="str">
        <f>IF(Summary!B19&lt;&gt;"",Summary!B19,"")</f>
        <v>Anderson</v>
      </c>
      <c r="C18" s="6" t="str">
        <f t="shared" si="2"/>
        <v/>
      </c>
      <c r="D18" s="2"/>
      <c r="E18" s="2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3">
        <v>16</v>
      </c>
      <c r="B19" s="1" t="str">
        <f>IF(Summary!B20&lt;&gt;"",Summary!B20,"")</f>
        <v>Thomas</v>
      </c>
      <c r="C19" s="6" t="str">
        <f t="shared" si="2"/>
        <v/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3">
        <v>17</v>
      </c>
      <c r="B20" s="1" t="str">
        <f>IF(Summary!B21&lt;&gt;"",Summary!B21,"")</f>
        <v>Taylor</v>
      </c>
      <c r="C20" s="6" t="str">
        <f t="shared" si="2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3">
        <v>18</v>
      </c>
      <c r="B21" s="1" t="str">
        <f>IF(Summary!B22&lt;&gt;"",Summary!B22,"")</f>
        <v>Moore</v>
      </c>
      <c r="C21" s="6" t="str">
        <f t="shared" si="2"/>
        <v/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3">
        <v>19</v>
      </c>
      <c r="B22" s="1" t="str">
        <f>IF(Summary!B23&lt;&gt;"",Summary!B23,"")</f>
        <v>Jackson</v>
      </c>
      <c r="C22" s="6" t="str">
        <f t="shared" si="2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3">
        <v>20</v>
      </c>
      <c r="B23" s="1" t="str">
        <f>IF(Summary!B24&lt;&gt;"",Summary!B24,"")</f>
        <v>Martin</v>
      </c>
      <c r="C23" s="6" t="str">
        <f t="shared" si="2"/>
        <v/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3">
        <v>21</v>
      </c>
      <c r="B24" s="1" t="str">
        <f>IF(Summary!B25&lt;&gt;"",Summary!B25,"")</f>
        <v>Lee</v>
      </c>
      <c r="C24" s="6" t="str">
        <f t="shared" si="2"/>
        <v/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3">
        <v>22</v>
      </c>
      <c r="B25" s="1" t="str">
        <f>IF(Summary!B26&lt;&gt;"",Summary!B26,"")</f>
        <v>Perez</v>
      </c>
      <c r="C25" s="6" t="str">
        <f t="shared" si="2"/>
        <v/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3">
        <v>23</v>
      </c>
      <c r="B26" s="1" t="str">
        <f>IF(Summary!B27&lt;&gt;"",Summary!B27,"")</f>
        <v>Thompson</v>
      </c>
      <c r="C26" s="6" t="str">
        <f t="shared" si="2"/>
        <v/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3">
        <v>24</v>
      </c>
      <c r="B27" s="1" t="str">
        <f>IF(Summary!B28&lt;&gt;"",Summary!B28,"")</f>
        <v>White</v>
      </c>
      <c r="C27" s="6" t="str">
        <f t="shared" si="2"/>
        <v/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3">
        <v>25</v>
      </c>
      <c r="B28" s="1" t="str">
        <f>IF(Summary!B29&lt;&gt;"",Summary!B29,"")</f>
        <v>Harris</v>
      </c>
      <c r="C28" s="6" t="str">
        <f t="shared" si="2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  <row r="29" spans="1:34">
      <c r="A29" s="13">
        <v>26</v>
      </c>
      <c r="B29" s="1" t="str">
        <f>IF(Summary!B30&lt;&gt;"",Summary!B30,"")</f>
        <v>Sanchez</v>
      </c>
      <c r="C29" s="6" t="str">
        <f t="shared" si="2"/>
        <v/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"/>
    </row>
    <row r="30" spans="1:34">
      <c r="A30" s="13">
        <v>27</v>
      </c>
      <c r="B30" s="1" t="str">
        <f>IF(Summary!B31&lt;&gt;"",Summary!B31,"")</f>
        <v>Clark</v>
      </c>
      <c r="C30" s="6" t="str">
        <f t="shared" si="2"/>
        <v/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13">
        <v>28</v>
      </c>
      <c r="B31" s="1" t="str">
        <f>IF(Summary!B32&lt;&gt;"",Summary!B32,"")</f>
        <v>Ramirez</v>
      </c>
      <c r="C31" s="6" t="str">
        <f t="shared" si="2"/>
        <v/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</row>
    <row r="32" spans="1:34">
      <c r="A32" s="13">
        <v>29</v>
      </c>
      <c r="B32" s="1" t="str">
        <f>IF(Summary!B33&lt;&gt;"",Summary!B33,"")</f>
        <v>Lewis</v>
      </c>
      <c r="C32" s="6" t="str">
        <f t="shared" si="2"/>
        <v/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>
      <c r="A33" s="13">
        <v>30</v>
      </c>
      <c r="B33" s="1" t="str">
        <f>IF(Summary!B34&lt;&gt;"",Summary!B34,"")</f>
        <v>Robinson</v>
      </c>
      <c r="C33" s="6" t="str">
        <f t="shared" si="2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>
      <c r="A34" s="13">
        <v>31</v>
      </c>
      <c r="B34" s="1" t="str">
        <f>IF(Summary!B35&lt;&gt;"",Summary!B35,"")</f>
        <v>Walker</v>
      </c>
      <c r="C34" s="6" t="str">
        <f t="shared" si="2"/>
        <v/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>
      <c r="A35" s="13">
        <v>32</v>
      </c>
      <c r="B35" s="1" t="str">
        <f>IF(Summary!B36&lt;&gt;"",Summary!B36,"")</f>
        <v>Young</v>
      </c>
      <c r="C35" s="6" t="str">
        <f t="shared" si="2"/>
        <v/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>
      <c r="A36" s="13">
        <v>33</v>
      </c>
      <c r="B36" s="1" t="str">
        <f>IF(Summary!B37&lt;&gt;"",Summary!B37,"")</f>
        <v>Allen</v>
      </c>
      <c r="C36" s="6" t="str">
        <f t="shared" si="2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"/>
    </row>
    <row r="37" spans="1:34">
      <c r="A37" s="13">
        <v>34</v>
      </c>
      <c r="B37" s="1" t="str">
        <f>IF(Summary!B38&lt;&gt;"",Summary!B38,"")</f>
        <v>King</v>
      </c>
      <c r="C37" s="6" t="str">
        <f t="shared" si="2"/>
        <v/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"/>
    </row>
    <row r="38" spans="1:34">
      <c r="A38" s="13">
        <v>35</v>
      </c>
      <c r="B38" s="1" t="str">
        <f>IF(Summary!B39&lt;&gt;"",Summary!B39,"")</f>
        <v>Wright</v>
      </c>
      <c r="C38" s="6" t="str">
        <f t="shared" si="2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"/>
    </row>
    <row r="39" spans="1:34">
      <c r="A39" s="13">
        <v>36</v>
      </c>
      <c r="B39" s="1" t="str">
        <f>IF(Summary!B40&lt;&gt;"",Summary!B40,"")</f>
        <v>Scott</v>
      </c>
      <c r="C39" s="6" t="str">
        <f t="shared" si="2"/>
        <v/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"/>
    </row>
    <row r="40" spans="1:34">
      <c r="A40" s="13">
        <v>37</v>
      </c>
      <c r="B40" s="1" t="str">
        <f>IF(Summary!B41&lt;&gt;"",Summary!B41,"")</f>
        <v>Torres</v>
      </c>
      <c r="C40" s="6" t="str">
        <f t="shared" si="2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"/>
    </row>
    <row r="41" spans="1:34">
      <c r="A41" s="13">
        <v>38</v>
      </c>
      <c r="B41" s="1" t="str">
        <f>IF(Summary!B42&lt;&gt;"",Summary!B42,"")</f>
        <v>Nguyen</v>
      </c>
      <c r="C41" s="6" t="str">
        <f t="shared" si="2"/>
        <v/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"/>
    </row>
    <row r="42" spans="1:34">
      <c r="A42" s="13">
        <v>39</v>
      </c>
      <c r="B42" s="1" t="str">
        <f>IF(Summary!B43&lt;&gt;"",Summary!B43,"")</f>
        <v>Hill</v>
      </c>
      <c r="C42" s="6" t="str">
        <f t="shared" si="2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>
      <c r="A43" s="13">
        <v>40</v>
      </c>
      <c r="B43" s="1" t="str">
        <f>IF(Summary!B44&lt;&gt;"",Summary!B44,"")</f>
        <v>Flores</v>
      </c>
      <c r="C43" s="6" t="str">
        <f t="shared" si="2"/>
        <v/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"/>
    </row>
    <row r="44" spans="1:34">
      <c r="A44" s="13">
        <v>41</v>
      </c>
      <c r="B44" s="1" t="str">
        <f>IF(Summary!B45&lt;&gt;"",Summary!B45,"")</f>
        <v>Green</v>
      </c>
      <c r="C44" s="6" t="str">
        <f t="shared" si="2"/>
        <v/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"/>
    </row>
    <row r="45" spans="1:34">
      <c r="A45" s="13">
        <v>42</v>
      </c>
      <c r="B45" s="1" t="str">
        <f>IF(Summary!B46&lt;&gt;"",Summary!B46,"")</f>
        <v>Adams</v>
      </c>
      <c r="C45" s="6" t="str">
        <f t="shared" si="2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</row>
    <row r="46" spans="1:34">
      <c r="A46" s="13">
        <v>43</v>
      </c>
      <c r="B46" s="1" t="str">
        <f>IF(Summary!B47&lt;&gt;"",Summary!B47,"")</f>
        <v>Nelson</v>
      </c>
      <c r="C46" s="6" t="str">
        <f t="shared" si="2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"/>
    </row>
    <row r="47" spans="1:34">
      <c r="A47" s="13">
        <v>44</v>
      </c>
      <c r="B47" s="1" t="str">
        <f>IF(Summary!B48&lt;&gt;"",Summary!B48,"")</f>
        <v>Baker</v>
      </c>
      <c r="C47" s="6" t="str">
        <f t="shared" si="2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"/>
    </row>
    <row r="48" spans="1:34">
      <c r="A48" s="13">
        <v>45</v>
      </c>
      <c r="B48" s="1" t="str">
        <f>IF(Summary!B49&lt;&gt;"",Summary!B49,"")</f>
        <v>Hall</v>
      </c>
      <c r="C48" s="6" t="str">
        <f t="shared" si="2"/>
        <v/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"/>
    </row>
    <row r="49" spans="1:34">
      <c r="A49" s="13">
        <v>46</v>
      </c>
      <c r="B49" s="1" t="str">
        <f>IF(Summary!B50&lt;&gt;"",Summary!B50,"")</f>
        <v>Rivera</v>
      </c>
      <c r="C49" s="6" t="str">
        <f t="shared" si="2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/>
    </row>
    <row r="50" spans="1:34">
      <c r="A50" s="13">
        <v>47</v>
      </c>
      <c r="B50" s="1" t="str">
        <f>IF(Summary!B51&lt;&gt;"",Summary!B51,"")</f>
        <v>Campbell</v>
      </c>
      <c r="C50" s="6" t="str">
        <f t="shared" si="2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/>
    </row>
    <row r="51" spans="1:34">
      <c r="A51" s="13">
        <v>48</v>
      </c>
      <c r="B51" s="1" t="str">
        <f>IF(Summary!B52&lt;&gt;"",Summary!B52,"")</f>
        <v>Mitchell</v>
      </c>
      <c r="C51" s="6" t="str">
        <f t="shared" si="2"/>
        <v/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"/>
    </row>
    <row r="52" spans="1:34">
      <c r="A52" s="13">
        <v>49</v>
      </c>
      <c r="B52" s="1" t="str">
        <f>IF(Summary!B53&lt;&gt;"",Summary!B53,"")</f>
        <v>Carter</v>
      </c>
      <c r="C52" s="6" t="str">
        <f t="shared" si="2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"/>
    </row>
    <row r="53" spans="1:34">
      <c r="A53" s="13">
        <v>50</v>
      </c>
      <c r="B53" s="1" t="str">
        <f>IF(Summary!B54&lt;&gt;"",Summary!B54,"")</f>
        <v>Roberts</v>
      </c>
      <c r="C53" s="6" t="str">
        <f t="shared" si="2"/>
        <v/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"/>
    </row>
    <row r="54" spans="1:34">
      <c r="A54" s="13">
        <v>51</v>
      </c>
      <c r="B54" s="1" t="str">
        <f>IF(Summary!B55&lt;&gt;"",Summary!B55,"")</f>
        <v>Gomez</v>
      </c>
      <c r="C54" s="6" t="str">
        <f t="shared" si="2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</row>
    <row r="55" spans="1:34">
      <c r="A55" s="13">
        <v>52</v>
      </c>
      <c r="B55" s="1" t="str">
        <f>IF(Summary!B56&lt;&gt;"",Summary!B56,"")</f>
        <v>Phillips</v>
      </c>
      <c r="C55" s="6" t="str">
        <f t="shared" si="2"/>
        <v/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</row>
    <row r="56" spans="1:34">
      <c r="A56" s="13">
        <v>53</v>
      </c>
      <c r="B56" s="1" t="str">
        <f>IF(Summary!B57&lt;&gt;"",Summary!B57,"")</f>
        <v>Evans</v>
      </c>
      <c r="C56" s="6" t="str">
        <f t="shared" si="2"/>
        <v/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</row>
    <row r="57" spans="1:34">
      <c r="A57" s="13">
        <v>54</v>
      </c>
      <c r="B57" s="1" t="str">
        <f>IF(Summary!B58&lt;&gt;"",Summary!B58,"")</f>
        <v>Turner</v>
      </c>
      <c r="C57" s="6" t="str">
        <f t="shared" si="2"/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</row>
    <row r="58" spans="1:34">
      <c r="A58" s="13">
        <v>55</v>
      </c>
      <c r="B58" s="1" t="str">
        <f>IF(Summary!B59&lt;&gt;"",Summary!B59,"")</f>
        <v>Diaz</v>
      </c>
      <c r="C58" s="6" t="str">
        <f t="shared" si="2"/>
        <v/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</row>
    <row r="59" spans="1:34">
      <c r="A59" s="13">
        <v>56</v>
      </c>
      <c r="B59" s="1" t="str">
        <f>IF(Summary!B60&lt;&gt;"",Summary!B60,"")</f>
        <v>Parker</v>
      </c>
      <c r="C59" s="6" t="str">
        <f t="shared" si="2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</row>
    <row r="60" spans="1:34">
      <c r="A60" s="13">
        <v>57</v>
      </c>
      <c r="B60" s="1" t="str">
        <f>IF(Summary!B61&lt;&gt;"",Summary!B61,"")</f>
        <v>Cruz</v>
      </c>
      <c r="C60" s="6" t="str">
        <f t="shared" si="2"/>
        <v/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</row>
    <row r="61" spans="1:34">
      <c r="A61" s="13">
        <v>58</v>
      </c>
      <c r="B61" s="1" t="str">
        <f>IF(Summary!B62&lt;&gt;"",Summary!B62,"")</f>
        <v>Edwards</v>
      </c>
      <c r="C61" s="6" t="str">
        <f t="shared" si="2"/>
        <v/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</row>
    <row r="62" spans="1:34">
      <c r="A62" s="13">
        <v>59</v>
      </c>
      <c r="B62" s="1" t="str">
        <f>IF(Summary!B63&lt;&gt;"",Summary!B63,"")</f>
        <v>Collins</v>
      </c>
      <c r="C62" s="6" t="str">
        <f t="shared" si="2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</row>
    <row r="63" spans="1:34">
      <c r="A63" s="13">
        <v>60</v>
      </c>
      <c r="B63" s="1" t="str">
        <f>IF(Summary!B64&lt;&gt;"",Summary!B64,"")</f>
        <v>Reyes</v>
      </c>
      <c r="C63" s="6" t="str">
        <f t="shared" si="2"/>
        <v/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</row>
    <row r="64" spans="1:34">
      <c r="A64" s="13">
        <v>61</v>
      </c>
      <c r="B64" s="1" t="str">
        <f>IF(Summary!B65&lt;&gt;"",Summary!B65,"")</f>
        <v>Stewart</v>
      </c>
      <c r="C64" s="6" t="str">
        <f t="shared" si="2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34">
      <c r="A65" s="13">
        <v>62</v>
      </c>
      <c r="B65" s="1" t="str">
        <f>IF(Summary!B66&lt;&gt;"",Summary!B66,"")</f>
        <v>Morris</v>
      </c>
      <c r="C65" s="6" t="str">
        <f t="shared" si="2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</row>
    <row r="66" spans="1:34">
      <c r="A66" s="13">
        <v>63</v>
      </c>
      <c r="B66" s="1" t="str">
        <f>IF(Summary!B67&lt;&gt;"",Summary!B67,"")</f>
        <v>Morales</v>
      </c>
      <c r="C66" s="6" t="str">
        <f t="shared" si="2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</row>
    <row r="67" spans="1:34">
      <c r="A67" s="13">
        <v>64</v>
      </c>
      <c r="B67" s="1" t="str">
        <f>IF(Summary!B68&lt;&gt;"",Summary!B68,"")</f>
        <v>Murphy</v>
      </c>
      <c r="C67" s="6" t="str">
        <f t="shared" si="2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</row>
    <row r="68" spans="1:34">
      <c r="A68" s="13">
        <v>65</v>
      </c>
      <c r="B68" s="1" t="str">
        <f>IF(Summary!B69&lt;&gt;"",Summary!B69,"")</f>
        <v>Cook</v>
      </c>
      <c r="C68" s="6" t="str">
        <f t="shared" si="2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</row>
    <row r="69" spans="1:34">
      <c r="A69" s="13">
        <v>66</v>
      </c>
      <c r="B69" s="1" t="str">
        <f>IF(Summary!B70&lt;&gt;"",Summary!B70,"")</f>
        <v>Rogers</v>
      </c>
      <c r="C69" s="6" t="str">
        <f t="shared" ref="C69:C103" si="3">IF(COUNTIF(D69:AH69,"P")&lt;&gt;0,COUNTIF(D69:AH69,"P"),"")</f>
        <v/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</row>
    <row r="70" spans="1:34">
      <c r="A70" s="13">
        <v>67</v>
      </c>
      <c r="B70" s="1" t="str">
        <f>IF(Summary!B71&lt;&gt;"",Summary!B71,"")</f>
        <v>Gutierrez</v>
      </c>
      <c r="C70" s="6" t="str">
        <f t="shared" si="3"/>
        <v/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</row>
    <row r="71" spans="1:34">
      <c r="A71" s="13">
        <v>68</v>
      </c>
      <c r="B71" s="1" t="str">
        <f>IF(Summary!B72&lt;&gt;"",Summary!B72,"")</f>
        <v>Ortiz</v>
      </c>
      <c r="C71" s="6" t="str">
        <f t="shared" si="3"/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</row>
    <row r="72" spans="1:34">
      <c r="A72" s="13">
        <v>69</v>
      </c>
      <c r="B72" s="1" t="str">
        <f>IF(Summary!B73&lt;&gt;"",Summary!B73,"")</f>
        <v>Morgan</v>
      </c>
      <c r="C72" s="6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</row>
    <row r="73" spans="1:34">
      <c r="A73" s="13">
        <v>70</v>
      </c>
      <c r="B73" s="1" t="str">
        <f>IF(Summary!B74&lt;&gt;"",Summary!B74,"")</f>
        <v>Cooper</v>
      </c>
      <c r="C73" s="6" t="str">
        <f t="shared" si="3"/>
        <v/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</row>
    <row r="74" spans="1:34">
      <c r="A74" s="13">
        <v>71</v>
      </c>
      <c r="B74" s="1" t="str">
        <f>IF(Summary!B75&lt;&gt;"",Summary!B75,"")</f>
        <v>Peterson</v>
      </c>
      <c r="C74" s="6" t="str">
        <f t="shared" si="3"/>
        <v/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</row>
    <row r="75" spans="1:34">
      <c r="A75" s="13">
        <v>72</v>
      </c>
      <c r="B75" s="1" t="str">
        <f>IF(Summary!B76&lt;&gt;"",Summary!B76,"")</f>
        <v>Bailey</v>
      </c>
      <c r="C75" s="6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</row>
    <row r="76" spans="1:34">
      <c r="A76" s="13">
        <v>73</v>
      </c>
      <c r="B76" s="1" t="str">
        <f>IF(Summary!B77&lt;&gt;"",Summary!B77,"")</f>
        <v>Reed</v>
      </c>
      <c r="C76" s="6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</row>
    <row r="77" spans="1:34">
      <c r="A77" s="13">
        <v>74</v>
      </c>
      <c r="B77" s="1" t="str">
        <f>IF(Summary!B78&lt;&gt;"",Summary!B78,"")</f>
        <v>Kelly</v>
      </c>
      <c r="C77" s="6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</row>
    <row r="78" spans="1:34">
      <c r="A78" s="13">
        <v>75</v>
      </c>
      <c r="B78" s="1" t="str">
        <f>IF(Summary!B79&lt;&gt;"",Summary!B79,"")</f>
        <v>Howard</v>
      </c>
      <c r="C78" s="6" t="str">
        <f t="shared" si="3"/>
        <v/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</row>
    <row r="79" spans="1:34">
      <c r="A79" s="13">
        <v>76</v>
      </c>
      <c r="B79" s="1" t="str">
        <f>IF(Summary!B80&lt;&gt;"",Summary!B80,"")</f>
        <v>Ramos</v>
      </c>
      <c r="C79" s="6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</row>
    <row r="80" spans="1:34">
      <c r="A80" s="13">
        <v>77</v>
      </c>
      <c r="B80" s="1" t="str">
        <f>IF(Summary!B81&lt;&gt;"",Summary!B81,"")</f>
        <v>Kim</v>
      </c>
      <c r="C80" s="6" t="str">
        <f t="shared" si="3"/>
        <v/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</row>
    <row r="81" spans="1:34">
      <c r="A81" s="13">
        <v>78</v>
      </c>
      <c r="B81" s="1" t="str">
        <f>IF(Summary!B82&lt;&gt;"",Summary!B82,"")</f>
        <v>Cox</v>
      </c>
      <c r="C81" s="6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</row>
    <row r="82" spans="1:34">
      <c r="A82" s="13">
        <v>79</v>
      </c>
      <c r="B82" s="1" t="str">
        <f>IF(Summary!B83&lt;&gt;"",Summary!B83,"")</f>
        <v>Ward</v>
      </c>
      <c r="C82" s="6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</row>
    <row r="83" spans="1:34">
      <c r="A83" s="13">
        <v>80</v>
      </c>
      <c r="B83" s="1" t="str">
        <f>IF(Summary!B84&lt;&gt;"",Summary!B84,"")</f>
        <v>Richardson</v>
      </c>
      <c r="C83" s="6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</row>
    <row r="84" spans="1:34">
      <c r="A84" s="13">
        <v>81</v>
      </c>
      <c r="B84" s="1" t="str">
        <f>IF(Summary!B85&lt;&gt;"",Summary!B85,"")</f>
        <v>Watson</v>
      </c>
      <c r="C84" s="6" t="str">
        <f t="shared" si="3"/>
        <v/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</row>
    <row r="85" spans="1:34">
      <c r="A85" s="13">
        <v>82</v>
      </c>
      <c r="B85" s="1" t="str">
        <f>IF(Summary!B86&lt;&gt;"",Summary!B86,"")</f>
        <v>Brooks</v>
      </c>
      <c r="C85" s="6" t="str">
        <f t="shared" si="3"/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</row>
    <row r="86" spans="1:34">
      <c r="A86" s="13">
        <v>83</v>
      </c>
      <c r="B86" s="1" t="str">
        <f>IF(Summary!B87&lt;&gt;"",Summary!B87,"")</f>
        <v>Chavez</v>
      </c>
      <c r="C86" s="6" t="str">
        <f t="shared" si="3"/>
        <v/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</row>
    <row r="87" spans="1:34">
      <c r="A87" s="13">
        <v>84</v>
      </c>
      <c r="B87" s="1" t="str">
        <f>IF(Summary!B88&lt;&gt;"",Summary!B88,"")</f>
        <v>Wood</v>
      </c>
      <c r="C87" s="6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</row>
    <row r="88" spans="1:34">
      <c r="A88" s="13">
        <v>85</v>
      </c>
      <c r="B88" s="1" t="str">
        <f>IF(Summary!B89&lt;&gt;"",Summary!B89,"")</f>
        <v>James</v>
      </c>
      <c r="C88" s="6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</row>
    <row r="89" spans="1:34">
      <c r="A89" s="13">
        <v>86</v>
      </c>
      <c r="B89" s="1" t="str">
        <f>IF(Summary!B90&lt;&gt;"",Summary!B90,"")</f>
        <v>Bennet</v>
      </c>
      <c r="C89" s="6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</row>
    <row r="90" spans="1:34">
      <c r="A90" s="13">
        <v>87</v>
      </c>
      <c r="B90" s="1" t="str">
        <f>IF(Summary!B91&lt;&gt;"",Summary!B91,"")</f>
        <v>Gray</v>
      </c>
      <c r="C90" s="6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</row>
    <row r="91" spans="1:34">
      <c r="A91" s="13">
        <v>88</v>
      </c>
      <c r="B91" s="1" t="str">
        <f>IF(Summary!B92&lt;&gt;"",Summary!B92,"")</f>
        <v>Mendoza</v>
      </c>
      <c r="C91" s="6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</row>
    <row r="92" spans="1:34">
      <c r="A92" s="13">
        <v>89</v>
      </c>
      <c r="B92" s="1" t="str">
        <f>IF(Summary!B93&lt;&gt;"",Summary!B93,"")</f>
        <v>Ruiz</v>
      </c>
      <c r="C92" s="6" t="str">
        <f t="shared" si="3"/>
        <v/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</row>
    <row r="93" spans="1:34">
      <c r="A93" s="13">
        <v>90</v>
      </c>
      <c r="B93" s="1" t="str">
        <f>IF(Summary!B94&lt;&gt;"",Summary!B94,"")</f>
        <v>Hughes</v>
      </c>
      <c r="C93" s="6" t="str">
        <f t="shared" si="3"/>
        <v/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</row>
    <row r="94" spans="1:34">
      <c r="A94" s="13">
        <v>91</v>
      </c>
      <c r="B94" s="1" t="str">
        <f>IF(Summary!B95&lt;&gt;"",Summary!B95,"")</f>
        <v>Price</v>
      </c>
      <c r="C94" s="6" t="str">
        <f t="shared" si="3"/>
        <v/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</row>
    <row r="95" spans="1:34">
      <c r="A95" s="13">
        <v>92</v>
      </c>
      <c r="B95" s="1" t="str">
        <f>IF(Summary!B96&lt;&gt;"",Summary!B96,"")</f>
        <v>Alvarez</v>
      </c>
      <c r="C95" s="6" t="str">
        <f t="shared" si="3"/>
        <v/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</row>
    <row r="96" spans="1:34">
      <c r="A96" s="13">
        <v>93</v>
      </c>
      <c r="B96" s="1" t="str">
        <f>IF(Summary!B97&lt;&gt;"",Summary!B97,"")</f>
        <v>Castillo</v>
      </c>
      <c r="C96" s="6" t="str">
        <f t="shared" si="3"/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</row>
    <row r="97" spans="1:34">
      <c r="A97" s="13">
        <v>94</v>
      </c>
      <c r="B97" s="1" t="str">
        <f>IF(Summary!B98&lt;&gt;"",Summary!B98,"")</f>
        <v>Sanders</v>
      </c>
      <c r="C97" s="6" t="str">
        <f t="shared" si="3"/>
        <v/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</row>
    <row r="98" spans="1:34">
      <c r="A98" s="13">
        <v>95</v>
      </c>
      <c r="B98" s="1" t="str">
        <f>IF(Summary!B99&lt;&gt;"",Summary!B99,"")</f>
        <v>Patel</v>
      </c>
      <c r="C98" s="6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</row>
    <row r="99" spans="1:34">
      <c r="A99" s="13">
        <v>96</v>
      </c>
      <c r="B99" s="1" t="str">
        <f>IF(Summary!B100&lt;&gt;"",Summary!B100,"")</f>
        <v>Myers</v>
      </c>
      <c r="C99" s="6" t="str">
        <f t="shared" si="3"/>
        <v/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</row>
    <row r="100" spans="1:34">
      <c r="A100" s="13">
        <v>97</v>
      </c>
      <c r="B100" s="1" t="str">
        <f>IF(Summary!B101&lt;&gt;"",Summary!B101,"")</f>
        <v>Long</v>
      </c>
      <c r="C100" s="6" t="str">
        <f t="shared" si="3"/>
        <v/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</row>
    <row r="101" spans="1:34">
      <c r="A101" s="13">
        <v>98</v>
      </c>
      <c r="B101" s="1" t="str">
        <f>IF(Summary!B102&lt;&gt;"",Summary!B102,"")</f>
        <v>Ross</v>
      </c>
      <c r="C101" s="6" t="str">
        <f t="shared" si="3"/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</row>
    <row r="102" spans="1:34">
      <c r="A102" s="13">
        <v>99</v>
      </c>
      <c r="B102" s="1" t="str">
        <f>IF(Summary!B103&lt;&gt;"",Summary!B103,"")</f>
        <v>Foster</v>
      </c>
      <c r="C102" s="6" t="str">
        <f t="shared" si="3"/>
        <v/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</row>
    <row r="103" spans="1:34">
      <c r="A103" s="13">
        <v>100</v>
      </c>
      <c r="B103" s="1" t="str">
        <f>IF(Summary!B104&lt;&gt;"",Summary!B104,"")</f>
        <v>Jimenez</v>
      </c>
      <c r="C103" s="6" t="str">
        <f t="shared" si="3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</row>
  </sheetData>
  <mergeCells count="2">
    <mergeCell ref="A1:B1"/>
    <mergeCell ref="C1:AH1"/>
  </mergeCells>
  <conditionalFormatting sqref="D4:AH103">
    <cfRule type="expression" dxfId="1" priority="2">
      <formula>WEEKDAY(D$3)=1</formula>
    </cfRule>
  </conditionalFormatting>
  <conditionalFormatting sqref="D2:AH2">
    <cfRule type="containsText" dxfId="0" priority="1" operator="containsText" text="1">
      <formula>NOT(ISERROR(SEARCH("1",D2)))</formula>
    </cfRule>
  </conditionalFormatting>
  <dataValidations count="1">
    <dataValidation type="textLength" allowBlank="1" showInputMessage="1" showErrorMessage="1" sqref="D4:AH103" xr:uid="{C09DE3FC-45B8-4934-B886-E73F83A9DB71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8C04-2D15-469D-88F1-A0A8317F515F}">
  <sheetPr codeName="Sheet1"/>
  <dimension ref="A1:AF105"/>
  <sheetViews>
    <sheetView tabSelected="1" workbookViewId="0">
      <selection activeCell="E11" sqref="E11"/>
    </sheetView>
  </sheetViews>
  <sheetFormatPr defaultColWidth="0" defaultRowHeight="14.4" zeroHeight="1"/>
  <cols>
    <col min="1" max="1" width="4" style="22" bestFit="1" customWidth="1"/>
    <col min="2" max="2" width="20.5546875" style="22" customWidth="1"/>
    <col min="3" max="3" width="26.6640625" style="22" customWidth="1"/>
    <col min="4" max="4" width="11.21875" style="22" customWidth="1"/>
    <col min="5" max="5" width="8.88671875" style="22" customWidth="1"/>
    <col min="6" max="17" width="0" style="22" hidden="1" customWidth="1"/>
    <col min="18" max="20" width="8.88671875" style="22" customWidth="1"/>
    <col min="21" max="21" width="14.5546875" style="22" customWidth="1"/>
    <col min="22" max="30" width="8.88671875" style="22" customWidth="1"/>
    <col min="31" max="31" width="8.88671875" style="22" hidden="1"/>
    <col min="32" max="32" width="0" style="22" hidden="1"/>
    <col min="33" max="16384" width="8.88671875" style="22" hidden="1"/>
  </cols>
  <sheetData>
    <row r="1" spans="1:32">
      <c r="C1" s="15" t="s">
        <v>116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32"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32">
      <c r="A4" s="12" t="s">
        <v>2</v>
      </c>
      <c r="B4" s="12" t="s">
        <v>0</v>
      </c>
      <c r="C4" s="12" t="s">
        <v>115</v>
      </c>
      <c r="D4" s="12" t="s">
        <v>6</v>
      </c>
      <c r="E4" s="35"/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3</v>
      </c>
      <c r="P4" s="4" t="s">
        <v>4</v>
      </c>
      <c r="Q4" s="4" t="s">
        <v>5</v>
      </c>
      <c r="R4" s="24" t="s">
        <v>117</v>
      </c>
      <c r="S4" s="24"/>
      <c r="T4" s="24"/>
      <c r="U4" s="30" t="s">
        <v>15</v>
      </c>
    </row>
    <row r="5" spans="1:32">
      <c r="A5" s="13">
        <v>1</v>
      </c>
      <c r="B5" s="32" t="s">
        <v>15</v>
      </c>
      <c r="C5" s="33" t="str">
        <f>IF(SUM(April:March!C4)&lt;&gt;0,SUM(April:March!C4),"")</f>
        <v/>
      </c>
      <c r="D5" s="34" t="str">
        <f>HLOOKUP(D$4,$F$4:$Q$104,ROW()-3,0)</f>
        <v/>
      </c>
      <c r="E5" s="35"/>
      <c r="F5" s="16" t="str">
        <f>VLOOKUP($B5,April!$B$4:$C$103,2,0)</f>
        <v/>
      </c>
      <c r="G5" s="16" t="str">
        <f>VLOOKUP($B5,May!$B$4:$C$103,2,0)</f>
        <v/>
      </c>
      <c r="H5" s="16" t="str">
        <f>VLOOKUP($B5,June!$B$4:$C$103,2,0)</f>
        <v/>
      </c>
      <c r="I5" s="16" t="str">
        <f>VLOOKUP($B5,July!$B$4:$C$103,2,0)</f>
        <v/>
      </c>
      <c r="J5" s="16" t="str">
        <f>VLOOKUP($B5,August!$B$4:$C$103,2,0)</f>
        <v/>
      </c>
      <c r="K5" s="16" t="str">
        <f>VLOOKUP($B5,Sept!$B$4:$C$103,2,0)</f>
        <v/>
      </c>
      <c r="L5" s="16" t="str">
        <f>VLOOKUP($B5,Oct!$B$4:$C$103,2,0)</f>
        <v/>
      </c>
      <c r="M5" s="16" t="str">
        <f>VLOOKUP($B5,Nov!$B$4:$C$103,2,0)</f>
        <v/>
      </c>
      <c r="N5" s="16" t="str">
        <f>VLOOKUP($B5,Dec!$B$4:$C$103,2,0)</f>
        <v/>
      </c>
      <c r="O5" s="16" t="str">
        <f>VLOOKUP($B5,Jan!$B$4:$C$103,2,0)</f>
        <v/>
      </c>
      <c r="P5" s="16" t="str">
        <f>VLOOKUP($B5,Feb!$B$4:$C$103,2,0)</f>
        <v/>
      </c>
      <c r="Q5" s="16" t="str">
        <f>VLOOKUP($B5,March!$B$4:$C$103,2,0)</f>
        <v/>
      </c>
      <c r="W5" s="23"/>
      <c r="X5" s="23"/>
      <c r="Y5" s="23"/>
      <c r="AF5" s="22" t="str">
        <f>B5</f>
        <v>Smith</v>
      </c>
    </row>
    <row r="6" spans="1:32">
      <c r="A6" s="13">
        <v>2</v>
      </c>
      <c r="B6" s="32" t="s">
        <v>16</v>
      </c>
      <c r="C6" s="33" t="str">
        <f>IF(SUM(April:March!C5)&lt;&gt;0,SUM(April:March!C5),"")</f>
        <v/>
      </c>
      <c r="D6" s="34" t="str">
        <f t="shared" ref="D6:D69" si="0">HLOOKUP(D$4,$F$4:$Q$104,ROW()-3,0)</f>
        <v/>
      </c>
      <c r="E6" s="35"/>
      <c r="F6" s="16" t="str">
        <f>VLOOKUP($B6,April!$B$4:$C$103,2,0)</f>
        <v/>
      </c>
      <c r="G6" s="16" t="str">
        <f>VLOOKUP($B6,May!$B$4:$C$103,2,0)</f>
        <v/>
      </c>
      <c r="H6" s="16" t="str">
        <f>VLOOKUP($B6,June!$B$4:$C$103,2,0)</f>
        <v/>
      </c>
      <c r="I6" s="16" t="str">
        <f>VLOOKUP($B6,July!$B$4:$C$103,2,0)</f>
        <v/>
      </c>
      <c r="J6" s="16" t="str">
        <f>VLOOKUP($B6,August!$B$4:$C$103,2,0)</f>
        <v/>
      </c>
      <c r="K6" s="16" t="str">
        <f>VLOOKUP($B6,Sept!$B$4:$C$103,2,0)</f>
        <v/>
      </c>
      <c r="L6" s="16" t="str">
        <f>VLOOKUP($B6,Oct!$B$4:$C$103,2,0)</f>
        <v/>
      </c>
      <c r="M6" s="16" t="str">
        <f>VLOOKUP($B6,Nov!$B$4:$C$103,2,0)</f>
        <v/>
      </c>
      <c r="N6" s="16" t="str">
        <f>VLOOKUP($B6,Dec!$B$4:$C$103,2,0)</f>
        <v/>
      </c>
      <c r="O6" s="16" t="str">
        <f>VLOOKUP($B6,Jan!$B$4:$C$103,2,0)</f>
        <v/>
      </c>
      <c r="P6" s="16" t="str">
        <f>VLOOKUP($B6,Feb!$B$4:$C$103,2,0)</f>
        <v/>
      </c>
      <c r="Q6" s="16" t="str">
        <f>VLOOKUP($B6,March!$B$4:$C$103,2,0)</f>
        <v/>
      </c>
      <c r="W6" s="23"/>
      <c r="X6" s="23"/>
      <c r="Y6" s="23"/>
      <c r="AF6" s="22" t="str">
        <f t="shared" ref="AF6:AF69" si="1">B6</f>
        <v>Johnson</v>
      </c>
    </row>
    <row r="7" spans="1:32">
      <c r="A7" s="13">
        <v>3</v>
      </c>
      <c r="B7" s="32" t="s">
        <v>17</v>
      </c>
      <c r="C7" s="33" t="str">
        <f>IF(SUM(April:March!C6)&lt;&gt;0,SUM(April:March!C6),"")</f>
        <v/>
      </c>
      <c r="D7" s="34" t="str">
        <f t="shared" si="0"/>
        <v/>
      </c>
      <c r="E7" s="35"/>
      <c r="F7" s="16" t="str">
        <f>VLOOKUP($B7,April!$B$4:$C$103,2,0)</f>
        <v/>
      </c>
      <c r="G7" s="16" t="str">
        <f>VLOOKUP($B7,May!$B$4:$C$103,2,0)</f>
        <v/>
      </c>
      <c r="H7" s="16" t="str">
        <f>VLOOKUP($B7,June!$B$4:$C$103,2,0)</f>
        <v/>
      </c>
      <c r="I7" s="16" t="str">
        <f>VLOOKUP($B7,July!$B$4:$C$103,2,0)</f>
        <v/>
      </c>
      <c r="J7" s="16" t="str">
        <f>VLOOKUP($B7,August!$B$4:$C$103,2,0)</f>
        <v/>
      </c>
      <c r="K7" s="16" t="str">
        <f>VLOOKUP($B7,Sept!$B$4:$C$103,2,0)</f>
        <v/>
      </c>
      <c r="L7" s="16" t="str">
        <f>VLOOKUP($B7,Oct!$B$4:$C$103,2,0)</f>
        <v/>
      </c>
      <c r="M7" s="16" t="str">
        <f>VLOOKUP($B7,Nov!$B$4:$C$103,2,0)</f>
        <v/>
      </c>
      <c r="N7" s="16" t="str">
        <f>VLOOKUP($B7,Dec!$B$4:$C$103,2,0)</f>
        <v/>
      </c>
      <c r="O7" s="16" t="str">
        <f>VLOOKUP($B7,Jan!$B$4:$C$103,2,0)</f>
        <v/>
      </c>
      <c r="P7" s="16" t="str">
        <f>VLOOKUP($B7,Feb!$B$4:$C$103,2,0)</f>
        <v/>
      </c>
      <c r="Q7" s="16" t="str">
        <f>VLOOKUP($B7,March!$B$4:$C$103,2,0)</f>
        <v/>
      </c>
      <c r="W7" s="23"/>
      <c r="X7" s="23"/>
      <c r="Y7" s="23"/>
      <c r="AF7" s="22" t="str">
        <f t="shared" si="1"/>
        <v>Williams</v>
      </c>
    </row>
    <row r="8" spans="1:32">
      <c r="A8" s="13">
        <v>4</v>
      </c>
      <c r="B8" s="32" t="s">
        <v>18</v>
      </c>
      <c r="C8" s="33" t="str">
        <f>IF(SUM(April:March!C7)&lt;&gt;0,SUM(April:March!C7),"")</f>
        <v/>
      </c>
      <c r="D8" s="34" t="str">
        <f t="shared" si="0"/>
        <v/>
      </c>
      <c r="E8" s="35"/>
      <c r="F8" s="16" t="str">
        <f>VLOOKUP($B8,April!$B$4:$C$103,2,0)</f>
        <v/>
      </c>
      <c r="G8" s="16" t="str">
        <f>VLOOKUP($B8,May!$B$4:$C$103,2,0)</f>
        <v/>
      </c>
      <c r="H8" s="16" t="str">
        <f>VLOOKUP($B8,June!$B$4:$C$103,2,0)</f>
        <v/>
      </c>
      <c r="I8" s="16" t="str">
        <f>VLOOKUP($B8,July!$B$4:$C$103,2,0)</f>
        <v/>
      </c>
      <c r="J8" s="16" t="str">
        <f>VLOOKUP($B8,August!$B$4:$C$103,2,0)</f>
        <v/>
      </c>
      <c r="K8" s="16" t="str">
        <f>VLOOKUP($B8,Sept!$B$4:$C$103,2,0)</f>
        <v/>
      </c>
      <c r="L8" s="16" t="str">
        <f>VLOOKUP($B8,Oct!$B$4:$C$103,2,0)</f>
        <v/>
      </c>
      <c r="M8" s="16" t="str">
        <f>VLOOKUP($B8,Nov!$B$4:$C$103,2,0)</f>
        <v/>
      </c>
      <c r="N8" s="16" t="str">
        <f>VLOOKUP($B8,Dec!$B$4:$C$103,2,0)</f>
        <v/>
      </c>
      <c r="O8" s="16" t="str">
        <f>VLOOKUP($B8,Jan!$B$4:$C$103,2,0)</f>
        <v/>
      </c>
      <c r="P8" s="16" t="str">
        <f>VLOOKUP($B8,Feb!$B$4:$C$103,2,0)</f>
        <v/>
      </c>
      <c r="Q8" s="16" t="str">
        <f>VLOOKUP($B8,March!$B$4:$C$103,2,0)</f>
        <v/>
      </c>
      <c r="W8" s="23"/>
      <c r="X8" s="23"/>
      <c r="Y8" s="23"/>
      <c r="AF8" s="22" t="str">
        <f t="shared" si="1"/>
        <v>Brown</v>
      </c>
    </row>
    <row r="9" spans="1:32">
      <c r="A9" s="13">
        <v>5</v>
      </c>
      <c r="B9" s="32" t="s">
        <v>19</v>
      </c>
      <c r="C9" s="33" t="str">
        <f>IF(SUM(April:March!C8)&lt;&gt;0,SUM(April:March!C8),"")</f>
        <v/>
      </c>
      <c r="D9" s="34" t="str">
        <f t="shared" si="0"/>
        <v/>
      </c>
      <c r="E9" s="35"/>
      <c r="F9" s="16" t="str">
        <f>VLOOKUP($B9,April!$B$4:$C$103,2,0)</f>
        <v/>
      </c>
      <c r="G9" s="16" t="str">
        <f>VLOOKUP($B9,May!$B$4:$C$103,2,0)</f>
        <v/>
      </c>
      <c r="H9" s="16" t="str">
        <f>VLOOKUP($B9,June!$B$4:$C$103,2,0)</f>
        <v/>
      </c>
      <c r="I9" s="16" t="str">
        <f>VLOOKUP($B9,July!$B$4:$C$103,2,0)</f>
        <v/>
      </c>
      <c r="J9" s="16" t="str">
        <f>VLOOKUP($B9,August!$B$4:$C$103,2,0)</f>
        <v/>
      </c>
      <c r="K9" s="16" t="str">
        <f>VLOOKUP($B9,Sept!$B$4:$C$103,2,0)</f>
        <v/>
      </c>
      <c r="L9" s="16" t="str">
        <f>VLOOKUP($B9,Oct!$B$4:$C$103,2,0)</f>
        <v/>
      </c>
      <c r="M9" s="16" t="str">
        <f>VLOOKUP($B9,Nov!$B$4:$C$103,2,0)</f>
        <v/>
      </c>
      <c r="N9" s="16" t="str">
        <f>VLOOKUP($B9,Dec!$B$4:$C$103,2,0)</f>
        <v/>
      </c>
      <c r="O9" s="16" t="str">
        <f>VLOOKUP($B9,Jan!$B$4:$C$103,2,0)</f>
        <v/>
      </c>
      <c r="P9" s="16" t="str">
        <f>VLOOKUP($B9,Feb!$B$4:$C$103,2,0)</f>
        <v/>
      </c>
      <c r="Q9" s="16" t="str">
        <f>VLOOKUP($B9,March!$B$4:$C$103,2,0)</f>
        <v/>
      </c>
      <c r="W9" s="23"/>
      <c r="X9" s="23"/>
      <c r="Y9" s="23"/>
      <c r="AF9" s="22" t="str">
        <f t="shared" si="1"/>
        <v>Jones</v>
      </c>
    </row>
    <row r="10" spans="1:32">
      <c r="A10" s="13">
        <v>6</v>
      </c>
      <c r="B10" s="32" t="s">
        <v>20</v>
      </c>
      <c r="C10" s="33" t="str">
        <f>IF(SUM(April:March!C9)&lt;&gt;0,SUM(April:March!C9),"")</f>
        <v/>
      </c>
      <c r="D10" s="34" t="str">
        <f t="shared" si="0"/>
        <v/>
      </c>
      <c r="E10" s="35"/>
      <c r="F10" s="16" t="str">
        <f>VLOOKUP($B10,April!$B$4:$C$103,2,0)</f>
        <v/>
      </c>
      <c r="G10" s="16" t="str">
        <f>VLOOKUP($B10,May!$B$4:$C$103,2,0)</f>
        <v/>
      </c>
      <c r="H10" s="16" t="str">
        <f>VLOOKUP($B10,June!$B$4:$C$103,2,0)</f>
        <v/>
      </c>
      <c r="I10" s="16" t="str">
        <f>VLOOKUP($B10,July!$B$4:$C$103,2,0)</f>
        <v/>
      </c>
      <c r="J10" s="16" t="str">
        <f>VLOOKUP($B10,August!$B$4:$C$103,2,0)</f>
        <v/>
      </c>
      <c r="K10" s="16" t="str">
        <f>VLOOKUP($B10,Sept!$B$4:$C$103,2,0)</f>
        <v/>
      </c>
      <c r="L10" s="16" t="str">
        <f>VLOOKUP($B10,Oct!$B$4:$C$103,2,0)</f>
        <v/>
      </c>
      <c r="M10" s="16" t="str">
        <f>VLOOKUP($B10,Nov!$B$4:$C$103,2,0)</f>
        <v/>
      </c>
      <c r="N10" s="16" t="str">
        <f>VLOOKUP($B10,Dec!$B$4:$C$103,2,0)</f>
        <v/>
      </c>
      <c r="O10" s="16" t="str">
        <f>VLOOKUP($B10,Jan!$B$4:$C$103,2,0)</f>
        <v/>
      </c>
      <c r="P10" s="16" t="str">
        <f>VLOOKUP($B10,Feb!$B$4:$C$103,2,0)</f>
        <v/>
      </c>
      <c r="Q10" s="16" t="str">
        <f>VLOOKUP($B10,March!$B$4:$C$103,2,0)</f>
        <v/>
      </c>
      <c r="W10" s="23"/>
      <c r="X10" s="23"/>
      <c r="Y10" s="23"/>
      <c r="AF10" s="22" t="str">
        <f t="shared" si="1"/>
        <v>Garcia</v>
      </c>
    </row>
    <row r="11" spans="1:32">
      <c r="A11" s="13">
        <v>7</v>
      </c>
      <c r="B11" s="32" t="s">
        <v>21</v>
      </c>
      <c r="C11" s="33" t="str">
        <f>IF(SUM(April:March!C10)&lt;&gt;0,SUM(April:March!C10),"")</f>
        <v/>
      </c>
      <c r="D11" s="34" t="str">
        <f t="shared" si="0"/>
        <v/>
      </c>
      <c r="E11" s="35"/>
      <c r="F11" s="16" t="str">
        <f>VLOOKUP($B11,April!$B$4:$C$103,2,0)</f>
        <v/>
      </c>
      <c r="G11" s="16" t="str">
        <f>VLOOKUP($B11,May!$B$4:$C$103,2,0)</f>
        <v/>
      </c>
      <c r="H11" s="16" t="str">
        <f>VLOOKUP($B11,June!$B$4:$C$103,2,0)</f>
        <v/>
      </c>
      <c r="I11" s="16" t="str">
        <f>VLOOKUP($B11,July!$B$4:$C$103,2,0)</f>
        <v/>
      </c>
      <c r="J11" s="16" t="str">
        <f>VLOOKUP($B11,August!$B$4:$C$103,2,0)</f>
        <v/>
      </c>
      <c r="K11" s="16" t="str">
        <f>VLOOKUP($B11,Sept!$B$4:$C$103,2,0)</f>
        <v/>
      </c>
      <c r="L11" s="16" t="str">
        <f>VLOOKUP($B11,Oct!$B$4:$C$103,2,0)</f>
        <v/>
      </c>
      <c r="M11" s="16" t="str">
        <f>VLOOKUP($B11,Nov!$B$4:$C$103,2,0)</f>
        <v/>
      </c>
      <c r="N11" s="16" t="str">
        <f>VLOOKUP($B11,Dec!$B$4:$C$103,2,0)</f>
        <v/>
      </c>
      <c r="O11" s="16" t="str">
        <f>VLOOKUP($B11,Jan!$B$4:$C$103,2,0)</f>
        <v/>
      </c>
      <c r="P11" s="16" t="str">
        <f>VLOOKUP($B11,Feb!$B$4:$C$103,2,0)</f>
        <v/>
      </c>
      <c r="Q11" s="16" t="str">
        <f>VLOOKUP($B11,March!$B$4:$C$103,2,0)</f>
        <v/>
      </c>
      <c r="W11" s="23"/>
      <c r="X11" s="23"/>
      <c r="Y11" s="23"/>
      <c r="AF11" s="22" t="str">
        <f t="shared" si="1"/>
        <v>Miller</v>
      </c>
    </row>
    <row r="12" spans="1:32">
      <c r="A12" s="13">
        <v>8</v>
      </c>
      <c r="B12" s="32" t="s">
        <v>22</v>
      </c>
      <c r="C12" s="33" t="str">
        <f>IF(SUM(April:March!C11)&lt;&gt;0,SUM(April:March!C11),"")</f>
        <v/>
      </c>
      <c r="D12" s="34" t="str">
        <f t="shared" si="0"/>
        <v/>
      </c>
      <c r="E12" s="35"/>
      <c r="F12" s="16" t="str">
        <f>VLOOKUP($B12,April!$B$4:$C$103,2,0)</f>
        <v/>
      </c>
      <c r="G12" s="16" t="str">
        <f>VLOOKUP($B12,May!$B$4:$C$103,2,0)</f>
        <v/>
      </c>
      <c r="H12" s="16" t="str">
        <f>VLOOKUP($B12,June!$B$4:$C$103,2,0)</f>
        <v/>
      </c>
      <c r="I12" s="16" t="str">
        <f>VLOOKUP($B12,July!$B$4:$C$103,2,0)</f>
        <v/>
      </c>
      <c r="J12" s="16" t="str">
        <f>VLOOKUP($B12,August!$B$4:$C$103,2,0)</f>
        <v/>
      </c>
      <c r="K12" s="16" t="str">
        <f>VLOOKUP($B12,Sept!$B$4:$C$103,2,0)</f>
        <v/>
      </c>
      <c r="L12" s="16" t="str">
        <f>VLOOKUP($B12,Oct!$B$4:$C$103,2,0)</f>
        <v/>
      </c>
      <c r="M12" s="16" t="str">
        <f>VLOOKUP($B12,Nov!$B$4:$C$103,2,0)</f>
        <v/>
      </c>
      <c r="N12" s="16" t="str">
        <f>VLOOKUP($B12,Dec!$B$4:$C$103,2,0)</f>
        <v/>
      </c>
      <c r="O12" s="16" t="str">
        <f>VLOOKUP($B12,Jan!$B$4:$C$103,2,0)</f>
        <v/>
      </c>
      <c r="P12" s="16" t="str">
        <f>VLOOKUP($B12,Feb!$B$4:$C$103,2,0)</f>
        <v/>
      </c>
      <c r="Q12" s="16" t="str">
        <f>VLOOKUP($B12,March!$B$4:$C$103,2,0)</f>
        <v/>
      </c>
      <c r="W12" s="23"/>
      <c r="X12" s="23"/>
      <c r="Y12" s="23"/>
      <c r="AF12" s="22" t="str">
        <f t="shared" si="1"/>
        <v>Davis</v>
      </c>
    </row>
    <row r="13" spans="1:32">
      <c r="A13" s="13">
        <v>9</v>
      </c>
      <c r="B13" s="32" t="s">
        <v>23</v>
      </c>
      <c r="C13" s="33" t="str">
        <f>IF(SUM(April:March!C12)&lt;&gt;0,SUM(April:March!C12),"")</f>
        <v/>
      </c>
      <c r="D13" s="34" t="str">
        <f t="shared" si="0"/>
        <v/>
      </c>
      <c r="E13" s="35"/>
      <c r="F13" s="16" t="str">
        <f>VLOOKUP($B13,April!$B$4:$C$103,2,0)</f>
        <v/>
      </c>
      <c r="G13" s="16" t="str">
        <f>VLOOKUP($B13,May!$B$4:$C$103,2,0)</f>
        <v/>
      </c>
      <c r="H13" s="16" t="str">
        <f>VLOOKUP($B13,June!$B$4:$C$103,2,0)</f>
        <v/>
      </c>
      <c r="I13" s="16" t="str">
        <f>VLOOKUP($B13,July!$B$4:$C$103,2,0)</f>
        <v/>
      </c>
      <c r="J13" s="16" t="str">
        <f>VLOOKUP($B13,August!$B$4:$C$103,2,0)</f>
        <v/>
      </c>
      <c r="K13" s="16" t="str">
        <f>VLOOKUP($B13,Sept!$B$4:$C$103,2,0)</f>
        <v/>
      </c>
      <c r="L13" s="16" t="str">
        <f>VLOOKUP($B13,Oct!$B$4:$C$103,2,0)</f>
        <v/>
      </c>
      <c r="M13" s="16" t="str">
        <f>VLOOKUP($B13,Nov!$B$4:$C$103,2,0)</f>
        <v/>
      </c>
      <c r="N13" s="16" t="str">
        <f>VLOOKUP($B13,Dec!$B$4:$C$103,2,0)</f>
        <v/>
      </c>
      <c r="O13" s="16" t="str">
        <f>VLOOKUP($B13,Jan!$B$4:$C$103,2,0)</f>
        <v/>
      </c>
      <c r="P13" s="16" t="str">
        <f>VLOOKUP($B13,Feb!$B$4:$C$103,2,0)</f>
        <v/>
      </c>
      <c r="Q13" s="16" t="str">
        <f>VLOOKUP($B13,March!$B$4:$C$103,2,0)</f>
        <v/>
      </c>
      <c r="W13" s="23"/>
      <c r="X13" s="23"/>
      <c r="Y13" s="23"/>
      <c r="AF13" s="22" t="str">
        <f t="shared" si="1"/>
        <v>Rodriguez</v>
      </c>
    </row>
    <row r="14" spans="1:32">
      <c r="A14" s="13">
        <v>10</v>
      </c>
      <c r="B14" s="32" t="s">
        <v>24</v>
      </c>
      <c r="C14" s="33" t="str">
        <f>IF(SUM(April:March!C13)&lt;&gt;0,SUM(April:March!C13),"")</f>
        <v/>
      </c>
      <c r="D14" s="34" t="str">
        <f t="shared" si="0"/>
        <v/>
      </c>
      <c r="E14" s="35"/>
      <c r="F14" s="16" t="str">
        <f>VLOOKUP($B14,April!$B$4:$C$103,2,0)</f>
        <v/>
      </c>
      <c r="G14" s="16" t="str">
        <f>VLOOKUP($B14,May!$B$4:$C$103,2,0)</f>
        <v/>
      </c>
      <c r="H14" s="16" t="str">
        <f>VLOOKUP($B14,June!$B$4:$C$103,2,0)</f>
        <v/>
      </c>
      <c r="I14" s="16" t="str">
        <f>VLOOKUP($B14,July!$B$4:$C$103,2,0)</f>
        <v/>
      </c>
      <c r="J14" s="16" t="str">
        <f>VLOOKUP($B14,August!$B$4:$C$103,2,0)</f>
        <v/>
      </c>
      <c r="K14" s="16" t="str">
        <f>VLOOKUP($B14,Sept!$B$4:$C$103,2,0)</f>
        <v/>
      </c>
      <c r="L14" s="16" t="str">
        <f>VLOOKUP($B14,Oct!$B$4:$C$103,2,0)</f>
        <v/>
      </c>
      <c r="M14" s="16" t="str">
        <f>VLOOKUP($B14,Nov!$B$4:$C$103,2,0)</f>
        <v/>
      </c>
      <c r="N14" s="16" t="str">
        <f>VLOOKUP($B14,Dec!$B$4:$C$103,2,0)</f>
        <v/>
      </c>
      <c r="O14" s="16" t="str">
        <f>VLOOKUP($B14,Jan!$B$4:$C$103,2,0)</f>
        <v/>
      </c>
      <c r="P14" s="16" t="str">
        <f>VLOOKUP($B14,Feb!$B$4:$C$103,2,0)</f>
        <v/>
      </c>
      <c r="Q14" s="16" t="str">
        <f>VLOOKUP($B14,March!$B$4:$C$103,2,0)</f>
        <v/>
      </c>
      <c r="W14" s="23"/>
      <c r="X14" s="23"/>
      <c r="Y14" s="23"/>
      <c r="AF14" s="22" t="str">
        <f t="shared" si="1"/>
        <v>Martinez</v>
      </c>
    </row>
    <row r="15" spans="1:32">
      <c r="A15" s="13">
        <v>11</v>
      </c>
      <c r="B15" s="32" t="s">
        <v>25</v>
      </c>
      <c r="C15" s="33" t="str">
        <f>IF(SUM(April:March!C14)&lt;&gt;0,SUM(April:March!C14),"")</f>
        <v/>
      </c>
      <c r="D15" s="34" t="str">
        <f t="shared" si="0"/>
        <v/>
      </c>
      <c r="E15" s="35"/>
      <c r="F15" s="16" t="str">
        <f>VLOOKUP($B15,April!$B$4:$C$103,2,0)</f>
        <v/>
      </c>
      <c r="G15" s="16" t="str">
        <f>VLOOKUP($B15,May!$B$4:$C$103,2,0)</f>
        <v/>
      </c>
      <c r="H15" s="16" t="str">
        <f>VLOOKUP($B15,June!$B$4:$C$103,2,0)</f>
        <v/>
      </c>
      <c r="I15" s="16" t="str">
        <f>VLOOKUP($B15,July!$B$4:$C$103,2,0)</f>
        <v/>
      </c>
      <c r="J15" s="16" t="str">
        <f>VLOOKUP($B15,August!$B$4:$C$103,2,0)</f>
        <v/>
      </c>
      <c r="K15" s="16" t="str">
        <f>VLOOKUP($B15,Sept!$B$4:$C$103,2,0)</f>
        <v/>
      </c>
      <c r="L15" s="16" t="str">
        <f>VLOOKUP($B15,Oct!$B$4:$C$103,2,0)</f>
        <v/>
      </c>
      <c r="M15" s="16" t="str">
        <f>VLOOKUP($B15,Nov!$B$4:$C$103,2,0)</f>
        <v/>
      </c>
      <c r="N15" s="16" t="str">
        <f>VLOOKUP($B15,Dec!$B$4:$C$103,2,0)</f>
        <v/>
      </c>
      <c r="O15" s="16" t="str">
        <f>VLOOKUP($B15,Jan!$B$4:$C$103,2,0)</f>
        <v/>
      </c>
      <c r="P15" s="16" t="str">
        <f>VLOOKUP($B15,Feb!$B$4:$C$103,2,0)</f>
        <v/>
      </c>
      <c r="Q15" s="16" t="str">
        <f>VLOOKUP($B15,March!$B$4:$C$103,2,0)</f>
        <v/>
      </c>
      <c r="W15" s="23"/>
      <c r="X15" s="23"/>
      <c r="Y15" s="23"/>
      <c r="AF15" s="22" t="str">
        <f t="shared" si="1"/>
        <v>Hernandez</v>
      </c>
    </row>
    <row r="16" spans="1:32">
      <c r="A16" s="13">
        <v>12</v>
      </c>
      <c r="B16" s="32" t="s">
        <v>26</v>
      </c>
      <c r="C16" s="33" t="str">
        <f>IF(SUM(April:March!C15)&lt;&gt;0,SUM(April:March!C15),"")</f>
        <v/>
      </c>
      <c r="D16" s="34" t="str">
        <f t="shared" si="0"/>
        <v/>
      </c>
      <c r="E16" s="35"/>
      <c r="F16" s="16" t="str">
        <f>VLOOKUP($B16,April!$B$4:$C$103,2,0)</f>
        <v/>
      </c>
      <c r="G16" s="16" t="str">
        <f>VLOOKUP($B16,May!$B$4:$C$103,2,0)</f>
        <v/>
      </c>
      <c r="H16" s="16" t="str">
        <f>VLOOKUP($B16,June!$B$4:$C$103,2,0)</f>
        <v/>
      </c>
      <c r="I16" s="16" t="str">
        <f>VLOOKUP($B16,July!$B$4:$C$103,2,0)</f>
        <v/>
      </c>
      <c r="J16" s="16" t="str">
        <f>VLOOKUP($B16,August!$B$4:$C$103,2,0)</f>
        <v/>
      </c>
      <c r="K16" s="16" t="str">
        <f>VLOOKUP($B16,Sept!$B$4:$C$103,2,0)</f>
        <v/>
      </c>
      <c r="L16" s="16" t="str">
        <f>VLOOKUP($B16,Oct!$B$4:$C$103,2,0)</f>
        <v/>
      </c>
      <c r="M16" s="16" t="str">
        <f>VLOOKUP($B16,Nov!$B$4:$C$103,2,0)</f>
        <v/>
      </c>
      <c r="N16" s="16" t="str">
        <f>VLOOKUP($B16,Dec!$B$4:$C$103,2,0)</f>
        <v/>
      </c>
      <c r="O16" s="16" t="str">
        <f>VLOOKUP($B16,Jan!$B$4:$C$103,2,0)</f>
        <v/>
      </c>
      <c r="P16" s="16" t="str">
        <f>VLOOKUP($B16,Feb!$B$4:$C$103,2,0)</f>
        <v/>
      </c>
      <c r="Q16" s="16" t="str">
        <f>VLOOKUP($B16,March!$B$4:$C$103,2,0)</f>
        <v/>
      </c>
      <c r="W16" s="23"/>
      <c r="X16" s="23"/>
      <c r="Y16" s="23"/>
      <c r="AF16" s="22" t="str">
        <f t="shared" si="1"/>
        <v>Lopez</v>
      </c>
    </row>
    <row r="17" spans="1:32">
      <c r="A17" s="13">
        <v>13</v>
      </c>
      <c r="B17" s="32" t="s">
        <v>27</v>
      </c>
      <c r="C17" s="33" t="str">
        <f>IF(SUM(April:March!C16)&lt;&gt;0,SUM(April:March!C16),"")</f>
        <v/>
      </c>
      <c r="D17" s="34" t="str">
        <f t="shared" si="0"/>
        <v/>
      </c>
      <c r="E17" s="35"/>
      <c r="F17" s="16" t="str">
        <f>VLOOKUP($B17,April!$B$4:$C$103,2,0)</f>
        <v/>
      </c>
      <c r="G17" s="16" t="str">
        <f>VLOOKUP($B17,May!$B$4:$C$103,2,0)</f>
        <v/>
      </c>
      <c r="H17" s="16" t="str">
        <f>VLOOKUP($B17,June!$B$4:$C$103,2,0)</f>
        <v/>
      </c>
      <c r="I17" s="16" t="str">
        <f>VLOOKUP($B17,July!$B$4:$C$103,2,0)</f>
        <v/>
      </c>
      <c r="J17" s="16" t="str">
        <f>VLOOKUP($B17,August!$B$4:$C$103,2,0)</f>
        <v/>
      </c>
      <c r="K17" s="16" t="str">
        <f>VLOOKUP($B17,Sept!$B$4:$C$103,2,0)</f>
        <v/>
      </c>
      <c r="L17" s="16" t="str">
        <f>VLOOKUP($B17,Oct!$B$4:$C$103,2,0)</f>
        <v/>
      </c>
      <c r="M17" s="16" t="str">
        <f>VLOOKUP($B17,Nov!$B$4:$C$103,2,0)</f>
        <v/>
      </c>
      <c r="N17" s="16" t="str">
        <f>VLOOKUP($B17,Dec!$B$4:$C$103,2,0)</f>
        <v/>
      </c>
      <c r="O17" s="16" t="str">
        <f>VLOOKUP($B17,Jan!$B$4:$C$103,2,0)</f>
        <v/>
      </c>
      <c r="P17" s="16" t="str">
        <f>VLOOKUP($B17,Feb!$B$4:$C$103,2,0)</f>
        <v/>
      </c>
      <c r="Q17" s="16" t="str">
        <f>VLOOKUP($B17,March!$B$4:$C$103,2,0)</f>
        <v/>
      </c>
      <c r="W17" s="23"/>
      <c r="X17" s="23"/>
      <c r="Y17" s="23"/>
      <c r="AF17" s="22" t="str">
        <f t="shared" si="1"/>
        <v>Gonzales</v>
      </c>
    </row>
    <row r="18" spans="1:32">
      <c r="A18" s="13">
        <v>14</v>
      </c>
      <c r="B18" s="32" t="s">
        <v>28</v>
      </c>
      <c r="C18" s="33" t="str">
        <f>IF(SUM(April:March!C17)&lt;&gt;0,SUM(April:March!C17),"")</f>
        <v/>
      </c>
      <c r="D18" s="34" t="str">
        <f t="shared" si="0"/>
        <v/>
      </c>
      <c r="E18" s="35"/>
      <c r="F18" s="16" t="str">
        <f>VLOOKUP($B18,April!$B$4:$C$103,2,0)</f>
        <v/>
      </c>
      <c r="G18" s="16" t="str">
        <f>VLOOKUP($B18,May!$B$4:$C$103,2,0)</f>
        <v/>
      </c>
      <c r="H18" s="16" t="str">
        <f>VLOOKUP($B18,June!$B$4:$C$103,2,0)</f>
        <v/>
      </c>
      <c r="I18" s="16" t="str">
        <f>VLOOKUP($B18,July!$B$4:$C$103,2,0)</f>
        <v/>
      </c>
      <c r="J18" s="16" t="str">
        <f>VLOOKUP($B18,August!$B$4:$C$103,2,0)</f>
        <v/>
      </c>
      <c r="K18" s="16" t="str">
        <f>VLOOKUP($B18,Sept!$B$4:$C$103,2,0)</f>
        <v/>
      </c>
      <c r="L18" s="16" t="str">
        <f>VLOOKUP($B18,Oct!$B$4:$C$103,2,0)</f>
        <v/>
      </c>
      <c r="M18" s="16" t="str">
        <f>VLOOKUP($B18,Nov!$B$4:$C$103,2,0)</f>
        <v/>
      </c>
      <c r="N18" s="16" t="str">
        <f>VLOOKUP($B18,Dec!$B$4:$C$103,2,0)</f>
        <v/>
      </c>
      <c r="O18" s="16" t="str">
        <f>VLOOKUP($B18,Jan!$B$4:$C$103,2,0)</f>
        <v/>
      </c>
      <c r="P18" s="16" t="str">
        <f>VLOOKUP($B18,Feb!$B$4:$C$103,2,0)</f>
        <v/>
      </c>
      <c r="Q18" s="16" t="str">
        <f>VLOOKUP($B18,March!$B$4:$C$103,2,0)</f>
        <v/>
      </c>
      <c r="W18" s="23"/>
      <c r="X18" s="23"/>
      <c r="Y18" s="23"/>
      <c r="AF18" s="22" t="str">
        <f t="shared" si="1"/>
        <v>Wilson</v>
      </c>
    </row>
    <row r="19" spans="1:32">
      <c r="A19" s="13">
        <v>15</v>
      </c>
      <c r="B19" s="32" t="s">
        <v>29</v>
      </c>
      <c r="C19" s="33" t="str">
        <f>IF(SUM(April:March!C18)&lt;&gt;0,SUM(April:March!C18),"")</f>
        <v/>
      </c>
      <c r="D19" s="34" t="str">
        <f t="shared" si="0"/>
        <v/>
      </c>
      <c r="E19" s="35"/>
      <c r="F19" s="16" t="str">
        <f>VLOOKUP($B19,April!$B$4:$C$103,2,0)</f>
        <v/>
      </c>
      <c r="G19" s="16" t="str">
        <f>VLOOKUP($B19,May!$B$4:$C$103,2,0)</f>
        <v/>
      </c>
      <c r="H19" s="16" t="str">
        <f>VLOOKUP($B19,June!$B$4:$C$103,2,0)</f>
        <v/>
      </c>
      <c r="I19" s="16" t="str">
        <f>VLOOKUP($B19,July!$B$4:$C$103,2,0)</f>
        <v/>
      </c>
      <c r="J19" s="16" t="str">
        <f>VLOOKUP($B19,August!$B$4:$C$103,2,0)</f>
        <v/>
      </c>
      <c r="K19" s="16" t="str">
        <f>VLOOKUP($B19,Sept!$B$4:$C$103,2,0)</f>
        <v/>
      </c>
      <c r="L19" s="16" t="str">
        <f>VLOOKUP($B19,Oct!$B$4:$C$103,2,0)</f>
        <v/>
      </c>
      <c r="M19" s="16" t="str">
        <f>VLOOKUP($B19,Nov!$B$4:$C$103,2,0)</f>
        <v/>
      </c>
      <c r="N19" s="16" t="str">
        <f>VLOOKUP($B19,Dec!$B$4:$C$103,2,0)</f>
        <v/>
      </c>
      <c r="O19" s="16" t="str">
        <f>VLOOKUP($B19,Jan!$B$4:$C$103,2,0)</f>
        <v/>
      </c>
      <c r="P19" s="16" t="str">
        <f>VLOOKUP($B19,Feb!$B$4:$C$103,2,0)</f>
        <v/>
      </c>
      <c r="Q19" s="16" t="str">
        <f>VLOOKUP($B19,March!$B$4:$C$103,2,0)</f>
        <v/>
      </c>
      <c r="W19" s="23"/>
      <c r="X19" s="23"/>
      <c r="Y19" s="23"/>
      <c r="AF19" s="22" t="str">
        <f t="shared" si="1"/>
        <v>Anderson</v>
      </c>
    </row>
    <row r="20" spans="1:32">
      <c r="A20" s="13">
        <v>16</v>
      </c>
      <c r="B20" s="32" t="s">
        <v>30</v>
      </c>
      <c r="C20" s="33" t="str">
        <f>IF(SUM(April:March!C19)&lt;&gt;0,SUM(April:March!C19),"")</f>
        <v/>
      </c>
      <c r="D20" s="34" t="str">
        <f t="shared" si="0"/>
        <v/>
      </c>
      <c r="E20" s="35"/>
      <c r="F20" s="16" t="str">
        <f>VLOOKUP($B20,April!$B$4:$C$103,2,0)</f>
        <v/>
      </c>
      <c r="G20" s="16" t="str">
        <f>VLOOKUP($B20,May!$B$4:$C$103,2,0)</f>
        <v/>
      </c>
      <c r="H20" s="16" t="str">
        <f>VLOOKUP($B20,June!$B$4:$C$103,2,0)</f>
        <v/>
      </c>
      <c r="I20" s="16" t="str">
        <f>VLOOKUP($B20,July!$B$4:$C$103,2,0)</f>
        <v/>
      </c>
      <c r="J20" s="16" t="str">
        <f>VLOOKUP($B20,August!$B$4:$C$103,2,0)</f>
        <v/>
      </c>
      <c r="K20" s="16" t="str">
        <f>VLOOKUP($B20,Sept!$B$4:$C$103,2,0)</f>
        <v/>
      </c>
      <c r="L20" s="16" t="str">
        <f>VLOOKUP($B20,Oct!$B$4:$C$103,2,0)</f>
        <v/>
      </c>
      <c r="M20" s="16" t="str">
        <f>VLOOKUP($B20,Nov!$B$4:$C$103,2,0)</f>
        <v/>
      </c>
      <c r="N20" s="16" t="str">
        <f>VLOOKUP($B20,Dec!$B$4:$C$103,2,0)</f>
        <v/>
      </c>
      <c r="O20" s="16" t="str">
        <f>VLOOKUP($B20,Jan!$B$4:$C$103,2,0)</f>
        <v/>
      </c>
      <c r="P20" s="16" t="str">
        <f>VLOOKUP($B20,Feb!$B$4:$C$103,2,0)</f>
        <v/>
      </c>
      <c r="Q20" s="16" t="str">
        <f>VLOOKUP($B20,March!$B$4:$C$103,2,0)</f>
        <v/>
      </c>
      <c r="W20" s="23"/>
      <c r="X20" s="23"/>
      <c r="Y20" s="23"/>
      <c r="AF20" s="22" t="str">
        <f t="shared" si="1"/>
        <v>Thomas</v>
      </c>
    </row>
    <row r="21" spans="1:32">
      <c r="A21" s="13">
        <v>17</v>
      </c>
      <c r="B21" s="32" t="s">
        <v>31</v>
      </c>
      <c r="C21" s="33" t="str">
        <f>IF(SUM(April:March!C20)&lt;&gt;0,SUM(April:March!C20),"")</f>
        <v/>
      </c>
      <c r="D21" s="34" t="str">
        <f t="shared" si="0"/>
        <v/>
      </c>
      <c r="E21" s="35"/>
      <c r="F21" s="16" t="str">
        <f>VLOOKUP($B21,April!$B$4:$C$103,2,0)</f>
        <v/>
      </c>
      <c r="G21" s="16" t="str">
        <f>VLOOKUP($B21,May!$B$4:$C$103,2,0)</f>
        <v/>
      </c>
      <c r="H21" s="16" t="str">
        <f>VLOOKUP($B21,June!$B$4:$C$103,2,0)</f>
        <v/>
      </c>
      <c r="I21" s="16" t="str">
        <f>VLOOKUP($B21,July!$B$4:$C$103,2,0)</f>
        <v/>
      </c>
      <c r="J21" s="16" t="str">
        <f>VLOOKUP($B21,August!$B$4:$C$103,2,0)</f>
        <v/>
      </c>
      <c r="K21" s="16" t="str">
        <f>VLOOKUP($B21,Sept!$B$4:$C$103,2,0)</f>
        <v/>
      </c>
      <c r="L21" s="16" t="str">
        <f>VLOOKUP($B21,Oct!$B$4:$C$103,2,0)</f>
        <v/>
      </c>
      <c r="M21" s="16" t="str">
        <f>VLOOKUP($B21,Nov!$B$4:$C$103,2,0)</f>
        <v/>
      </c>
      <c r="N21" s="16" t="str">
        <f>VLOOKUP($B21,Dec!$B$4:$C$103,2,0)</f>
        <v/>
      </c>
      <c r="O21" s="16" t="str">
        <f>VLOOKUP($B21,Jan!$B$4:$C$103,2,0)</f>
        <v/>
      </c>
      <c r="P21" s="16" t="str">
        <f>VLOOKUP($B21,Feb!$B$4:$C$103,2,0)</f>
        <v/>
      </c>
      <c r="Q21" s="16" t="str">
        <f>VLOOKUP($B21,March!$B$4:$C$103,2,0)</f>
        <v/>
      </c>
      <c r="W21" s="23"/>
      <c r="X21" s="23"/>
      <c r="Y21" s="23"/>
      <c r="AF21" s="22" t="str">
        <f t="shared" si="1"/>
        <v>Taylor</v>
      </c>
    </row>
    <row r="22" spans="1:32">
      <c r="A22" s="13">
        <v>18</v>
      </c>
      <c r="B22" s="32" t="s">
        <v>32</v>
      </c>
      <c r="C22" s="33" t="str">
        <f>IF(SUM(April:March!C21)&lt;&gt;0,SUM(April:March!C21),"")</f>
        <v/>
      </c>
      <c r="D22" s="34" t="str">
        <f t="shared" si="0"/>
        <v/>
      </c>
      <c r="E22" s="35"/>
      <c r="F22" s="16" t="str">
        <f>VLOOKUP($B22,April!$B$4:$C$103,2,0)</f>
        <v/>
      </c>
      <c r="G22" s="16" t="str">
        <f>VLOOKUP($B22,May!$B$4:$C$103,2,0)</f>
        <v/>
      </c>
      <c r="H22" s="16" t="str">
        <f>VLOOKUP($B22,June!$B$4:$C$103,2,0)</f>
        <v/>
      </c>
      <c r="I22" s="16" t="str">
        <f>VLOOKUP($B22,July!$B$4:$C$103,2,0)</f>
        <v/>
      </c>
      <c r="J22" s="16" t="str">
        <f>VLOOKUP($B22,August!$B$4:$C$103,2,0)</f>
        <v/>
      </c>
      <c r="K22" s="16" t="str">
        <f>VLOOKUP($B22,Sept!$B$4:$C$103,2,0)</f>
        <v/>
      </c>
      <c r="L22" s="16" t="str">
        <f>VLOOKUP($B22,Oct!$B$4:$C$103,2,0)</f>
        <v/>
      </c>
      <c r="M22" s="16" t="str">
        <f>VLOOKUP($B22,Nov!$B$4:$C$103,2,0)</f>
        <v/>
      </c>
      <c r="N22" s="16" t="str">
        <f>VLOOKUP($B22,Dec!$B$4:$C$103,2,0)</f>
        <v/>
      </c>
      <c r="O22" s="16" t="str">
        <f>VLOOKUP($B22,Jan!$B$4:$C$103,2,0)</f>
        <v/>
      </c>
      <c r="P22" s="16" t="str">
        <f>VLOOKUP($B22,Feb!$B$4:$C$103,2,0)</f>
        <v/>
      </c>
      <c r="Q22" s="16" t="str">
        <f>VLOOKUP($B22,March!$B$4:$C$103,2,0)</f>
        <v/>
      </c>
      <c r="W22" s="23"/>
      <c r="X22" s="23"/>
      <c r="Y22" s="23"/>
      <c r="AF22" s="22" t="str">
        <f t="shared" si="1"/>
        <v>Moore</v>
      </c>
    </row>
    <row r="23" spans="1:32">
      <c r="A23" s="13">
        <v>19</v>
      </c>
      <c r="B23" s="32" t="s">
        <v>33</v>
      </c>
      <c r="C23" s="33" t="str">
        <f>IF(SUM(April:March!C22)&lt;&gt;0,SUM(April:March!C22),"")</f>
        <v/>
      </c>
      <c r="D23" s="34" t="str">
        <f t="shared" si="0"/>
        <v/>
      </c>
      <c r="E23" s="35"/>
      <c r="F23" s="16" t="str">
        <f>VLOOKUP($B23,April!$B$4:$C$103,2,0)</f>
        <v/>
      </c>
      <c r="G23" s="16" t="str">
        <f>VLOOKUP($B23,May!$B$4:$C$103,2,0)</f>
        <v/>
      </c>
      <c r="H23" s="16" t="str">
        <f>VLOOKUP($B23,June!$B$4:$C$103,2,0)</f>
        <v/>
      </c>
      <c r="I23" s="16" t="str">
        <f>VLOOKUP($B23,July!$B$4:$C$103,2,0)</f>
        <v/>
      </c>
      <c r="J23" s="16" t="str">
        <f>VLOOKUP($B23,August!$B$4:$C$103,2,0)</f>
        <v/>
      </c>
      <c r="K23" s="16" t="str">
        <f>VLOOKUP($B23,Sept!$B$4:$C$103,2,0)</f>
        <v/>
      </c>
      <c r="L23" s="16" t="str">
        <f>VLOOKUP($B23,Oct!$B$4:$C$103,2,0)</f>
        <v/>
      </c>
      <c r="M23" s="16" t="str">
        <f>VLOOKUP($B23,Nov!$B$4:$C$103,2,0)</f>
        <v/>
      </c>
      <c r="N23" s="16" t="str">
        <f>VLOOKUP($B23,Dec!$B$4:$C$103,2,0)</f>
        <v/>
      </c>
      <c r="O23" s="16" t="str">
        <f>VLOOKUP($B23,Jan!$B$4:$C$103,2,0)</f>
        <v/>
      </c>
      <c r="P23" s="16" t="str">
        <f>VLOOKUP($B23,Feb!$B$4:$C$103,2,0)</f>
        <v/>
      </c>
      <c r="Q23" s="16" t="str">
        <f>VLOOKUP($B23,March!$B$4:$C$103,2,0)</f>
        <v/>
      </c>
      <c r="W23" s="23"/>
      <c r="X23" s="23"/>
      <c r="Y23" s="23"/>
      <c r="AF23" s="22" t="str">
        <f t="shared" si="1"/>
        <v>Jackson</v>
      </c>
    </row>
    <row r="24" spans="1:32">
      <c r="A24" s="13">
        <v>20</v>
      </c>
      <c r="B24" s="32" t="s">
        <v>34</v>
      </c>
      <c r="C24" s="33" t="str">
        <f>IF(SUM(April:March!C23)&lt;&gt;0,SUM(April:March!C23),"")</f>
        <v/>
      </c>
      <c r="D24" s="34" t="str">
        <f t="shared" si="0"/>
        <v/>
      </c>
      <c r="E24" s="35"/>
      <c r="F24" s="16" t="str">
        <f>VLOOKUP($B24,April!$B$4:$C$103,2,0)</f>
        <v/>
      </c>
      <c r="G24" s="16" t="str">
        <f>VLOOKUP($B24,May!$B$4:$C$103,2,0)</f>
        <v/>
      </c>
      <c r="H24" s="16" t="str">
        <f>VLOOKUP($B24,June!$B$4:$C$103,2,0)</f>
        <v/>
      </c>
      <c r="I24" s="16" t="str">
        <f>VLOOKUP($B24,July!$B$4:$C$103,2,0)</f>
        <v/>
      </c>
      <c r="J24" s="16" t="str">
        <f>VLOOKUP($B24,August!$B$4:$C$103,2,0)</f>
        <v/>
      </c>
      <c r="K24" s="16" t="str">
        <f>VLOOKUP($B24,Sept!$B$4:$C$103,2,0)</f>
        <v/>
      </c>
      <c r="L24" s="16" t="str">
        <f>VLOOKUP($B24,Oct!$B$4:$C$103,2,0)</f>
        <v/>
      </c>
      <c r="M24" s="16" t="str">
        <f>VLOOKUP($B24,Nov!$B$4:$C$103,2,0)</f>
        <v/>
      </c>
      <c r="N24" s="16" t="str">
        <f>VLOOKUP($B24,Dec!$B$4:$C$103,2,0)</f>
        <v/>
      </c>
      <c r="O24" s="16" t="str">
        <f>VLOOKUP($B24,Jan!$B$4:$C$103,2,0)</f>
        <v/>
      </c>
      <c r="P24" s="16" t="str">
        <f>VLOOKUP($B24,Feb!$B$4:$C$103,2,0)</f>
        <v/>
      </c>
      <c r="Q24" s="16" t="str">
        <f>VLOOKUP($B24,March!$B$4:$C$103,2,0)</f>
        <v/>
      </c>
      <c r="W24" s="23"/>
      <c r="X24" s="23"/>
      <c r="Y24" s="23"/>
      <c r="AF24" s="22" t="str">
        <f t="shared" si="1"/>
        <v>Martin</v>
      </c>
    </row>
    <row r="25" spans="1:32">
      <c r="A25" s="13">
        <v>21</v>
      </c>
      <c r="B25" s="32" t="s">
        <v>35</v>
      </c>
      <c r="C25" s="33" t="str">
        <f>IF(SUM(April:March!C24)&lt;&gt;0,SUM(April:March!C24),"")</f>
        <v/>
      </c>
      <c r="D25" s="34" t="str">
        <f t="shared" si="0"/>
        <v/>
      </c>
      <c r="E25" s="35"/>
      <c r="F25" s="16" t="str">
        <f>VLOOKUP($B25,April!$B$4:$C$103,2,0)</f>
        <v/>
      </c>
      <c r="G25" s="16" t="str">
        <f>VLOOKUP($B25,May!$B$4:$C$103,2,0)</f>
        <v/>
      </c>
      <c r="H25" s="16" t="str">
        <f>VLOOKUP($B25,June!$B$4:$C$103,2,0)</f>
        <v/>
      </c>
      <c r="I25" s="16" t="str">
        <f>VLOOKUP($B25,July!$B$4:$C$103,2,0)</f>
        <v/>
      </c>
      <c r="J25" s="16" t="str">
        <f>VLOOKUP($B25,August!$B$4:$C$103,2,0)</f>
        <v/>
      </c>
      <c r="K25" s="16" t="str">
        <f>VLOOKUP($B25,Sept!$B$4:$C$103,2,0)</f>
        <v/>
      </c>
      <c r="L25" s="16" t="str">
        <f>VLOOKUP($B25,Oct!$B$4:$C$103,2,0)</f>
        <v/>
      </c>
      <c r="M25" s="16" t="str">
        <f>VLOOKUP($B25,Nov!$B$4:$C$103,2,0)</f>
        <v/>
      </c>
      <c r="N25" s="16" t="str">
        <f>VLOOKUP($B25,Dec!$B$4:$C$103,2,0)</f>
        <v/>
      </c>
      <c r="O25" s="16" t="str">
        <f>VLOOKUP($B25,Jan!$B$4:$C$103,2,0)</f>
        <v/>
      </c>
      <c r="P25" s="16" t="str">
        <f>VLOOKUP($B25,Feb!$B$4:$C$103,2,0)</f>
        <v/>
      </c>
      <c r="Q25" s="16" t="str">
        <f>VLOOKUP($B25,March!$B$4:$C$103,2,0)</f>
        <v/>
      </c>
      <c r="W25" s="23"/>
      <c r="X25" s="23"/>
      <c r="Y25" s="23"/>
      <c r="AF25" s="22" t="str">
        <f t="shared" si="1"/>
        <v>Lee</v>
      </c>
    </row>
    <row r="26" spans="1:32">
      <c r="A26" s="13">
        <v>22</v>
      </c>
      <c r="B26" s="32" t="s">
        <v>36</v>
      </c>
      <c r="C26" s="33" t="str">
        <f>IF(SUM(April:March!C25)&lt;&gt;0,SUM(April:March!C25),"")</f>
        <v/>
      </c>
      <c r="D26" s="34" t="str">
        <f t="shared" si="0"/>
        <v/>
      </c>
      <c r="E26" s="35"/>
      <c r="F26" s="16" t="str">
        <f>VLOOKUP($B26,April!$B$4:$C$103,2,0)</f>
        <v/>
      </c>
      <c r="G26" s="16" t="str">
        <f>VLOOKUP($B26,May!$B$4:$C$103,2,0)</f>
        <v/>
      </c>
      <c r="H26" s="16" t="str">
        <f>VLOOKUP($B26,June!$B$4:$C$103,2,0)</f>
        <v/>
      </c>
      <c r="I26" s="16" t="str">
        <f>VLOOKUP($B26,July!$B$4:$C$103,2,0)</f>
        <v/>
      </c>
      <c r="J26" s="16" t="str">
        <f>VLOOKUP($B26,August!$B$4:$C$103,2,0)</f>
        <v/>
      </c>
      <c r="K26" s="16" t="str">
        <f>VLOOKUP($B26,Sept!$B$4:$C$103,2,0)</f>
        <v/>
      </c>
      <c r="L26" s="16" t="str">
        <f>VLOOKUP($B26,Oct!$B$4:$C$103,2,0)</f>
        <v/>
      </c>
      <c r="M26" s="16" t="str">
        <f>VLOOKUP($B26,Nov!$B$4:$C$103,2,0)</f>
        <v/>
      </c>
      <c r="N26" s="16" t="str">
        <f>VLOOKUP($B26,Dec!$B$4:$C$103,2,0)</f>
        <v/>
      </c>
      <c r="O26" s="16" t="str">
        <f>VLOOKUP($B26,Jan!$B$4:$C$103,2,0)</f>
        <v/>
      </c>
      <c r="P26" s="16" t="str">
        <f>VLOOKUP($B26,Feb!$B$4:$C$103,2,0)</f>
        <v/>
      </c>
      <c r="Q26" s="16" t="str">
        <f>VLOOKUP($B26,March!$B$4:$C$103,2,0)</f>
        <v/>
      </c>
      <c r="W26" s="23"/>
      <c r="X26" s="23"/>
      <c r="Y26" s="23"/>
      <c r="AF26" s="22" t="str">
        <f t="shared" si="1"/>
        <v>Perez</v>
      </c>
    </row>
    <row r="27" spans="1:32">
      <c r="A27" s="13">
        <v>23</v>
      </c>
      <c r="B27" s="32" t="s">
        <v>37</v>
      </c>
      <c r="C27" s="33" t="str">
        <f>IF(SUM(April:March!C26)&lt;&gt;0,SUM(April:March!C26),"")</f>
        <v/>
      </c>
      <c r="D27" s="34" t="str">
        <f t="shared" si="0"/>
        <v/>
      </c>
      <c r="E27" s="35"/>
      <c r="F27" s="16" t="str">
        <f>VLOOKUP($B27,April!$B$4:$C$103,2,0)</f>
        <v/>
      </c>
      <c r="G27" s="16" t="str">
        <f>VLOOKUP($B27,May!$B$4:$C$103,2,0)</f>
        <v/>
      </c>
      <c r="H27" s="16" t="str">
        <f>VLOOKUP($B27,June!$B$4:$C$103,2,0)</f>
        <v/>
      </c>
      <c r="I27" s="16" t="str">
        <f>VLOOKUP($B27,July!$B$4:$C$103,2,0)</f>
        <v/>
      </c>
      <c r="J27" s="16" t="str">
        <f>VLOOKUP($B27,August!$B$4:$C$103,2,0)</f>
        <v/>
      </c>
      <c r="K27" s="16" t="str">
        <f>VLOOKUP($B27,Sept!$B$4:$C$103,2,0)</f>
        <v/>
      </c>
      <c r="L27" s="16" t="str">
        <f>VLOOKUP($B27,Oct!$B$4:$C$103,2,0)</f>
        <v/>
      </c>
      <c r="M27" s="16" t="str">
        <f>VLOOKUP($B27,Nov!$B$4:$C$103,2,0)</f>
        <v/>
      </c>
      <c r="N27" s="16" t="str">
        <f>VLOOKUP($B27,Dec!$B$4:$C$103,2,0)</f>
        <v/>
      </c>
      <c r="O27" s="16" t="str">
        <f>VLOOKUP($B27,Jan!$B$4:$C$103,2,0)</f>
        <v/>
      </c>
      <c r="P27" s="16" t="str">
        <f>VLOOKUP($B27,Feb!$B$4:$C$103,2,0)</f>
        <v/>
      </c>
      <c r="Q27" s="16" t="str">
        <f>VLOOKUP($B27,March!$B$4:$C$103,2,0)</f>
        <v/>
      </c>
      <c r="W27" s="23"/>
      <c r="X27" s="23"/>
      <c r="Y27" s="23"/>
      <c r="AF27" s="22" t="str">
        <f t="shared" si="1"/>
        <v>Thompson</v>
      </c>
    </row>
    <row r="28" spans="1:32">
      <c r="A28" s="13">
        <v>24</v>
      </c>
      <c r="B28" s="32" t="s">
        <v>38</v>
      </c>
      <c r="C28" s="33" t="str">
        <f>IF(SUM(April:March!C27)&lt;&gt;0,SUM(April:March!C27),"")</f>
        <v/>
      </c>
      <c r="D28" s="34" t="str">
        <f t="shared" si="0"/>
        <v/>
      </c>
      <c r="E28" s="35"/>
      <c r="F28" s="16" t="str">
        <f>VLOOKUP($B28,April!$B$4:$C$103,2,0)</f>
        <v/>
      </c>
      <c r="G28" s="16" t="str">
        <f>VLOOKUP($B28,May!$B$4:$C$103,2,0)</f>
        <v/>
      </c>
      <c r="H28" s="16" t="str">
        <f>VLOOKUP($B28,June!$B$4:$C$103,2,0)</f>
        <v/>
      </c>
      <c r="I28" s="16" t="str">
        <f>VLOOKUP($B28,July!$B$4:$C$103,2,0)</f>
        <v/>
      </c>
      <c r="J28" s="16" t="str">
        <f>VLOOKUP($B28,August!$B$4:$C$103,2,0)</f>
        <v/>
      </c>
      <c r="K28" s="16" t="str">
        <f>VLOOKUP($B28,Sept!$B$4:$C$103,2,0)</f>
        <v/>
      </c>
      <c r="L28" s="16" t="str">
        <f>VLOOKUP($B28,Oct!$B$4:$C$103,2,0)</f>
        <v/>
      </c>
      <c r="M28" s="16" t="str">
        <f>VLOOKUP($B28,Nov!$B$4:$C$103,2,0)</f>
        <v/>
      </c>
      <c r="N28" s="16" t="str">
        <f>VLOOKUP($B28,Dec!$B$4:$C$103,2,0)</f>
        <v/>
      </c>
      <c r="O28" s="16" t="str">
        <f>VLOOKUP($B28,Jan!$B$4:$C$103,2,0)</f>
        <v/>
      </c>
      <c r="P28" s="16" t="str">
        <f>VLOOKUP($B28,Feb!$B$4:$C$103,2,0)</f>
        <v/>
      </c>
      <c r="Q28" s="16" t="str">
        <f>VLOOKUP($B28,March!$B$4:$C$103,2,0)</f>
        <v/>
      </c>
      <c r="W28" s="23"/>
      <c r="X28" s="23"/>
      <c r="Y28" s="23"/>
      <c r="AF28" s="22" t="str">
        <f t="shared" si="1"/>
        <v>White</v>
      </c>
    </row>
    <row r="29" spans="1:32">
      <c r="A29" s="13">
        <v>25</v>
      </c>
      <c r="B29" s="32" t="s">
        <v>39</v>
      </c>
      <c r="C29" s="33" t="str">
        <f>IF(SUM(April:March!C28)&lt;&gt;0,SUM(April:March!C28),"")</f>
        <v/>
      </c>
      <c r="D29" s="34" t="str">
        <f t="shared" si="0"/>
        <v/>
      </c>
      <c r="E29" s="35"/>
      <c r="F29" s="16" t="str">
        <f>VLOOKUP($B29,April!$B$4:$C$103,2,0)</f>
        <v/>
      </c>
      <c r="G29" s="16" t="str">
        <f>VLOOKUP($B29,May!$B$4:$C$103,2,0)</f>
        <v/>
      </c>
      <c r="H29" s="16" t="str">
        <f>VLOOKUP($B29,June!$B$4:$C$103,2,0)</f>
        <v/>
      </c>
      <c r="I29" s="16" t="str">
        <f>VLOOKUP($B29,July!$B$4:$C$103,2,0)</f>
        <v/>
      </c>
      <c r="J29" s="16" t="str">
        <f>VLOOKUP($B29,August!$B$4:$C$103,2,0)</f>
        <v/>
      </c>
      <c r="K29" s="16" t="str">
        <f>VLOOKUP($B29,Sept!$B$4:$C$103,2,0)</f>
        <v/>
      </c>
      <c r="L29" s="16" t="str">
        <f>VLOOKUP($B29,Oct!$B$4:$C$103,2,0)</f>
        <v/>
      </c>
      <c r="M29" s="16" t="str">
        <f>VLOOKUP($B29,Nov!$B$4:$C$103,2,0)</f>
        <v/>
      </c>
      <c r="N29" s="16" t="str">
        <f>VLOOKUP($B29,Dec!$B$4:$C$103,2,0)</f>
        <v/>
      </c>
      <c r="O29" s="16" t="str">
        <f>VLOOKUP($B29,Jan!$B$4:$C$103,2,0)</f>
        <v/>
      </c>
      <c r="P29" s="16" t="str">
        <f>VLOOKUP($B29,Feb!$B$4:$C$103,2,0)</f>
        <v/>
      </c>
      <c r="Q29" s="16" t="str">
        <f>VLOOKUP($B29,March!$B$4:$C$103,2,0)</f>
        <v/>
      </c>
      <c r="W29" s="23"/>
      <c r="X29" s="23"/>
      <c r="Y29" s="23"/>
      <c r="AF29" s="22" t="str">
        <f t="shared" si="1"/>
        <v>Harris</v>
      </c>
    </row>
    <row r="30" spans="1:32">
      <c r="A30" s="13">
        <v>26</v>
      </c>
      <c r="B30" s="32" t="s">
        <v>40</v>
      </c>
      <c r="C30" s="33" t="str">
        <f>IF(SUM(April:March!C29)&lt;&gt;0,SUM(April:March!C29),"")</f>
        <v/>
      </c>
      <c r="D30" s="34" t="str">
        <f t="shared" si="0"/>
        <v/>
      </c>
      <c r="E30" s="35"/>
      <c r="F30" s="16" t="str">
        <f>VLOOKUP($B30,April!$B$4:$C$103,2,0)</f>
        <v/>
      </c>
      <c r="G30" s="16" t="str">
        <f>VLOOKUP($B30,May!$B$4:$C$103,2,0)</f>
        <v/>
      </c>
      <c r="H30" s="16" t="str">
        <f>VLOOKUP($B30,June!$B$4:$C$103,2,0)</f>
        <v/>
      </c>
      <c r="I30" s="16" t="str">
        <f>VLOOKUP($B30,July!$B$4:$C$103,2,0)</f>
        <v/>
      </c>
      <c r="J30" s="16" t="str">
        <f>VLOOKUP($B30,August!$B$4:$C$103,2,0)</f>
        <v/>
      </c>
      <c r="K30" s="16" t="str">
        <f>VLOOKUP($B30,Sept!$B$4:$C$103,2,0)</f>
        <v/>
      </c>
      <c r="L30" s="16" t="str">
        <f>VLOOKUP($B30,Oct!$B$4:$C$103,2,0)</f>
        <v/>
      </c>
      <c r="M30" s="16" t="str">
        <f>VLOOKUP($B30,Nov!$B$4:$C$103,2,0)</f>
        <v/>
      </c>
      <c r="N30" s="16" t="str">
        <f>VLOOKUP($B30,Dec!$B$4:$C$103,2,0)</f>
        <v/>
      </c>
      <c r="O30" s="16" t="str">
        <f>VLOOKUP($B30,Jan!$B$4:$C$103,2,0)</f>
        <v/>
      </c>
      <c r="P30" s="16" t="str">
        <f>VLOOKUP($B30,Feb!$B$4:$C$103,2,0)</f>
        <v/>
      </c>
      <c r="Q30" s="16" t="str">
        <f>VLOOKUP($B30,March!$B$4:$C$103,2,0)</f>
        <v/>
      </c>
      <c r="W30" s="23"/>
      <c r="X30" s="23"/>
      <c r="Y30" s="23"/>
      <c r="AF30" s="22" t="str">
        <f t="shared" si="1"/>
        <v>Sanchez</v>
      </c>
    </row>
    <row r="31" spans="1:32">
      <c r="A31" s="13">
        <v>27</v>
      </c>
      <c r="B31" s="32" t="s">
        <v>41</v>
      </c>
      <c r="C31" s="33" t="str">
        <f>IF(SUM(April:March!C30)&lt;&gt;0,SUM(April:March!C30),"")</f>
        <v/>
      </c>
      <c r="D31" s="34" t="str">
        <f t="shared" si="0"/>
        <v/>
      </c>
      <c r="E31" s="35"/>
      <c r="F31" s="16" t="str">
        <f>VLOOKUP($B31,April!$B$4:$C$103,2,0)</f>
        <v/>
      </c>
      <c r="G31" s="16" t="str">
        <f>VLOOKUP($B31,May!$B$4:$C$103,2,0)</f>
        <v/>
      </c>
      <c r="H31" s="16" t="str">
        <f>VLOOKUP($B31,June!$B$4:$C$103,2,0)</f>
        <v/>
      </c>
      <c r="I31" s="16" t="str">
        <f>VLOOKUP($B31,July!$B$4:$C$103,2,0)</f>
        <v/>
      </c>
      <c r="J31" s="16" t="str">
        <f>VLOOKUP($B31,August!$B$4:$C$103,2,0)</f>
        <v/>
      </c>
      <c r="K31" s="16" t="str">
        <f>VLOOKUP($B31,Sept!$B$4:$C$103,2,0)</f>
        <v/>
      </c>
      <c r="L31" s="16" t="str">
        <f>VLOOKUP($B31,Oct!$B$4:$C$103,2,0)</f>
        <v/>
      </c>
      <c r="M31" s="16" t="str">
        <f>VLOOKUP($B31,Nov!$B$4:$C$103,2,0)</f>
        <v/>
      </c>
      <c r="N31" s="16" t="str">
        <f>VLOOKUP($B31,Dec!$B$4:$C$103,2,0)</f>
        <v/>
      </c>
      <c r="O31" s="16" t="str">
        <f>VLOOKUP($B31,Jan!$B$4:$C$103,2,0)</f>
        <v/>
      </c>
      <c r="P31" s="16" t="str">
        <f>VLOOKUP($B31,Feb!$B$4:$C$103,2,0)</f>
        <v/>
      </c>
      <c r="Q31" s="16" t="str">
        <f>VLOOKUP($B31,March!$B$4:$C$103,2,0)</f>
        <v/>
      </c>
      <c r="W31" s="23"/>
      <c r="X31" s="23"/>
      <c r="Y31" s="23"/>
      <c r="AF31" s="22" t="str">
        <f t="shared" si="1"/>
        <v>Clark</v>
      </c>
    </row>
    <row r="32" spans="1:32">
      <c r="A32" s="13">
        <v>28</v>
      </c>
      <c r="B32" s="32" t="s">
        <v>42</v>
      </c>
      <c r="C32" s="33" t="str">
        <f>IF(SUM(April:March!C31)&lt;&gt;0,SUM(April:March!C31),"")</f>
        <v/>
      </c>
      <c r="D32" s="34" t="str">
        <f t="shared" si="0"/>
        <v/>
      </c>
      <c r="E32" s="35"/>
      <c r="F32" s="16" t="str">
        <f>VLOOKUP($B32,April!$B$4:$C$103,2,0)</f>
        <v/>
      </c>
      <c r="G32" s="16" t="str">
        <f>VLOOKUP($B32,May!$B$4:$C$103,2,0)</f>
        <v/>
      </c>
      <c r="H32" s="16" t="str">
        <f>VLOOKUP($B32,June!$B$4:$C$103,2,0)</f>
        <v/>
      </c>
      <c r="I32" s="16" t="str">
        <f>VLOOKUP($B32,July!$B$4:$C$103,2,0)</f>
        <v/>
      </c>
      <c r="J32" s="16" t="str">
        <f>VLOOKUP($B32,August!$B$4:$C$103,2,0)</f>
        <v/>
      </c>
      <c r="K32" s="16" t="str">
        <f>VLOOKUP($B32,Sept!$B$4:$C$103,2,0)</f>
        <v/>
      </c>
      <c r="L32" s="16" t="str">
        <f>VLOOKUP($B32,Oct!$B$4:$C$103,2,0)</f>
        <v/>
      </c>
      <c r="M32" s="16" t="str">
        <f>VLOOKUP($B32,Nov!$B$4:$C$103,2,0)</f>
        <v/>
      </c>
      <c r="N32" s="16" t="str">
        <f>VLOOKUP($B32,Dec!$B$4:$C$103,2,0)</f>
        <v/>
      </c>
      <c r="O32" s="16" t="str">
        <f>VLOOKUP($B32,Jan!$B$4:$C$103,2,0)</f>
        <v/>
      </c>
      <c r="P32" s="16" t="str">
        <f>VLOOKUP($B32,Feb!$B$4:$C$103,2,0)</f>
        <v/>
      </c>
      <c r="Q32" s="16" t="str">
        <f>VLOOKUP($B32,March!$B$4:$C$103,2,0)</f>
        <v/>
      </c>
      <c r="W32" s="23"/>
      <c r="X32" s="23"/>
      <c r="Y32" s="23"/>
      <c r="AF32" s="22" t="str">
        <f t="shared" si="1"/>
        <v>Ramirez</v>
      </c>
    </row>
    <row r="33" spans="1:32">
      <c r="A33" s="13">
        <v>29</v>
      </c>
      <c r="B33" s="32" t="s">
        <v>43</v>
      </c>
      <c r="C33" s="33" t="str">
        <f>IF(SUM(April:March!C32)&lt;&gt;0,SUM(April:March!C32),"")</f>
        <v/>
      </c>
      <c r="D33" s="34" t="str">
        <f t="shared" si="0"/>
        <v/>
      </c>
      <c r="E33" s="35"/>
      <c r="F33" s="16" t="str">
        <f>VLOOKUP($B33,April!$B$4:$C$103,2,0)</f>
        <v/>
      </c>
      <c r="G33" s="16" t="str">
        <f>VLOOKUP($B33,May!$B$4:$C$103,2,0)</f>
        <v/>
      </c>
      <c r="H33" s="16" t="str">
        <f>VLOOKUP($B33,June!$B$4:$C$103,2,0)</f>
        <v/>
      </c>
      <c r="I33" s="16" t="str">
        <f>VLOOKUP($B33,July!$B$4:$C$103,2,0)</f>
        <v/>
      </c>
      <c r="J33" s="16" t="str">
        <f>VLOOKUP($B33,August!$B$4:$C$103,2,0)</f>
        <v/>
      </c>
      <c r="K33" s="16" t="str">
        <f>VLOOKUP($B33,Sept!$B$4:$C$103,2,0)</f>
        <v/>
      </c>
      <c r="L33" s="16" t="str">
        <f>VLOOKUP($B33,Oct!$B$4:$C$103,2,0)</f>
        <v/>
      </c>
      <c r="M33" s="16" t="str">
        <f>VLOOKUP($B33,Nov!$B$4:$C$103,2,0)</f>
        <v/>
      </c>
      <c r="N33" s="16" t="str">
        <f>VLOOKUP($B33,Dec!$B$4:$C$103,2,0)</f>
        <v/>
      </c>
      <c r="O33" s="16" t="str">
        <f>VLOOKUP($B33,Jan!$B$4:$C$103,2,0)</f>
        <v/>
      </c>
      <c r="P33" s="16" t="str">
        <f>VLOOKUP($B33,Feb!$B$4:$C$103,2,0)</f>
        <v/>
      </c>
      <c r="Q33" s="16" t="str">
        <f>VLOOKUP($B33,March!$B$4:$C$103,2,0)</f>
        <v/>
      </c>
      <c r="W33" s="23"/>
      <c r="X33" s="23"/>
      <c r="Y33" s="23"/>
      <c r="AF33" s="22" t="str">
        <f t="shared" si="1"/>
        <v>Lewis</v>
      </c>
    </row>
    <row r="34" spans="1:32">
      <c r="A34" s="13">
        <v>30</v>
      </c>
      <c r="B34" s="32" t="s">
        <v>44</v>
      </c>
      <c r="C34" s="33" t="str">
        <f>IF(SUM(April:March!C33)&lt;&gt;0,SUM(April:March!C33),"")</f>
        <v/>
      </c>
      <c r="D34" s="34" t="str">
        <f t="shared" si="0"/>
        <v/>
      </c>
      <c r="E34" s="35"/>
      <c r="F34" s="16" t="str">
        <f>VLOOKUP($B34,April!$B$4:$C$103,2,0)</f>
        <v/>
      </c>
      <c r="G34" s="16" t="str">
        <f>VLOOKUP($B34,May!$B$4:$C$103,2,0)</f>
        <v/>
      </c>
      <c r="H34" s="16" t="str">
        <f>VLOOKUP($B34,June!$B$4:$C$103,2,0)</f>
        <v/>
      </c>
      <c r="I34" s="16" t="str">
        <f>VLOOKUP($B34,July!$B$4:$C$103,2,0)</f>
        <v/>
      </c>
      <c r="J34" s="16" t="str">
        <f>VLOOKUP($B34,August!$B$4:$C$103,2,0)</f>
        <v/>
      </c>
      <c r="K34" s="16" t="str">
        <f>VLOOKUP($B34,Sept!$B$4:$C$103,2,0)</f>
        <v/>
      </c>
      <c r="L34" s="16" t="str">
        <f>VLOOKUP($B34,Oct!$B$4:$C$103,2,0)</f>
        <v/>
      </c>
      <c r="M34" s="16" t="str">
        <f>VLOOKUP($B34,Nov!$B$4:$C$103,2,0)</f>
        <v/>
      </c>
      <c r="N34" s="16" t="str">
        <f>VLOOKUP($B34,Dec!$B$4:$C$103,2,0)</f>
        <v/>
      </c>
      <c r="O34" s="16" t="str">
        <f>VLOOKUP($B34,Jan!$B$4:$C$103,2,0)</f>
        <v/>
      </c>
      <c r="P34" s="16" t="str">
        <f>VLOOKUP($B34,Feb!$B$4:$C$103,2,0)</f>
        <v/>
      </c>
      <c r="Q34" s="16" t="str">
        <f>VLOOKUP($B34,March!$B$4:$C$103,2,0)</f>
        <v/>
      </c>
      <c r="W34" s="23"/>
      <c r="X34" s="23"/>
      <c r="Y34" s="23"/>
      <c r="AF34" s="22" t="str">
        <f t="shared" si="1"/>
        <v>Robinson</v>
      </c>
    </row>
    <row r="35" spans="1:32">
      <c r="A35" s="13">
        <v>31</v>
      </c>
      <c r="B35" s="32" t="s">
        <v>45</v>
      </c>
      <c r="C35" s="33" t="str">
        <f>IF(SUM(April:March!C34)&lt;&gt;0,SUM(April:March!C34),"")</f>
        <v/>
      </c>
      <c r="D35" s="34" t="str">
        <f t="shared" si="0"/>
        <v/>
      </c>
      <c r="E35" s="35"/>
      <c r="F35" s="16" t="str">
        <f>VLOOKUP($B35,April!$B$4:$C$103,2,0)</f>
        <v/>
      </c>
      <c r="G35" s="16" t="str">
        <f>VLOOKUP($B35,May!$B$4:$C$103,2,0)</f>
        <v/>
      </c>
      <c r="H35" s="16" t="str">
        <f>VLOOKUP($B35,June!$B$4:$C$103,2,0)</f>
        <v/>
      </c>
      <c r="I35" s="16" t="str">
        <f>VLOOKUP($B35,July!$B$4:$C$103,2,0)</f>
        <v/>
      </c>
      <c r="J35" s="16" t="str">
        <f>VLOOKUP($B35,August!$B$4:$C$103,2,0)</f>
        <v/>
      </c>
      <c r="K35" s="16" t="str">
        <f>VLOOKUP($B35,Sept!$B$4:$C$103,2,0)</f>
        <v/>
      </c>
      <c r="L35" s="16" t="str">
        <f>VLOOKUP($B35,Oct!$B$4:$C$103,2,0)</f>
        <v/>
      </c>
      <c r="M35" s="16" t="str">
        <f>VLOOKUP($B35,Nov!$B$4:$C$103,2,0)</f>
        <v/>
      </c>
      <c r="N35" s="16" t="str">
        <f>VLOOKUP($B35,Dec!$B$4:$C$103,2,0)</f>
        <v/>
      </c>
      <c r="O35" s="16" t="str">
        <f>VLOOKUP($B35,Jan!$B$4:$C$103,2,0)</f>
        <v/>
      </c>
      <c r="P35" s="16" t="str">
        <f>VLOOKUP($B35,Feb!$B$4:$C$103,2,0)</f>
        <v/>
      </c>
      <c r="Q35" s="16" t="str">
        <f>VLOOKUP($B35,March!$B$4:$C$103,2,0)</f>
        <v/>
      </c>
      <c r="W35" s="23"/>
      <c r="X35" s="23"/>
      <c r="Y35" s="23"/>
      <c r="AF35" s="22" t="str">
        <f t="shared" si="1"/>
        <v>Walker</v>
      </c>
    </row>
    <row r="36" spans="1:32">
      <c r="A36" s="13">
        <v>32</v>
      </c>
      <c r="B36" s="32" t="s">
        <v>46</v>
      </c>
      <c r="C36" s="33" t="str">
        <f>IF(SUM(April:March!C35)&lt;&gt;0,SUM(April:March!C35),"")</f>
        <v/>
      </c>
      <c r="D36" s="34" t="str">
        <f t="shared" si="0"/>
        <v/>
      </c>
      <c r="E36" s="35"/>
      <c r="F36" s="16" t="str">
        <f>VLOOKUP($B36,April!$B$4:$C$103,2,0)</f>
        <v/>
      </c>
      <c r="G36" s="16" t="str">
        <f>VLOOKUP($B36,May!$B$4:$C$103,2,0)</f>
        <v/>
      </c>
      <c r="H36" s="16" t="str">
        <f>VLOOKUP($B36,June!$B$4:$C$103,2,0)</f>
        <v/>
      </c>
      <c r="I36" s="16" t="str">
        <f>VLOOKUP($B36,July!$B$4:$C$103,2,0)</f>
        <v/>
      </c>
      <c r="J36" s="16" t="str">
        <f>VLOOKUP($B36,August!$B$4:$C$103,2,0)</f>
        <v/>
      </c>
      <c r="K36" s="16" t="str">
        <f>VLOOKUP($B36,Sept!$B$4:$C$103,2,0)</f>
        <v/>
      </c>
      <c r="L36" s="16" t="str">
        <f>VLOOKUP($B36,Oct!$B$4:$C$103,2,0)</f>
        <v/>
      </c>
      <c r="M36" s="16" t="str">
        <f>VLOOKUP($B36,Nov!$B$4:$C$103,2,0)</f>
        <v/>
      </c>
      <c r="N36" s="16" t="str">
        <f>VLOOKUP($B36,Dec!$B$4:$C$103,2,0)</f>
        <v/>
      </c>
      <c r="O36" s="16" t="str">
        <f>VLOOKUP($B36,Jan!$B$4:$C$103,2,0)</f>
        <v/>
      </c>
      <c r="P36" s="16" t="str">
        <f>VLOOKUP($B36,Feb!$B$4:$C$103,2,0)</f>
        <v/>
      </c>
      <c r="Q36" s="16" t="str">
        <f>VLOOKUP($B36,March!$B$4:$C$103,2,0)</f>
        <v/>
      </c>
      <c r="W36" s="23"/>
      <c r="X36" s="23"/>
      <c r="Y36" s="23"/>
      <c r="AF36" s="22" t="str">
        <f t="shared" si="1"/>
        <v>Young</v>
      </c>
    </row>
    <row r="37" spans="1:32">
      <c r="A37" s="13">
        <v>33</v>
      </c>
      <c r="B37" s="32" t="s">
        <v>47</v>
      </c>
      <c r="C37" s="33" t="str">
        <f>IF(SUM(April:March!C36)&lt;&gt;0,SUM(April:March!C36),"")</f>
        <v/>
      </c>
      <c r="D37" s="34" t="str">
        <f t="shared" si="0"/>
        <v/>
      </c>
      <c r="E37" s="35"/>
      <c r="F37" s="16" t="str">
        <f>VLOOKUP($B37,April!$B$4:$C$103,2,0)</f>
        <v/>
      </c>
      <c r="G37" s="16" t="str">
        <f>VLOOKUP($B37,May!$B$4:$C$103,2,0)</f>
        <v/>
      </c>
      <c r="H37" s="16" t="str">
        <f>VLOOKUP($B37,June!$B$4:$C$103,2,0)</f>
        <v/>
      </c>
      <c r="I37" s="16" t="str">
        <f>VLOOKUP($B37,July!$B$4:$C$103,2,0)</f>
        <v/>
      </c>
      <c r="J37" s="16" t="str">
        <f>VLOOKUP($B37,August!$B$4:$C$103,2,0)</f>
        <v/>
      </c>
      <c r="K37" s="16" t="str">
        <f>VLOOKUP($B37,Sept!$B$4:$C$103,2,0)</f>
        <v/>
      </c>
      <c r="L37" s="16" t="str">
        <f>VLOOKUP($B37,Oct!$B$4:$C$103,2,0)</f>
        <v/>
      </c>
      <c r="M37" s="16" t="str">
        <f>VLOOKUP($B37,Nov!$B$4:$C$103,2,0)</f>
        <v/>
      </c>
      <c r="N37" s="16" t="str">
        <f>VLOOKUP($B37,Dec!$B$4:$C$103,2,0)</f>
        <v/>
      </c>
      <c r="O37" s="16" t="str">
        <f>VLOOKUP($B37,Jan!$B$4:$C$103,2,0)</f>
        <v/>
      </c>
      <c r="P37" s="16" t="str">
        <f>VLOOKUP($B37,Feb!$B$4:$C$103,2,0)</f>
        <v/>
      </c>
      <c r="Q37" s="16" t="str">
        <f>VLOOKUP($B37,March!$B$4:$C$103,2,0)</f>
        <v/>
      </c>
      <c r="W37" s="23"/>
      <c r="X37" s="23"/>
      <c r="Y37" s="23"/>
      <c r="AF37" s="22" t="str">
        <f t="shared" si="1"/>
        <v>Allen</v>
      </c>
    </row>
    <row r="38" spans="1:32">
      <c r="A38" s="13">
        <v>34</v>
      </c>
      <c r="B38" s="32" t="s">
        <v>48</v>
      </c>
      <c r="C38" s="33" t="str">
        <f>IF(SUM(April:March!C37)&lt;&gt;0,SUM(April:March!C37),"")</f>
        <v/>
      </c>
      <c r="D38" s="34" t="str">
        <f t="shared" si="0"/>
        <v/>
      </c>
      <c r="E38" s="35"/>
      <c r="F38" s="16" t="str">
        <f>VLOOKUP($B38,April!$B$4:$C$103,2,0)</f>
        <v/>
      </c>
      <c r="G38" s="16" t="str">
        <f>VLOOKUP($B38,May!$B$4:$C$103,2,0)</f>
        <v/>
      </c>
      <c r="H38" s="16" t="str">
        <f>VLOOKUP($B38,June!$B$4:$C$103,2,0)</f>
        <v/>
      </c>
      <c r="I38" s="16" t="str">
        <f>VLOOKUP($B38,July!$B$4:$C$103,2,0)</f>
        <v/>
      </c>
      <c r="J38" s="16" t="str">
        <f>VLOOKUP($B38,August!$B$4:$C$103,2,0)</f>
        <v/>
      </c>
      <c r="K38" s="16" t="str">
        <f>VLOOKUP($B38,Sept!$B$4:$C$103,2,0)</f>
        <v/>
      </c>
      <c r="L38" s="16" t="str">
        <f>VLOOKUP($B38,Oct!$B$4:$C$103,2,0)</f>
        <v/>
      </c>
      <c r="M38" s="16" t="str">
        <f>VLOOKUP($B38,Nov!$B$4:$C$103,2,0)</f>
        <v/>
      </c>
      <c r="N38" s="16" t="str">
        <f>VLOOKUP($B38,Dec!$B$4:$C$103,2,0)</f>
        <v/>
      </c>
      <c r="O38" s="16" t="str">
        <f>VLOOKUP($B38,Jan!$B$4:$C$103,2,0)</f>
        <v/>
      </c>
      <c r="P38" s="16" t="str">
        <f>VLOOKUP($B38,Feb!$B$4:$C$103,2,0)</f>
        <v/>
      </c>
      <c r="Q38" s="16" t="str">
        <f>VLOOKUP($B38,March!$B$4:$C$103,2,0)</f>
        <v/>
      </c>
      <c r="W38" s="23"/>
      <c r="X38" s="23"/>
      <c r="Y38" s="23"/>
      <c r="AF38" s="22" t="str">
        <f t="shared" si="1"/>
        <v>King</v>
      </c>
    </row>
    <row r="39" spans="1:32">
      <c r="A39" s="13">
        <v>35</v>
      </c>
      <c r="B39" s="32" t="s">
        <v>49</v>
      </c>
      <c r="C39" s="33" t="str">
        <f>IF(SUM(April:March!C38)&lt;&gt;0,SUM(April:March!C38),"")</f>
        <v/>
      </c>
      <c r="D39" s="34" t="str">
        <f t="shared" si="0"/>
        <v/>
      </c>
      <c r="E39" s="35"/>
      <c r="F39" s="16" t="str">
        <f>VLOOKUP($B39,April!$B$4:$C$103,2,0)</f>
        <v/>
      </c>
      <c r="G39" s="16" t="str">
        <f>VLOOKUP($B39,May!$B$4:$C$103,2,0)</f>
        <v/>
      </c>
      <c r="H39" s="16" t="str">
        <f>VLOOKUP($B39,June!$B$4:$C$103,2,0)</f>
        <v/>
      </c>
      <c r="I39" s="16" t="str">
        <f>VLOOKUP($B39,July!$B$4:$C$103,2,0)</f>
        <v/>
      </c>
      <c r="J39" s="16" t="str">
        <f>VLOOKUP($B39,August!$B$4:$C$103,2,0)</f>
        <v/>
      </c>
      <c r="K39" s="16" t="str">
        <f>VLOOKUP($B39,Sept!$B$4:$C$103,2,0)</f>
        <v/>
      </c>
      <c r="L39" s="16" t="str">
        <f>VLOOKUP($B39,Oct!$B$4:$C$103,2,0)</f>
        <v/>
      </c>
      <c r="M39" s="16" t="str">
        <f>VLOOKUP($B39,Nov!$B$4:$C$103,2,0)</f>
        <v/>
      </c>
      <c r="N39" s="16" t="str">
        <f>VLOOKUP($B39,Dec!$B$4:$C$103,2,0)</f>
        <v/>
      </c>
      <c r="O39" s="16" t="str">
        <f>VLOOKUP($B39,Jan!$B$4:$C$103,2,0)</f>
        <v/>
      </c>
      <c r="P39" s="16" t="str">
        <f>VLOOKUP($B39,Feb!$B$4:$C$103,2,0)</f>
        <v/>
      </c>
      <c r="Q39" s="16" t="str">
        <f>VLOOKUP($B39,March!$B$4:$C$103,2,0)</f>
        <v/>
      </c>
      <c r="W39" s="23"/>
      <c r="X39" s="23"/>
      <c r="Y39" s="23"/>
      <c r="AF39" s="22" t="str">
        <f t="shared" si="1"/>
        <v>Wright</v>
      </c>
    </row>
    <row r="40" spans="1:32">
      <c r="A40" s="13">
        <v>36</v>
      </c>
      <c r="B40" s="32" t="s">
        <v>50</v>
      </c>
      <c r="C40" s="33" t="str">
        <f>IF(SUM(April:March!C39)&lt;&gt;0,SUM(April:March!C39),"")</f>
        <v/>
      </c>
      <c r="D40" s="34" t="str">
        <f t="shared" si="0"/>
        <v/>
      </c>
      <c r="E40" s="35"/>
      <c r="F40" s="16" t="str">
        <f>VLOOKUP($B40,April!$B$4:$C$103,2,0)</f>
        <v/>
      </c>
      <c r="G40" s="16" t="str">
        <f>VLOOKUP($B40,May!$B$4:$C$103,2,0)</f>
        <v/>
      </c>
      <c r="H40" s="16" t="str">
        <f>VLOOKUP($B40,June!$B$4:$C$103,2,0)</f>
        <v/>
      </c>
      <c r="I40" s="16" t="str">
        <f>VLOOKUP($B40,July!$B$4:$C$103,2,0)</f>
        <v/>
      </c>
      <c r="J40" s="16" t="str">
        <f>VLOOKUP($B40,August!$B$4:$C$103,2,0)</f>
        <v/>
      </c>
      <c r="K40" s="16" t="str">
        <f>VLOOKUP($B40,Sept!$B$4:$C$103,2,0)</f>
        <v/>
      </c>
      <c r="L40" s="16" t="str">
        <f>VLOOKUP($B40,Oct!$B$4:$C$103,2,0)</f>
        <v/>
      </c>
      <c r="M40" s="16" t="str">
        <f>VLOOKUP($B40,Nov!$B$4:$C$103,2,0)</f>
        <v/>
      </c>
      <c r="N40" s="16" t="str">
        <f>VLOOKUP($B40,Dec!$B$4:$C$103,2,0)</f>
        <v/>
      </c>
      <c r="O40" s="16" t="str">
        <f>VLOOKUP($B40,Jan!$B$4:$C$103,2,0)</f>
        <v/>
      </c>
      <c r="P40" s="16" t="str">
        <f>VLOOKUP($B40,Feb!$B$4:$C$103,2,0)</f>
        <v/>
      </c>
      <c r="Q40" s="16" t="str">
        <f>VLOOKUP($B40,March!$B$4:$C$103,2,0)</f>
        <v/>
      </c>
      <c r="W40" s="23"/>
      <c r="X40" s="23"/>
      <c r="Y40" s="23"/>
      <c r="AF40" s="22" t="str">
        <f t="shared" si="1"/>
        <v>Scott</v>
      </c>
    </row>
    <row r="41" spans="1:32">
      <c r="A41" s="13">
        <v>37</v>
      </c>
      <c r="B41" s="32" t="s">
        <v>51</v>
      </c>
      <c r="C41" s="33" t="str">
        <f>IF(SUM(April:March!C40)&lt;&gt;0,SUM(April:March!C40),"")</f>
        <v/>
      </c>
      <c r="D41" s="34" t="str">
        <f t="shared" si="0"/>
        <v/>
      </c>
      <c r="E41" s="35"/>
      <c r="F41" s="16" t="str">
        <f>VLOOKUP($B41,April!$B$4:$C$103,2,0)</f>
        <v/>
      </c>
      <c r="G41" s="16" t="str">
        <f>VLOOKUP($B41,May!$B$4:$C$103,2,0)</f>
        <v/>
      </c>
      <c r="H41" s="16" t="str">
        <f>VLOOKUP($B41,June!$B$4:$C$103,2,0)</f>
        <v/>
      </c>
      <c r="I41" s="16" t="str">
        <f>VLOOKUP($B41,July!$B$4:$C$103,2,0)</f>
        <v/>
      </c>
      <c r="J41" s="16" t="str">
        <f>VLOOKUP($B41,August!$B$4:$C$103,2,0)</f>
        <v/>
      </c>
      <c r="K41" s="16" t="str">
        <f>VLOOKUP($B41,Sept!$B$4:$C$103,2,0)</f>
        <v/>
      </c>
      <c r="L41" s="16" t="str">
        <f>VLOOKUP($B41,Oct!$B$4:$C$103,2,0)</f>
        <v/>
      </c>
      <c r="M41" s="16" t="str">
        <f>VLOOKUP($B41,Nov!$B$4:$C$103,2,0)</f>
        <v/>
      </c>
      <c r="N41" s="16" t="str">
        <f>VLOOKUP($B41,Dec!$B$4:$C$103,2,0)</f>
        <v/>
      </c>
      <c r="O41" s="16" t="str">
        <f>VLOOKUP($B41,Jan!$B$4:$C$103,2,0)</f>
        <v/>
      </c>
      <c r="P41" s="16" t="str">
        <f>VLOOKUP($B41,Feb!$B$4:$C$103,2,0)</f>
        <v/>
      </c>
      <c r="Q41" s="16" t="str">
        <f>VLOOKUP($B41,March!$B$4:$C$103,2,0)</f>
        <v/>
      </c>
      <c r="W41" s="23"/>
      <c r="X41" s="23"/>
      <c r="Y41" s="23"/>
      <c r="AF41" s="22" t="str">
        <f t="shared" si="1"/>
        <v>Torres</v>
      </c>
    </row>
    <row r="42" spans="1:32">
      <c r="A42" s="13">
        <v>38</v>
      </c>
      <c r="B42" s="32" t="s">
        <v>52</v>
      </c>
      <c r="C42" s="33" t="str">
        <f>IF(SUM(April:March!C41)&lt;&gt;0,SUM(April:March!C41),"")</f>
        <v/>
      </c>
      <c r="D42" s="34" t="str">
        <f t="shared" si="0"/>
        <v/>
      </c>
      <c r="E42" s="35"/>
      <c r="F42" s="16" t="str">
        <f>VLOOKUP($B42,April!$B$4:$C$103,2,0)</f>
        <v/>
      </c>
      <c r="G42" s="16" t="str">
        <f>VLOOKUP($B42,May!$B$4:$C$103,2,0)</f>
        <v/>
      </c>
      <c r="H42" s="16" t="str">
        <f>VLOOKUP($B42,June!$B$4:$C$103,2,0)</f>
        <v/>
      </c>
      <c r="I42" s="16" t="str">
        <f>VLOOKUP($B42,July!$B$4:$C$103,2,0)</f>
        <v/>
      </c>
      <c r="J42" s="16" t="str">
        <f>VLOOKUP($B42,August!$B$4:$C$103,2,0)</f>
        <v/>
      </c>
      <c r="K42" s="16" t="str">
        <f>VLOOKUP($B42,Sept!$B$4:$C$103,2,0)</f>
        <v/>
      </c>
      <c r="L42" s="16" t="str">
        <f>VLOOKUP($B42,Oct!$B$4:$C$103,2,0)</f>
        <v/>
      </c>
      <c r="M42" s="16" t="str">
        <f>VLOOKUP($B42,Nov!$B$4:$C$103,2,0)</f>
        <v/>
      </c>
      <c r="N42" s="16" t="str">
        <f>VLOOKUP($B42,Dec!$B$4:$C$103,2,0)</f>
        <v/>
      </c>
      <c r="O42" s="16" t="str">
        <f>VLOOKUP($B42,Jan!$B$4:$C$103,2,0)</f>
        <v/>
      </c>
      <c r="P42" s="16" t="str">
        <f>VLOOKUP($B42,Feb!$B$4:$C$103,2,0)</f>
        <v/>
      </c>
      <c r="Q42" s="16" t="str">
        <f>VLOOKUP($B42,March!$B$4:$C$103,2,0)</f>
        <v/>
      </c>
      <c r="W42" s="23"/>
      <c r="X42" s="23"/>
      <c r="Y42" s="23"/>
      <c r="AF42" s="22" t="str">
        <f t="shared" si="1"/>
        <v>Nguyen</v>
      </c>
    </row>
    <row r="43" spans="1:32">
      <c r="A43" s="13">
        <v>39</v>
      </c>
      <c r="B43" s="32" t="s">
        <v>53</v>
      </c>
      <c r="C43" s="33" t="str">
        <f>IF(SUM(April:March!C42)&lt;&gt;0,SUM(April:March!C42),"")</f>
        <v/>
      </c>
      <c r="D43" s="34" t="str">
        <f t="shared" si="0"/>
        <v/>
      </c>
      <c r="E43" s="35"/>
      <c r="F43" s="16" t="str">
        <f>VLOOKUP($B43,April!$B$4:$C$103,2,0)</f>
        <v/>
      </c>
      <c r="G43" s="16" t="str">
        <f>VLOOKUP($B43,May!$B$4:$C$103,2,0)</f>
        <v/>
      </c>
      <c r="H43" s="16" t="str">
        <f>VLOOKUP($B43,June!$B$4:$C$103,2,0)</f>
        <v/>
      </c>
      <c r="I43" s="16" t="str">
        <f>VLOOKUP($B43,July!$B$4:$C$103,2,0)</f>
        <v/>
      </c>
      <c r="J43" s="16" t="str">
        <f>VLOOKUP($B43,August!$B$4:$C$103,2,0)</f>
        <v/>
      </c>
      <c r="K43" s="16" t="str">
        <f>VLOOKUP($B43,Sept!$B$4:$C$103,2,0)</f>
        <v/>
      </c>
      <c r="L43" s="16" t="str">
        <f>VLOOKUP($B43,Oct!$B$4:$C$103,2,0)</f>
        <v/>
      </c>
      <c r="M43" s="16" t="str">
        <f>VLOOKUP($B43,Nov!$B$4:$C$103,2,0)</f>
        <v/>
      </c>
      <c r="N43" s="16" t="str">
        <f>VLOOKUP($B43,Dec!$B$4:$C$103,2,0)</f>
        <v/>
      </c>
      <c r="O43" s="16" t="str">
        <f>VLOOKUP($B43,Jan!$B$4:$C$103,2,0)</f>
        <v/>
      </c>
      <c r="P43" s="16" t="str">
        <f>VLOOKUP($B43,Feb!$B$4:$C$103,2,0)</f>
        <v/>
      </c>
      <c r="Q43" s="16" t="str">
        <f>VLOOKUP($B43,March!$B$4:$C$103,2,0)</f>
        <v/>
      </c>
      <c r="W43" s="23"/>
      <c r="X43" s="23"/>
      <c r="Y43" s="23"/>
      <c r="AF43" s="22" t="str">
        <f t="shared" si="1"/>
        <v>Hill</v>
      </c>
    </row>
    <row r="44" spans="1:32">
      <c r="A44" s="13">
        <v>40</v>
      </c>
      <c r="B44" s="32" t="s">
        <v>54</v>
      </c>
      <c r="C44" s="33" t="str">
        <f>IF(SUM(April:March!C43)&lt;&gt;0,SUM(April:March!C43),"")</f>
        <v/>
      </c>
      <c r="D44" s="34" t="str">
        <f t="shared" si="0"/>
        <v/>
      </c>
      <c r="E44" s="35"/>
      <c r="F44" s="16" t="str">
        <f>VLOOKUP($B44,April!$B$4:$C$103,2,0)</f>
        <v/>
      </c>
      <c r="G44" s="16" t="str">
        <f>VLOOKUP($B44,May!$B$4:$C$103,2,0)</f>
        <v/>
      </c>
      <c r="H44" s="16" t="str">
        <f>VLOOKUP($B44,June!$B$4:$C$103,2,0)</f>
        <v/>
      </c>
      <c r="I44" s="16" t="str">
        <f>VLOOKUP($B44,July!$B$4:$C$103,2,0)</f>
        <v/>
      </c>
      <c r="J44" s="16" t="str">
        <f>VLOOKUP($B44,August!$B$4:$C$103,2,0)</f>
        <v/>
      </c>
      <c r="K44" s="16" t="str">
        <f>VLOOKUP($B44,Sept!$B$4:$C$103,2,0)</f>
        <v/>
      </c>
      <c r="L44" s="16" t="str">
        <f>VLOOKUP($B44,Oct!$B$4:$C$103,2,0)</f>
        <v/>
      </c>
      <c r="M44" s="16" t="str">
        <f>VLOOKUP($B44,Nov!$B$4:$C$103,2,0)</f>
        <v/>
      </c>
      <c r="N44" s="16" t="str">
        <f>VLOOKUP($B44,Dec!$B$4:$C$103,2,0)</f>
        <v/>
      </c>
      <c r="O44" s="16" t="str">
        <f>VLOOKUP($B44,Jan!$B$4:$C$103,2,0)</f>
        <v/>
      </c>
      <c r="P44" s="16" t="str">
        <f>VLOOKUP($B44,Feb!$B$4:$C$103,2,0)</f>
        <v/>
      </c>
      <c r="Q44" s="16" t="str">
        <f>VLOOKUP($B44,March!$B$4:$C$103,2,0)</f>
        <v/>
      </c>
      <c r="W44" s="23"/>
      <c r="X44" s="23"/>
      <c r="Y44" s="23"/>
      <c r="AF44" s="22" t="str">
        <f t="shared" si="1"/>
        <v>Flores</v>
      </c>
    </row>
    <row r="45" spans="1:32">
      <c r="A45" s="13">
        <v>41</v>
      </c>
      <c r="B45" s="32" t="s">
        <v>55</v>
      </c>
      <c r="C45" s="33" t="str">
        <f>IF(SUM(April:March!C44)&lt;&gt;0,SUM(April:March!C44),"")</f>
        <v/>
      </c>
      <c r="D45" s="34" t="str">
        <f t="shared" si="0"/>
        <v/>
      </c>
      <c r="E45" s="35"/>
      <c r="F45" s="16" t="str">
        <f>VLOOKUP($B45,April!$B$4:$C$103,2,0)</f>
        <v/>
      </c>
      <c r="G45" s="16" t="str">
        <f>VLOOKUP($B45,May!$B$4:$C$103,2,0)</f>
        <v/>
      </c>
      <c r="H45" s="16" t="str">
        <f>VLOOKUP($B45,June!$B$4:$C$103,2,0)</f>
        <v/>
      </c>
      <c r="I45" s="16" t="str">
        <f>VLOOKUP($B45,July!$B$4:$C$103,2,0)</f>
        <v/>
      </c>
      <c r="J45" s="16" t="str">
        <f>VLOOKUP($B45,August!$B$4:$C$103,2,0)</f>
        <v/>
      </c>
      <c r="K45" s="16" t="str">
        <f>VLOOKUP($B45,Sept!$B$4:$C$103,2,0)</f>
        <v/>
      </c>
      <c r="L45" s="16" t="str">
        <f>VLOOKUP($B45,Oct!$B$4:$C$103,2,0)</f>
        <v/>
      </c>
      <c r="M45" s="16" t="str">
        <f>VLOOKUP($B45,Nov!$B$4:$C$103,2,0)</f>
        <v/>
      </c>
      <c r="N45" s="16" t="str">
        <f>VLOOKUP($B45,Dec!$B$4:$C$103,2,0)</f>
        <v/>
      </c>
      <c r="O45" s="16" t="str">
        <f>VLOOKUP($B45,Jan!$B$4:$C$103,2,0)</f>
        <v/>
      </c>
      <c r="P45" s="16" t="str">
        <f>VLOOKUP($B45,Feb!$B$4:$C$103,2,0)</f>
        <v/>
      </c>
      <c r="Q45" s="16" t="str">
        <f>VLOOKUP($B45,March!$B$4:$C$103,2,0)</f>
        <v/>
      </c>
      <c r="W45" s="23"/>
      <c r="X45" s="23"/>
      <c r="Y45" s="23"/>
      <c r="AF45" s="22" t="str">
        <f t="shared" si="1"/>
        <v>Green</v>
      </c>
    </row>
    <row r="46" spans="1:32">
      <c r="A46" s="13">
        <v>42</v>
      </c>
      <c r="B46" s="32" t="s">
        <v>56</v>
      </c>
      <c r="C46" s="33" t="str">
        <f>IF(SUM(April:March!C45)&lt;&gt;0,SUM(April:March!C45),"")</f>
        <v/>
      </c>
      <c r="D46" s="34" t="str">
        <f t="shared" si="0"/>
        <v/>
      </c>
      <c r="E46" s="35"/>
      <c r="F46" s="16" t="str">
        <f>VLOOKUP($B46,April!$B$4:$C$103,2,0)</f>
        <v/>
      </c>
      <c r="G46" s="16" t="str">
        <f>VLOOKUP($B46,May!$B$4:$C$103,2,0)</f>
        <v/>
      </c>
      <c r="H46" s="16" t="str">
        <f>VLOOKUP($B46,June!$B$4:$C$103,2,0)</f>
        <v/>
      </c>
      <c r="I46" s="16" t="str">
        <f>VLOOKUP($B46,July!$B$4:$C$103,2,0)</f>
        <v/>
      </c>
      <c r="J46" s="16" t="str">
        <f>VLOOKUP($B46,August!$B$4:$C$103,2,0)</f>
        <v/>
      </c>
      <c r="K46" s="16" t="str">
        <f>VLOOKUP($B46,Sept!$B$4:$C$103,2,0)</f>
        <v/>
      </c>
      <c r="L46" s="16" t="str">
        <f>VLOOKUP($B46,Oct!$B$4:$C$103,2,0)</f>
        <v/>
      </c>
      <c r="M46" s="16" t="str">
        <f>VLOOKUP($B46,Nov!$B$4:$C$103,2,0)</f>
        <v/>
      </c>
      <c r="N46" s="16" t="str">
        <f>VLOOKUP($B46,Dec!$B$4:$C$103,2,0)</f>
        <v/>
      </c>
      <c r="O46" s="16" t="str">
        <f>VLOOKUP($B46,Jan!$B$4:$C$103,2,0)</f>
        <v/>
      </c>
      <c r="P46" s="16" t="str">
        <f>VLOOKUP($B46,Feb!$B$4:$C$103,2,0)</f>
        <v/>
      </c>
      <c r="Q46" s="16" t="str">
        <f>VLOOKUP($B46,March!$B$4:$C$103,2,0)</f>
        <v/>
      </c>
      <c r="W46" s="23"/>
      <c r="X46" s="23"/>
      <c r="Y46" s="23"/>
      <c r="AF46" s="22" t="str">
        <f t="shared" si="1"/>
        <v>Adams</v>
      </c>
    </row>
    <row r="47" spans="1:32">
      <c r="A47" s="13">
        <v>43</v>
      </c>
      <c r="B47" s="32" t="s">
        <v>57</v>
      </c>
      <c r="C47" s="33" t="str">
        <f>IF(SUM(April:March!C46)&lt;&gt;0,SUM(April:March!C46),"")</f>
        <v/>
      </c>
      <c r="D47" s="34" t="str">
        <f t="shared" si="0"/>
        <v/>
      </c>
      <c r="E47" s="35"/>
      <c r="F47" s="16" t="str">
        <f>VLOOKUP($B47,April!$B$4:$C$103,2,0)</f>
        <v/>
      </c>
      <c r="G47" s="16" t="str">
        <f>VLOOKUP($B47,May!$B$4:$C$103,2,0)</f>
        <v/>
      </c>
      <c r="H47" s="16" t="str">
        <f>VLOOKUP($B47,June!$B$4:$C$103,2,0)</f>
        <v/>
      </c>
      <c r="I47" s="16" t="str">
        <f>VLOOKUP($B47,July!$B$4:$C$103,2,0)</f>
        <v/>
      </c>
      <c r="J47" s="16" t="str">
        <f>VLOOKUP($B47,August!$B$4:$C$103,2,0)</f>
        <v/>
      </c>
      <c r="K47" s="16" t="str">
        <f>VLOOKUP($B47,Sept!$B$4:$C$103,2,0)</f>
        <v/>
      </c>
      <c r="L47" s="16" t="str">
        <f>VLOOKUP($B47,Oct!$B$4:$C$103,2,0)</f>
        <v/>
      </c>
      <c r="M47" s="16" t="str">
        <f>VLOOKUP($B47,Nov!$B$4:$C$103,2,0)</f>
        <v/>
      </c>
      <c r="N47" s="16" t="str">
        <f>VLOOKUP($B47,Dec!$B$4:$C$103,2,0)</f>
        <v/>
      </c>
      <c r="O47" s="16" t="str">
        <f>VLOOKUP($B47,Jan!$B$4:$C$103,2,0)</f>
        <v/>
      </c>
      <c r="P47" s="16" t="str">
        <f>VLOOKUP($B47,Feb!$B$4:$C$103,2,0)</f>
        <v/>
      </c>
      <c r="Q47" s="16" t="str">
        <f>VLOOKUP($B47,March!$B$4:$C$103,2,0)</f>
        <v/>
      </c>
      <c r="W47" s="23"/>
      <c r="X47" s="23"/>
      <c r="Y47" s="23"/>
      <c r="AF47" s="22" t="str">
        <f t="shared" si="1"/>
        <v>Nelson</v>
      </c>
    </row>
    <row r="48" spans="1:32">
      <c r="A48" s="13">
        <v>44</v>
      </c>
      <c r="B48" s="32" t="s">
        <v>58</v>
      </c>
      <c r="C48" s="33" t="str">
        <f>IF(SUM(April:March!C47)&lt;&gt;0,SUM(April:March!C47),"")</f>
        <v/>
      </c>
      <c r="D48" s="34" t="str">
        <f t="shared" si="0"/>
        <v/>
      </c>
      <c r="E48" s="35"/>
      <c r="F48" s="16" t="str">
        <f>VLOOKUP($B48,April!$B$4:$C$103,2,0)</f>
        <v/>
      </c>
      <c r="G48" s="16" t="str">
        <f>VLOOKUP($B48,May!$B$4:$C$103,2,0)</f>
        <v/>
      </c>
      <c r="H48" s="16" t="str">
        <f>VLOOKUP($B48,June!$B$4:$C$103,2,0)</f>
        <v/>
      </c>
      <c r="I48" s="16" t="str">
        <f>VLOOKUP($B48,July!$B$4:$C$103,2,0)</f>
        <v/>
      </c>
      <c r="J48" s="16" t="str">
        <f>VLOOKUP($B48,August!$B$4:$C$103,2,0)</f>
        <v/>
      </c>
      <c r="K48" s="16" t="str">
        <f>VLOOKUP($B48,Sept!$B$4:$C$103,2,0)</f>
        <v/>
      </c>
      <c r="L48" s="16" t="str">
        <f>VLOOKUP($B48,Oct!$B$4:$C$103,2,0)</f>
        <v/>
      </c>
      <c r="M48" s="16" t="str">
        <f>VLOOKUP($B48,Nov!$B$4:$C$103,2,0)</f>
        <v/>
      </c>
      <c r="N48" s="16" t="str">
        <f>VLOOKUP($B48,Dec!$B$4:$C$103,2,0)</f>
        <v/>
      </c>
      <c r="O48" s="16" t="str">
        <f>VLOOKUP($B48,Jan!$B$4:$C$103,2,0)</f>
        <v/>
      </c>
      <c r="P48" s="16" t="str">
        <f>VLOOKUP($B48,Feb!$B$4:$C$103,2,0)</f>
        <v/>
      </c>
      <c r="Q48" s="16" t="str">
        <f>VLOOKUP($B48,March!$B$4:$C$103,2,0)</f>
        <v/>
      </c>
      <c r="W48" s="23"/>
      <c r="X48" s="23"/>
      <c r="Y48" s="23"/>
      <c r="AF48" s="22" t="str">
        <f t="shared" si="1"/>
        <v>Baker</v>
      </c>
    </row>
    <row r="49" spans="1:32">
      <c r="A49" s="13">
        <v>45</v>
      </c>
      <c r="B49" s="32" t="s">
        <v>59</v>
      </c>
      <c r="C49" s="33" t="str">
        <f>IF(SUM(April:March!C48)&lt;&gt;0,SUM(April:March!C48),"")</f>
        <v/>
      </c>
      <c r="D49" s="34" t="str">
        <f t="shared" si="0"/>
        <v/>
      </c>
      <c r="E49" s="35"/>
      <c r="F49" s="16" t="str">
        <f>VLOOKUP($B49,April!$B$4:$C$103,2,0)</f>
        <v/>
      </c>
      <c r="G49" s="16" t="str">
        <f>VLOOKUP($B49,May!$B$4:$C$103,2,0)</f>
        <v/>
      </c>
      <c r="H49" s="16" t="str">
        <f>VLOOKUP($B49,June!$B$4:$C$103,2,0)</f>
        <v/>
      </c>
      <c r="I49" s="16" t="str">
        <f>VLOOKUP($B49,July!$B$4:$C$103,2,0)</f>
        <v/>
      </c>
      <c r="J49" s="16" t="str">
        <f>VLOOKUP($B49,August!$B$4:$C$103,2,0)</f>
        <v/>
      </c>
      <c r="K49" s="16" t="str">
        <f>VLOOKUP($B49,Sept!$B$4:$C$103,2,0)</f>
        <v/>
      </c>
      <c r="L49" s="16" t="str">
        <f>VLOOKUP($B49,Oct!$B$4:$C$103,2,0)</f>
        <v/>
      </c>
      <c r="M49" s="16" t="str">
        <f>VLOOKUP($B49,Nov!$B$4:$C$103,2,0)</f>
        <v/>
      </c>
      <c r="N49" s="16" t="str">
        <f>VLOOKUP($B49,Dec!$B$4:$C$103,2,0)</f>
        <v/>
      </c>
      <c r="O49" s="16" t="str">
        <f>VLOOKUP($B49,Jan!$B$4:$C$103,2,0)</f>
        <v/>
      </c>
      <c r="P49" s="16" t="str">
        <f>VLOOKUP($B49,Feb!$B$4:$C$103,2,0)</f>
        <v/>
      </c>
      <c r="Q49" s="16" t="str">
        <f>VLOOKUP($B49,March!$B$4:$C$103,2,0)</f>
        <v/>
      </c>
      <c r="W49" s="23"/>
      <c r="X49" s="23"/>
      <c r="Y49" s="23"/>
      <c r="AF49" s="22" t="str">
        <f t="shared" si="1"/>
        <v>Hall</v>
      </c>
    </row>
    <row r="50" spans="1:32">
      <c r="A50" s="13">
        <v>46</v>
      </c>
      <c r="B50" s="32" t="s">
        <v>60</v>
      </c>
      <c r="C50" s="33" t="str">
        <f>IF(SUM(April:March!C49)&lt;&gt;0,SUM(April:March!C49),"")</f>
        <v/>
      </c>
      <c r="D50" s="34" t="str">
        <f t="shared" si="0"/>
        <v/>
      </c>
      <c r="E50" s="35"/>
      <c r="F50" s="16" t="str">
        <f>VLOOKUP($B50,April!$B$4:$C$103,2,0)</f>
        <v/>
      </c>
      <c r="G50" s="16" t="str">
        <f>VLOOKUP($B50,May!$B$4:$C$103,2,0)</f>
        <v/>
      </c>
      <c r="H50" s="16" t="str">
        <f>VLOOKUP($B50,June!$B$4:$C$103,2,0)</f>
        <v/>
      </c>
      <c r="I50" s="16" t="str">
        <f>VLOOKUP($B50,July!$B$4:$C$103,2,0)</f>
        <v/>
      </c>
      <c r="J50" s="16" t="str">
        <f>VLOOKUP($B50,August!$B$4:$C$103,2,0)</f>
        <v/>
      </c>
      <c r="K50" s="16" t="str">
        <f>VLOOKUP($B50,Sept!$B$4:$C$103,2,0)</f>
        <v/>
      </c>
      <c r="L50" s="16" t="str">
        <f>VLOOKUP($B50,Oct!$B$4:$C$103,2,0)</f>
        <v/>
      </c>
      <c r="M50" s="16" t="str">
        <f>VLOOKUP($B50,Nov!$B$4:$C$103,2,0)</f>
        <v/>
      </c>
      <c r="N50" s="16" t="str">
        <f>VLOOKUP($B50,Dec!$B$4:$C$103,2,0)</f>
        <v/>
      </c>
      <c r="O50" s="16" t="str">
        <f>VLOOKUP($B50,Jan!$B$4:$C$103,2,0)</f>
        <v/>
      </c>
      <c r="P50" s="16" t="str">
        <f>VLOOKUP($B50,Feb!$B$4:$C$103,2,0)</f>
        <v/>
      </c>
      <c r="Q50" s="16" t="str">
        <f>VLOOKUP($B50,March!$B$4:$C$103,2,0)</f>
        <v/>
      </c>
      <c r="W50" s="23"/>
      <c r="X50" s="23"/>
      <c r="Y50" s="23"/>
      <c r="AF50" s="22" t="str">
        <f t="shared" si="1"/>
        <v>Rivera</v>
      </c>
    </row>
    <row r="51" spans="1:32">
      <c r="A51" s="13">
        <v>47</v>
      </c>
      <c r="B51" s="32" t="s">
        <v>61</v>
      </c>
      <c r="C51" s="33" t="str">
        <f>IF(SUM(April:March!C50)&lt;&gt;0,SUM(April:March!C50),"")</f>
        <v/>
      </c>
      <c r="D51" s="34" t="str">
        <f t="shared" si="0"/>
        <v/>
      </c>
      <c r="E51" s="35"/>
      <c r="F51" s="16" t="str">
        <f>VLOOKUP($B51,April!$B$4:$C$103,2,0)</f>
        <v/>
      </c>
      <c r="G51" s="16" t="str">
        <f>VLOOKUP($B51,May!$B$4:$C$103,2,0)</f>
        <v/>
      </c>
      <c r="H51" s="16" t="str">
        <f>VLOOKUP($B51,June!$B$4:$C$103,2,0)</f>
        <v/>
      </c>
      <c r="I51" s="16" t="str">
        <f>VLOOKUP($B51,July!$B$4:$C$103,2,0)</f>
        <v/>
      </c>
      <c r="J51" s="16" t="str">
        <f>VLOOKUP($B51,August!$B$4:$C$103,2,0)</f>
        <v/>
      </c>
      <c r="K51" s="16" t="str">
        <f>VLOOKUP($B51,Sept!$B$4:$C$103,2,0)</f>
        <v/>
      </c>
      <c r="L51" s="16" t="str">
        <f>VLOOKUP($B51,Oct!$B$4:$C$103,2,0)</f>
        <v/>
      </c>
      <c r="M51" s="16" t="str">
        <f>VLOOKUP($B51,Nov!$B$4:$C$103,2,0)</f>
        <v/>
      </c>
      <c r="N51" s="16" t="str">
        <f>VLOOKUP($B51,Dec!$B$4:$C$103,2,0)</f>
        <v/>
      </c>
      <c r="O51" s="16" t="str">
        <f>VLOOKUP($B51,Jan!$B$4:$C$103,2,0)</f>
        <v/>
      </c>
      <c r="P51" s="16" t="str">
        <f>VLOOKUP($B51,Feb!$B$4:$C$103,2,0)</f>
        <v/>
      </c>
      <c r="Q51" s="16" t="str">
        <f>VLOOKUP($B51,March!$B$4:$C$103,2,0)</f>
        <v/>
      </c>
      <c r="W51" s="23"/>
      <c r="X51" s="23"/>
      <c r="Y51" s="23"/>
      <c r="AF51" s="22" t="str">
        <f t="shared" si="1"/>
        <v>Campbell</v>
      </c>
    </row>
    <row r="52" spans="1:32">
      <c r="A52" s="13">
        <v>48</v>
      </c>
      <c r="B52" s="32" t="s">
        <v>62</v>
      </c>
      <c r="C52" s="33" t="str">
        <f>IF(SUM(April:March!C51)&lt;&gt;0,SUM(April:March!C51),"")</f>
        <v/>
      </c>
      <c r="D52" s="34" t="str">
        <f t="shared" si="0"/>
        <v/>
      </c>
      <c r="E52" s="35"/>
      <c r="F52" s="16" t="str">
        <f>VLOOKUP($B52,April!$B$4:$C$103,2,0)</f>
        <v/>
      </c>
      <c r="G52" s="16" t="str">
        <f>VLOOKUP($B52,May!$B$4:$C$103,2,0)</f>
        <v/>
      </c>
      <c r="H52" s="16" t="str">
        <f>VLOOKUP($B52,June!$B$4:$C$103,2,0)</f>
        <v/>
      </c>
      <c r="I52" s="16" t="str">
        <f>VLOOKUP($B52,July!$B$4:$C$103,2,0)</f>
        <v/>
      </c>
      <c r="J52" s="16" t="str">
        <f>VLOOKUP($B52,August!$B$4:$C$103,2,0)</f>
        <v/>
      </c>
      <c r="K52" s="16" t="str">
        <f>VLOOKUP($B52,Sept!$B$4:$C$103,2,0)</f>
        <v/>
      </c>
      <c r="L52" s="16" t="str">
        <f>VLOOKUP($B52,Oct!$B$4:$C$103,2,0)</f>
        <v/>
      </c>
      <c r="M52" s="16" t="str">
        <f>VLOOKUP($B52,Nov!$B$4:$C$103,2,0)</f>
        <v/>
      </c>
      <c r="N52" s="16" t="str">
        <f>VLOOKUP($B52,Dec!$B$4:$C$103,2,0)</f>
        <v/>
      </c>
      <c r="O52" s="16" t="str">
        <f>VLOOKUP($B52,Jan!$B$4:$C$103,2,0)</f>
        <v/>
      </c>
      <c r="P52" s="16" t="str">
        <f>VLOOKUP($B52,Feb!$B$4:$C$103,2,0)</f>
        <v/>
      </c>
      <c r="Q52" s="16" t="str">
        <f>VLOOKUP($B52,March!$B$4:$C$103,2,0)</f>
        <v/>
      </c>
      <c r="W52" s="23"/>
      <c r="X52" s="23"/>
      <c r="Y52" s="23"/>
      <c r="AF52" s="22" t="str">
        <f t="shared" si="1"/>
        <v>Mitchell</v>
      </c>
    </row>
    <row r="53" spans="1:32">
      <c r="A53" s="13">
        <v>49</v>
      </c>
      <c r="B53" s="32" t="s">
        <v>63</v>
      </c>
      <c r="C53" s="33" t="str">
        <f>IF(SUM(April:March!C52)&lt;&gt;0,SUM(April:March!C52),"")</f>
        <v/>
      </c>
      <c r="D53" s="34" t="str">
        <f t="shared" si="0"/>
        <v/>
      </c>
      <c r="E53" s="35"/>
      <c r="F53" s="16" t="str">
        <f>VLOOKUP($B53,April!$B$4:$C$103,2,0)</f>
        <v/>
      </c>
      <c r="G53" s="16" t="str">
        <f>VLOOKUP($B53,May!$B$4:$C$103,2,0)</f>
        <v/>
      </c>
      <c r="H53" s="16" t="str">
        <f>VLOOKUP($B53,June!$B$4:$C$103,2,0)</f>
        <v/>
      </c>
      <c r="I53" s="16" t="str">
        <f>VLOOKUP($B53,July!$B$4:$C$103,2,0)</f>
        <v/>
      </c>
      <c r="J53" s="16" t="str">
        <f>VLOOKUP($B53,August!$B$4:$C$103,2,0)</f>
        <v/>
      </c>
      <c r="K53" s="16" t="str">
        <f>VLOOKUP($B53,Sept!$B$4:$C$103,2,0)</f>
        <v/>
      </c>
      <c r="L53" s="16" t="str">
        <f>VLOOKUP($B53,Oct!$B$4:$C$103,2,0)</f>
        <v/>
      </c>
      <c r="M53" s="16" t="str">
        <f>VLOOKUP($B53,Nov!$B$4:$C$103,2,0)</f>
        <v/>
      </c>
      <c r="N53" s="16" t="str">
        <f>VLOOKUP($B53,Dec!$B$4:$C$103,2,0)</f>
        <v/>
      </c>
      <c r="O53" s="16" t="str">
        <f>VLOOKUP($B53,Jan!$B$4:$C$103,2,0)</f>
        <v/>
      </c>
      <c r="P53" s="16" t="str">
        <f>VLOOKUP($B53,Feb!$B$4:$C$103,2,0)</f>
        <v/>
      </c>
      <c r="Q53" s="16" t="str">
        <f>VLOOKUP($B53,March!$B$4:$C$103,2,0)</f>
        <v/>
      </c>
      <c r="W53" s="23"/>
      <c r="X53" s="23"/>
      <c r="Y53" s="23"/>
      <c r="AF53" s="22" t="str">
        <f t="shared" si="1"/>
        <v>Carter</v>
      </c>
    </row>
    <row r="54" spans="1:32">
      <c r="A54" s="13">
        <v>50</v>
      </c>
      <c r="B54" s="32" t="s">
        <v>64</v>
      </c>
      <c r="C54" s="33" t="str">
        <f>IF(SUM(April:March!C53)&lt;&gt;0,SUM(April:March!C53),"")</f>
        <v/>
      </c>
      <c r="D54" s="34" t="str">
        <f t="shared" si="0"/>
        <v/>
      </c>
      <c r="E54" s="35"/>
      <c r="F54" s="16" t="str">
        <f>VLOOKUP($B54,April!$B$4:$C$103,2,0)</f>
        <v/>
      </c>
      <c r="G54" s="16" t="str">
        <f>VLOOKUP($B54,May!$B$4:$C$103,2,0)</f>
        <v/>
      </c>
      <c r="H54" s="16" t="str">
        <f>VLOOKUP($B54,June!$B$4:$C$103,2,0)</f>
        <v/>
      </c>
      <c r="I54" s="16" t="str">
        <f>VLOOKUP($B54,July!$B$4:$C$103,2,0)</f>
        <v/>
      </c>
      <c r="J54" s="16" t="str">
        <f>VLOOKUP($B54,August!$B$4:$C$103,2,0)</f>
        <v/>
      </c>
      <c r="K54" s="16" t="str">
        <f>VLOOKUP($B54,Sept!$B$4:$C$103,2,0)</f>
        <v/>
      </c>
      <c r="L54" s="16" t="str">
        <f>VLOOKUP($B54,Oct!$B$4:$C$103,2,0)</f>
        <v/>
      </c>
      <c r="M54" s="16" t="str">
        <f>VLOOKUP($B54,Nov!$B$4:$C$103,2,0)</f>
        <v/>
      </c>
      <c r="N54" s="16" t="str">
        <f>VLOOKUP($B54,Dec!$B$4:$C$103,2,0)</f>
        <v/>
      </c>
      <c r="O54" s="16" t="str">
        <f>VLOOKUP($B54,Jan!$B$4:$C$103,2,0)</f>
        <v/>
      </c>
      <c r="P54" s="16" t="str">
        <f>VLOOKUP($B54,Feb!$B$4:$C$103,2,0)</f>
        <v/>
      </c>
      <c r="Q54" s="16" t="str">
        <f>VLOOKUP($B54,March!$B$4:$C$103,2,0)</f>
        <v/>
      </c>
      <c r="W54" s="23"/>
      <c r="X54" s="23"/>
      <c r="Y54" s="23"/>
      <c r="AF54" s="22" t="str">
        <f t="shared" si="1"/>
        <v>Roberts</v>
      </c>
    </row>
    <row r="55" spans="1:32">
      <c r="A55" s="13">
        <v>51</v>
      </c>
      <c r="B55" s="32" t="s">
        <v>65</v>
      </c>
      <c r="C55" s="33" t="str">
        <f>IF(SUM(April:March!C54)&lt;&gt;0,SUM(April:March!C54),"")</f>
        <v/>
      </c>
      <c r="D55" s="34" t="str">
        <f t="shared" si="0"/>
        <v/>
      </c>
      <c r="E55" s="35"/>
      <c r="F55" s="16" t="str">
        <f>VLOOKUP($B55,April!$B$4:$C$103,2,0)</f>
        <v/>
      </c>
      <c r="G55" s="16" t="str">
        <f>VLOOKUP($B55,May!$B$4:$C$103,2,0)</f>
        <v/>
      </c>
      <c r="H55" s="16" t="str">
        <f>VLOOKUP($B55,June!$B$4:$C$103,2,0)</f>
        <v/>
      </c>
      <c r="I55" s="16" t="str">
        <f>VLOOKUP($B55,July!$B$4:$C$103,2,0)</f>
        <v/>
      </c>
      <c r="J55" s="16" t="str">
        <f>VLOOKUP($B55,August!$B$4:$C$103,2,0)</f>
        <v/>
      </c>
      <c r="K55" s="16" t="str">
        <f>VLOOKUP($B55,Sept!$B$4:$C$103,2,0)</f>
        <v/>
      </c>
      <c r="L55" s="16" t="str">
        <f>VLOOKUP($B55,Oct!$B$4:$C$103,2,0)</f>
        <v/>
      </c>
      <c r="M55" s="16" t="str">
        <f>VLOOKUP($B55,Nov!$B$4:$C$103,2,0)</f>
        <v/>
      </c>
      <c r="N55" s="16" t="str">
        <f>VLOOKUP($B55,Dec!$B$4:$C$103,2,0)</f>
        <v/>
      </c>
      <c r="O55" s="16" t="str">
        <f>VLOOKUP($B55,Jan!$B$4:$C$103,2,0)</f>
        <v/>
      </c>
      <c r="P55" s="16" t="str">
        <f>VLOOKUP($B55,Feb!$B$4:$C$103,2,0)</f>
        <v/>
      </c>
      <c r="Q55" s="16" t="str">
        <f>VLOOKUP($B55,March!$B$4:$C$103,2,0)</f>
        <v/>
      </c>
      <c r="W55" s="23"/>
      <c r="X55" s="23"/>
      <c r="Y55" s="23"/>
      <c r="AF55" s="22" t="str">
        <f t="shared" si="1"/>
        <v>Gomez</v>
      </c>
    </row>
    <row r="56" spans="1:32">
      <c r="A56" s="13">
        <v>52</v>
      </c>
      <c r="B56" s="32" t="s">
        <v>66</v>
      </c>
      <c r="C56" s="33" t="str">
        <f>IF(SUM(April:March!C55)&lt;&gt;0,SUM(April:March!C55),"")</f>
        <v/>
      </c>
      <c r="D56" s="34" t="str">
        <f t="shared" si="0"/>
        <v/>
      </c>
      <c r="E56" s="35"/>
      <c r="F56" s="16" t="str">
        <f>VLOOKUP($B56,April!$B$4:$C$103,2,0)</f>
        <v/>
      </c>
      <c r="G56" s="16" t="str">
        <f>VLOOKUP($B56,May!$B$4:$C$103,2,0)</f>
        <v/>
      </c>
      <c r="H56" s="16" t="str">
        <f>VLOOKUP($B56,June!$B$4:$C$103,2,0)</f>
        <v/>
      </c>
      <c r="I56" s="16" t="str">
        <f>VLOOKUP($B56,July!$B$4:$C$103,2,0)</f>
        <v/>
      </c>
      <c r="J56" s="16" t="str">
        <f>VLOOKUP($B56,August!$B$4:$C$103,2,0)</f>
        <v/>
      </c>
      <c r="K56" s="16" t="str">
        <f>VLOOKUP($B56,Sept!$B$4:$C$103,2,0)</f>
        <v/>
      </c>
      <c r="L56" s="16" t="str">
        <f>VLOOKUP($B56,Oct!$B$4:$C$103,2,0)</f>
        <v/>
      </c>
      <c r="M56" s="16" t="str">
        <f>VLOOKUP($B56,Nov!$B$4:$C$103,2,0)</f>
        <v/>
      </c>
      <c r="N56" s="16" t="str">
        <f>VLOOKUP($B56,Dec!$B$4:$C$103,2,0)</f>
        <v/>
      </c>
      <c r="O56" s="16" t="str">
        <f>VLOOKUP($B56,Jan!$B$4:$C$103,2,0)</f>
        <v/>
      </c>
      <c r="P56" s="16" t="str">
        <f>VLOOKUP($B56,Feb!$B$4:$C$103,2,0)</f>
        <v/>
      </c>
      <c r="Q56" s="16" t="str">
        <f>VLOOKUP($B56,March!$B$4:$C$103,2,0)</f>
        <v/>
      </c>
      <c r="W56" s="23"/>
      <c r="X56" s="23"/>
      <c r="Y56" s="23"/>
      <c r="AF56" s="22" t="str">
        <f t="shared" si="1"/>
        <v>Phillips</v>
      </c>
    </row>
    <row r="57" spans="1:32">
      <c r="A57" s="13">
        <v>53</v>
      </c>
      <c r="B57" s="32" t="s">
        <v>67</v>
      </c>
      <c r="C57" s="33" t="str">
        <f>IF(SUM(April:March!C56)&lt;&gt;0,SUM(April:March!C56),"")</f>
        <v/>
      </c>
      <c r="D57" s="34" t="str">
        <f t="shared" si="0"/>
        <v/>
      </c>
      <c r="E57" s="35"/>
      <c r="F57" s="16" t="str">
        <f>VLOOKUP($B57,April!$B$4:$C$103,2,0)</f>
        <v/>
      </c>
      <c r="G57" s="16" t="str">
        <f>VLOOKUP($B57,May!$B$4:$C$103,2,0)</f>
        <v/>
      </c>
      <c r="H57" s="16" t="str">
        <f>VLOOKUP($B57,June!$B$4:$C$103,2,0)</f>
        <v/>
      </c>
      <c r="I57" s="16" t="str">
        <f>VLOOKUP($B57,July!$B$4:$C$103,2,0)</f>
        <v/>
      </c>
      <c r="J57" s="16" t="str">
        <f>VLOOKUP($B57,August!$B$4:$C$103,2,0)</f>
        <v/>
      </c>
      <c r="K57" s="16" t="str">
        <f>VLOOKUP($B57,Sept!$B$4:$C$103,2,0)</f>
        <v/>
      </c>
      <c r="L57" s="16" t="str">
        <f>VLOOKUP($B57,Oct!$B$4:$C$103,2,0)</f>
        <v/>
      </c>
      <c r="M57" s="16" t="str">
        <f>VLOOKUP($B57,Nov!$B$4:$C$103,2,0)</f>
        <v/>
      </c>
      <c r="N57" s="16" t="str">
        <f>VLOOKUP($B57,Dec!$B$4:$C$103,2,0)</f>
        <v/>
      </c>
      <c r="O57" s="16" t="str">
        <f>VLOOKUP($B57,Jan!$B$4:$C$103,2,0)</f>
        <v/>
      </c>
      <c r="P57" s="16" t="str">
        <f>VLOOKUP($B57,Feb!$B$4:$C$103,2,0)</f>
        <v/>
      </c>
      <c r="Q57" s="16" t="str">
        <f>VLOOKUP($B57,March!$B$4:$C$103,2,0)</f>
        <v/>
      </c>
      <c r="W57" s="23"/>
      <c r="X57" s="23"/>
      <c r="Y57" s="23"/>
      <c r="AF57" s="22" t="str">
        <f t="shared" si="1"/>
        <v>Evans</v>
      </c>
    </row>
    <row r="58" spans="1:32">
      <c r="A58" s="13">
        <v>54</v>
      </c>
      <c r="B58" s="32" t="s">
        <v>68</v>
      </c>
      <c r="C58" s="33" t="str">
        <f>IF(SUM(April:March!C57)&lt;&gt;0,SUM(April:March!C57),"")</f>
        <v/>
      </c>
      <c r="D58" s="34" t="str">
        <f t="shared" si="0"/>
        <v/>
      </c>
      <c r="E58" s="35"/>
      <c r="F58" s="16" t="str">
        <f>VLOOKUP($B58,April!$B$4:$C$103,2,0)</f>
        <v/>
      </c>
      <c r="G58" s="16" t="str">
        <f>VLOOKUP($B58,May!$B$4:$C$103,2,0)</f>
        <v/>
      </c>
      <c r="H58" s="16" t="str">
        <f>VLOOKUP($B58,June!$B$4:$C$103,2,0)</f>
        <v/>
      </c>
      <c r="I58" s="16" t="str">
        <f>VLOOKUP($B58,July!$B$4:$C$103,2,0)</f>
        <v/>
      </c>
      <c r="J58" s="16" t="str">
        <f>VLOOKUP($B58,August!$B$4:$C$103,2,0)</f>
        <v/>
      </c>
      <c r="K58" s="16" t="str">
        <f>VLOOKUP($B58,Sept!$B$4:$C$103,2,0)</f>
        <v/>
      </c>
      <c r="L58" s="16" t="str">
        <f>VLOOKUP($B58,Oct!$B$4:$C$103,2,0)</f>
        <v/>
      </c>
      <c r="M58" s="16" t="str">
        <f>VLOOKUP($B58,Nov!$B$4:$C$103,2,0)</f>
        <v/>
      </c>
      <c r="N58" s="16" t="str">
        <f>VLOOKUP($B58,Dec!$B$4:$C$103,2,0)</f>
        <v/>
      </c>
      <c r="O58" s="16" t="str">
        <f>VLOOKUP($B58,Jan!$B$4:$C$103,2,0)</f>
        <v/>
      </c>
      <c r="P58" s="16" t="str">
        <f>VLOOKUP($B58,Feb!$B$4:$C$103,2,0)</f>
        <v/>
      </c>
      <c r="Q58" s="16" t="str">
        <f>VLOOKUP($B58,March!$B$4:$C$103,2,0)</f>
        <v/>
      </c>
      <c r="W58" s="23"/>
      <c r="X58" s="23"/>
      <c r="Y58" s="23"/>
      <c r="AF58" s="22" t="str">
        <f t="shared" si="1"/>
        <v>Turner</v>
      </c>
    </row>
    <row r="59" spans="1:32">
      <c r="A59" s="13">
        <v>55</v>
      </c>
      <c r="B59" s="32" t="s">
        <v>69</v>
      </c>
      <c r="C59" s="33" t="str">
        <f>IF(SUM(April:March!C58)&lt;&gt;0,SUM(April:March!C58),"")</f>
        <v/>
      </c>
      <c r="D59" s="34" t="str">
        <f t="shared" si="0"/>
        <v/>
      </c>
      <c r="E59" s="35"/>
      <c r="F59" s="16" t="str">
        <f>VLOOKUP($B59,April!$B$4:$C$103,2,0)</f>
        <v/>
      </c>
      <c r="G59" s="16" t="str">
        <f>VLOOKUP($B59,May!$B$4:$C$103,2,0)</f>
        <v/>
      </c>
      <c r="H59" s="16" t="str">
        <f>VLOOKUP($B59,June!$B$4:$C$103,2,0)</f>
        <v/>
      </c>
      <c r="I59" s="16" t="str">
        <f>VLOOKUP($B59,July!$B$4:$C$103,2,0)</f>
        <v/>
      </c>
      <c r="J59" s="16" t="str">
        <f>VLOOKUP($B59,August!$B$4:$C$103,2,0)</f>
        <v/>
      </c>
      <c r="K59" s="16" t="str">
        <f>VLOOKUP($B59,Sept!$B$4:$C$103,2,0)</f>
        <v/>
      </c>
      <c r="L59" s="16" t="str">
        <f>VLOOKUP($B59,Oct!$B$4:$C$103,2,0)</f>
        <v/>
      </c>
      <c r="M59" s="16" t="str">
        <f>VLOOKUP($B59,Nov!$B$4:$C$103,2,0)</f>
        <v/>
      </c>
      <c r="N59" s="16" t="str">
        <f>VLOOKUP($B59,Dec!$B$4:$C$103,2,0)</f>
        <v/>
      </c>
      <c r="O59" s="16" t="str">
        <f>VLOOKUP($B59,Jan!$B$4:$C$103,2,0)</f>
        <v/>
      </c>
      <c r="P59" s="16" t="str">
        <f>VLOOKUP($B59,Feb!$B$4:$C$103,2,0)</f>
        <v/>
      </c>
      <c r="Q59" s="16" t="str">
        <f>VLOOKUP($B59,March!$B$4:$C$103,2,0)</f>
        <v/>
      </c>
      <c r="W59" s="23"/>
      <c r="X59" s="23"/>
      <c r="Y59" s="23"/>
      <c r="AF59" s="22" t="str">
        <f t="shared" si="1"/>
        <v>Diaz</v>
      </c>
    </row>
    <row r="60" spans="1:32">
      <c r="A60" s="13">
        <v>56</v>
      </c>
      <c r="B60" s="32" t="s">
        <v>70</v>
      </c>
      <c r="C60" s="33" t="str">
        <f>IF(SUM(April:March!C59)&lt;&gt;0,SUM(April:March!C59),"")</f>
        <v/>
      </c>
      <c r="D60" s="34" t="str">
        <f t="shared" si="0"/>
        <v/>
      </c>
      <c r="E60" s="35"/>
      <c r="F60" s="16" t="str">
        <f>VLOOKUP($B60,April!$B$4:$C$103,2,0)</f>
        <v/>
      </c>
      <c r="G60" s="16" t="str">
        <f>VLOOKUP($B60,May!$B$4:$C$103,2,0)</f>
        <v/>
      </c>
      <c r="H60" s="16" t="str">
        <f>VLOOKUP($B60,June!$B$4:$C$103,2,0)</f>
        <v/>
      </c>
      <c r="I60" s="16" t="str">
        <f>VLOOKUP($B60,July!$B$4:$C$103,2,0)</f>
        <v/>
      </c>
      <c r="J60" s="16" t="str">
        <f>VLOOKUP($B60,August!$B$4:$C$103,2,0)</f>
        <v/>
      </c>
      <c r="K60" s="16" t="str">
        <f>VLOOKUP($B60,Sept!$B$4:$C$103,2,0)</f>
        <v/>
      </c>
      <c r="L60" s="16" t="str">
        <f>VLOOKUP($B60,Oct!$B$4:$C$103,2,0)</f>
        <v/>
      </c>
      <c r="M60" s="16" t="str">
        <f>VLOOKUP($B60,Nov!$B$4:$C$103,2,0)</f>
        <v/>
      </c>
      <c r="N60" s="16" t="str">
        <f>VLOOKUP($B60,Dec!$B$4:$C$103,2,0)</f>
        <v/>
      </c>
      <c r="O60" s="16" t="str">
        <f>VLOOKUP($B60,Jan!$B$4:$C$103,2,0)</f>
        <v/>
      </c>
      <c r="P60" s="16" t="str">
        <f>VLOOKUP($B60,Feb!$B$4:$C$103,2,0)</f>
        <v/>
      </c>
      <c r="Q60" s="16" t="str">
        <f>VLOOKUP($B60,March!$B$4:$C$103,2,0)</f>
        <v/>
      </c>
      <c r="W60" s="23"/>
      <c r="X60" s="23"/>
      <c r="Y60" s="23"/>
      <c r="AF60" s="22" t="str">
        <f t="shared" si="1"/>
        <v>Parker</v>
      </c>
    </row>
    <row r="61" spans="1:32">
      <c r="A61" s="13">
        <v>57</v>
      </c>
      <c r="B61" s="32" t="s">
        <v>71</v>
      </c>
      <c r="C61" s="33" t="str">
        <f>IF(SUM(April:March!C60)&lt;&gt;0,SUM(April:March!C60),"")</f>
        <v/>
      </c>
      <c r="D61" s="34" t="str">
        <f t="shared" si="0"/>
        <v/>
      </c>
      <c r="E61" s="35"/>
      <c r="F61" s="16" t="str">
        <f>VLOOKUP($B61,April!$B$4:$C$103,2,0)</f>
        <v/>
      </c>
      <c r="G61" s="16" t="str">
        <f>VLOOKUP($B61,May!$B$4:$C$103,2,0)</f>
        <v/>
      </c>
      <c r="H61" s="16" t="str">
        <f>VLOOKUP($B61,June!$B$4:$C$103,2,0)</f>
        <v/>
      </c>
      <c r="I61" s="16" t="str">
        <f>VLOOKUP($B61,July!$B$4:$C$103,2,0)</f>
        <v/>
      </c>
      <c r="J61" s="16" t="str">
        <f>VLOOKUP($B61,August!$B$4:$C$103,2,0)</f>
        <v/>
      </c>
      <c r="K61" s="16" t="str">
        <f>VLOOKUP($B61,Sept!$B$4:$C$103,2,0)</f>
        <v/>
      </c>
      <c r="L61" s="16" t="str">
        <f>VLOOKUP($B61,Oct!$B$4:$C$103,2,0)</f>
        <v/>
      </c>
      <c r="M61" s="16" t="str">
        <f>VLOOKUP($B61,Nov!$B$4:$C$103,2,0)</f>
        <v/>
      </c>
      <c r="N61" s="16" t="str">
        <f>VLOOKUP($B61,Dec!$B$4:$C$103,2,0)</f>
        <v/>
      </c>
      <c r="O61" s="16" t="str">
        <f>VLOOKUP($B61,Jan!$B$4:$C$103,2,0)</f>
        <v/>
      </c>
      <c r="P61" s="16" t="str">
        <f>VLOOKUP($B61,Feb!$B$4:$C$103,2,0)</f>
        <v/>
      </c>
      <c r="Q61" s="16" t="str">
        <f>VLOOKUP($B61,March!$B$4:$C$103,2,0)</f>
        <v/>
      </c>
      <c r="W61" s="23"/>
      <c r="X61" s="23"/>
      <c r="Y61" s="23"/>
      <c r="AF61" s="22" t="str">
        <f t="shared" si="1"/>
        <v>Cruz</v>
      </c>
    </row>
    <row r="62" spans="1:32">
      <c r="A62" s="13">
        <v>58</v>
      </c>
      <c r="B62" s="32" t="s">
        <v>72</v>
      </c>
      <c r="C62" s="33" t="str">
        <f>IF(SUM(April:March!C61)&lt;&gt;0,SUM(April:March!C61),"")</f>
        <v/>
      </c>
      <c r="D62" s="34" t="str">
        <f t="shared" si="0"/>
        <v/>
      </c>
      <c r="E62" s="35"/>
      <c r="F62" s="16" t="str">
        <f>VLOOKUP($B62,April!$B$4:$C$103,2,0)</f>
        <v/>
      </c>
      <c r="G62" s="16" t="str">
        <f>VLOOKUP($B62,May!$B$4:$C$103,2,0)</f>
        <v/>
      </c>
      <c r="H62" s="16" t="str">
        <f>VLOOKUP($B62,June!$B$4:$C$103,2,0)</f>
        <v/>
      </c>
      <c r="I62" s="16" t="str">
        <f>VLOOKUP($B62,July!$B$4:$C$103,2,0)</f>
        <v/>
      </c>
      <c r="J62" s="16" t="str">
        <f>VLOOKUP($B62,August!$B$4:$C$103,2,0)</f>
        <v/>
      </c>
      <c r="K62" s="16" t="str">
        <f>VLOOKUP($B62,Sept!$B$4:$C$103,2,0)</f>
        <v/>
      </c>
      <c r="L62" s="16" t="str">
        <f>VLOOKUP($B62,Oct!$B$4:$C$103,2,0)</f>
        <v/>
      </c>
      <c r="M62" s="16" t="str">
        <f>VLOOKUP($B62,Nov!$B$4:$C$103,2,0)</f>
        <v/>
      </c>
      <c r="N62" s="16" t="str">
        <f>VLOOKUP($B62,Dec!$B$4:$C$103,2,0)</f>
        <v/>
      </c>
      <c r="O62" s="16" t="str">
        <f>VLOOKUP($B62,Jan!$B$4:$C$103,2,0)</f>
        <v/>
      </c>
      <c r="P62" s="16" t="str">
        <f>VLOOKUP($B62,Feb!$B$4:$C$103,2,0)</f>
        <v/>
      </c>
      <c r="Q62" s="16" t="str">
        <f>VLOOKUP($B62,March!$B$4:$C$103,2,0)</f>
        <v/>
      </c>
      <c r="W62" s="23"/>
      <c r="X62" s="23"/>
      <c r="Y62" s="23"/>
      <c r="AF62" s="22" t="str">
        <f t="shared" si="1"/>
        <v>Edwards</v>
      </c>
    </row>
    <row r="63" spans="1:32">
      <c r="A63" s="13">
        <v>59</v>
      </c>
      <c r="B63" s="32" t="s">
        <v>73</v>
      </c>
      <c r="C63" s="33" t="str">
        <f>IF(SUM(April:March!C62)&lt;&gt;0,SUM(April:March!C62),"")</f>
        <v/>
      </c>
      <c r="D63" s="34" t="str">
        <f t="shared" si="0"/>
        <v/>
      </c>
      <c r="E63" s="35"/>
      <c r="F63" s="16" t="str">
        <f>VLOOKUP($B63,April!$B$4:$C$103,2,0)</f>
        <v/>
      </c>
      <c r="G63" s="16" t="str">
        <f>VLOOKUP($B63,May!$B$4:$C$103,2,0)</f>
        <v/>
      </c>
      <c r="H63" s="16" t="str">
        <f>VLOOKUP($B63,June!$B$4:$C$103,2,0)</f>
        <v/>
      </c>
      <c r="I63" s="16" t="str">
        <f>VLOOKUP($B63,July!$B$4:$C$103,2,0)</f>
        <v/>
      </c>
      <c r="J63" s="16" t="str">
        <f>VLOOKUP($B63,August!$B$4:$C$103,2,0)</f>
        <v/>
      </c>
      <c r="K63" s="16" t="str">
        <f>VLOOKUP($B63,Sept!$B$4:$C$103,2,0)</f>
        <v/>
      </c>
      <c r="L63" s="16" t="str">
        <f>VLOOKUP($B63,Oct!$B$4:$C$103,2,0)</f>
        <v/>
      </c>
      <c r="M63" s="16" t="str">
        <f>VLOOKUP($B63,Nov!$B$4:$C$103,2,0)</f>
        <v/>
      </c>
      <c r="N63" s="16" t="str">
        <f>VLOOKUP($B63,Dec!$B$4:$C$103,2,0)</f>
        <v/>
      </c>
      <c r="O63" s="16" t="str">
        <f>VLOOKUP($B63,Jan!$B$4:$C$103,2,0)</f>
        <v/>
      </c>
      <c r="P63" s="16" t="str">
        <f>VLOOKUP($B63,Feb!$B$4:$C$103,2,0)</f>
        <v/>
      </c>
      <c r="Q63" s="16" t="str">
        <f>VLOOKUP($B63,March!$B$4:$C$103,2,0)</f>
        <v/>
      </c>
      <c r="W63" s="23"/>
      <c r="X63" s="23"/>
      <c r="Y63" s="23"/>
      <c r="AF63" s="22" t="str">
        <f t="shared" si="1"/>
        <v>Collins</v>
      </c>
    </row>
    <row r="64" spans="1:32">
      <c r="A64" s="13">
        <v>60</v>
      </c>
      <c r="B64" s="32" t="s">
        <v>74</v>
      </c>
      <c r="C64" s="33" t="str">
        <f>IF(SUM(April:March!C63)&lt;&gt;0,SUM(April:March!C63),"")</f>
        <v/>
      </c>
      <c r="D64" s="34" t="str">
        <f t="shared" si="0"/>
        <v/>
      </c>
      <c r="E64" s="35"/>
      <c r="F64" s="16" t="str">
        <f>VLOOKUP($B64,April!$B$4:$C$103,2,0)</f>
        <v/>
      </c>
      <c r="G64" s="16" t="str">
        <f>VLOOKUP($B64,May!$B$4:$C$103,2,0)</f>
        <v/>
      </c>
      <c r="H64" s="16" t="str">
        <f>VLOOKUP($B64,June!$B$4:$C$103,2,0)</f>
        <v/>
      </c>
      <c r="I64" s="16" t="str">
        <f>VLOOKUP($B64,July!$B$4:$C$103,2,0)</f>
        <v/>
      </c>
      <c r="J64" s="16" t="str">
        <f>VLOOKUP($B64,August!$B$4:$C$103,2,0)</f>
        <v/>
      </c>
      <c r="K64" s="16" t="str">
        <f>VLOOKUP($B64,Sept!$B$4:$C$103,2,0)</f>
        <v/>
      </c>
      <c r="L64" s="16" t="str">
        <f>VLOOKUP($B64,Oct!$B$4:$C$103,2,0)</f>
        <v/>
      </c>
      <c r="M64" s="16" t="str">
        <f>VLOOKUP($B64,Nov!$B$4:$C$103,2,0)</f>
        <v/>
      </c>
      <c r="N64" s="16" t="str">
        <f>VLOOKUP($B64,Dec!$B$4:$C$103,2,0)</f>
        <v/>
      </c>
      <c r="O64" s="16" t="str">
        <f>VLOOKUP($B64,Jan!$B$4:$C$103,2,0)</f>
        <v/>
      </c>
      <c r="P64" s="16" t="str">
        <f>VLOOKUP($B64,Feb!$B$4:$C$103,2,0)</f>
        <v/>
      </c>
      <c r="Q64" s="16" t="str">
        <f>VLOOKUP($B64,March!$B$4:$C$103,2,0)</f>
        <v/>
      </c>
      <c r="W64" s="23"/>
      <c r="X64" s="23"/>
      <c r="Y64" s="23"/>
      <c r="AF64" s="22" t="str">
        <f t="shared" si="1"/>
        <v>Reyes</v>
      </c>
    </row>
    <row r="65" spans="1:32">
      <c r="A65" s="13">
        <v>61</v>
      </c>
      <c r="B65" s="32" t="s">
        <v>75</v>
      </c>
      <c r="C65" s="33" t="str">
        <f>IF(SUM(April:March!C64)&lt;&gt;0,SUM(April:March!C64),"")</f>
        <v/>
      </c>
      <c r="D65" s="34" t="str">
        <f t="shared" si="0"/>
        <v/>
      </c>
      <c r="E65" s="35"/>
      <c r="F65" s="16" t="str">
        <f>VLOOKUP($B65,April!$B$4:$C$103,2,0)</f>
        <v/>
      </c>
      <c r="G65" s="16" t="str">
        <f>VLOOKUP($B65,May!$B$4:$C$103,2,0)</f>
        <v/>
      </c>
      <c r="H65" s="16" t="str">
        <f>VLOOKUP($B65,June!$B$4:$C$103,2,0)</f>
        <v/>
      </c>
      <c r="I65" s="16" t="str">
        <f>VLOOKUP($B65,July!$B$4:$C$103,2,0)</f>
        <v/>
      </c>
      <c r="J65" s="16" t="str">
        <f>VLOOKUP($B65,August!$B$4:$C$103,2,0)</f>
        <v/>
      </c>
      <c r="K65" s="16" t="str">
        <f>VLOOKUP($B65,Sept!$B$4:$C$103,2,0)</f>
        <v/>
      </c>
      <c r="L65" s="16" t="str">
        <f>VLOOKUP($B65,Oct!$B$4:$C$103,2,0)</f>
        <v/>
      </c>
      <c r="M65" s="16" t="str">
        <f>VLOOKUP($B65,Nov!$B$4:$C$103,2,0)</f>
        <v/>
      </c>
      <c r="N65" s="16" t="str">
        <f>VLOOKUP($B65,Dec!$B$4:$C$103,2,0)</f>
        <v/>
      </c>
      <c r="O65" s="16" t="str">
        <f>VLOOKUP($B65,Jan!$B$4:$C$103,2,0)</f>
        <v/>
      </c>
      <c r="P65" s="16" t="str">
        <f>VLOOKUP($B65,Feb!$B$4:$C$103,2,0)</f>
        <v/>
      </c>
      <c r="Q65" s="16" t="str">
        <f>VLOOKUP($B65,March!$B$4:$C$103,2,0)</f>
        <v/>
      </c>
      <c r="W65" s="23"/>
      <c r="X65" s="23"/>
      <c r="Y65" s="23"/>
      <c r="AF65" s="22" t="str">
        <f t="shared" si="1"/>
        <v>Stewart</v>
      </c>
    </row>
    <row r="66" spans="1:32">
      <c r="A66" s="13">
        <v>62</v>
      </c>
      <c r="B66" s="32" t="s">
        <v>76</v>
      </c>
      <c r="C66" s="33" t="str">
        <f>IF(SUM(April:March!C65)&lt;&gt;0,SUM(April:March!C65),"")</f>
        <v/>
      </c>
      <c r="D66" s="34" t="str">
        <f t="shared" si="0"/>
        <v/>
      </c>
      <c r="E66" s="35"/>
      <c r="F66" s="16" t="str">
        <f>VLOOKUP($B66,April!$B$4:$C$103,2,0)</f>
        <v/>
      </c>
      <c r="G66" s="16" t="str">
        <f>VLOOKUP($B66,May!$B$4:$C$103,2,0)</f>
        <v/>
      </c>
      <c r="H66" s="16" t="str">
        <f>VLOOKUP($B66,June!$B$4:$C$103,2,0)</f>
        <v/>
      </c>
      <c r="I66" s="16" t="str">
        <f>VLOOKUP($B66,July!$B$4:$C$103,2,0)</f>
        <v/>
      </c>
      <c r="J66" s="16" t="str">
        <f>VLOOKUP($B66,August!$B$4:$C$103,2,0)</f>
        <v/>
      </c>
      <c r="K66" s="16" t="str">
        <f>VLOOKUP($B66,Sept!$B$4:$C$103,2,0)</f>
        <v/>
      </c>
      <c r="L66" s="16" t="str">
        <f>VLOOKUP($B66,Oct!$B$4:$C$103,2,0)</f>
        <v/>
      </c>
      <c r="M66" s="16" t="str">
        <f>VLOOKUP($B66,Nov!$B$4:$C$103,2,0)</f>
        <v/>
      </c>
      <c r="N66" s="16" t="str">
        <f>VLOOKUP($B66,Dec!$B$4:$C$103,2,0)</f>
        <v/>
      </c>
      <c r="O66" s="16" t="str">
        <f>VLOOKUP($B66,Jan!$B$4:$C$103,2,0)</f>
        <v/>
      </c>
      <c r="P66" s="16" t="str">
        <f>VLOOKUP($B66,Feb!$B$4:$C$103,2,0)</f>
        <v/>
      </c>
      <c r="Q66" s="16" t="str">
        <f>VLOOKUP($B66,March!$B$4:$C$103,2,0)</f>
        <v/>
      </c>
      <c r="W66" s="23"/>
      <c r="X66" s="23"/>
      <c r="Y66" s="23"/>
      <c r="AF66" s="22" t="str">
        <f t="shared" si="1"/>
        <v>Morris</v>
      </c>
    </row>
    <row r="67" spans="1:32">
      <c r="A67" s="13">
        <v>63</v>
      </c>
      <c r="B67" s="32" t="s">
        <v>77</v>
      </c>
      <c r="C67" s="33" t="str">
        <f>IF(SUM(April:March!C66)&lt;&gt;0,SUM(April:March!C66),"")</f>
        <v/>
      </c>
      <c r="D67" s="34" t="str">
        <f t="shared" si="0"/>
        <v/>
      </c>
      <c r="E67" s="35"/>
      <c r="F67" s="16" t="str">
        <f>VLOOKUP($B67,April!$B$4:$C$103,2,0)</f>
        <v/>
      </c>
      <c r="G67" s="16" t="str">
        <f>VLOOKUP($B67,May!$B$4:$C$103,2,0)</f>
        <v/>
      </c>
      <c r="H67" s="16" t="str">
        <f>VLOOKUP($B67,June!$B$4:$C$103,2,0)</f>
        <v/>
      </c>
      <c r="I67" s="16" t="str">
        <f>VLOOKUP($B67,July!$B$4:$C$103,2,0)</f>
        <v/>
      </c>
      <c r="J67" s="16" t="str">
        <f>VLOOKUP($B67,August!$B$4:$C$103,2,0)</f>
        <v/>
      </c>
      <c r="K67" s="16" t="str">
        <f>VLOOKUP($B67,Sept!$B$4:$C$103,2,0)</f>
        <v/>
      </c>
      <c r="L67" s="16" t="str">
        <f>VLOOKUP($B67,Oct!$B$4:$C$103,2,0)</f>
        <v/>
      </c>
      <c r="M67" s="16" t="str">
        <f>VLOOKUP($B67,Nov!$B$4:$C$103,2,0)</f>
        <v/>
      </c>
      <c r="N67" s="16" t="str">
        <f>VLOOKUP($B67,Dec!$B$4:$C$103,2,0)</f>
        <v/>
      </c>
      <c r="O67" s="16" t="str">
        <f>VLOOKUP($B67,Jan!$B$4:$C$103,2,0)</f>
        <v/>
      </c>
      <c r="P67" s="16" t="str">
        <f>VLOOKUP($B67,Feb!$B$4:$C$103,2,0)</f>
        <v/>
      </c>
      <c r="Q67" s="16" t="str">
        <f>VLOOKUP($B67,March!$B$4:$C$103,2,0)</f>
        <v/>
      </c>
      <c r="W67" s="23"/>
      <c r="X67" s="23"/>
      <c r="Y67" s="23"/>
      <c r="AF67" s="22" t="str">
        <f t="shared" si="1"/>
        <v>Morales</v>
      </c>
    </row>
    <row r="68" spans="1:32">
      <c r="A68" s="13">
        <v>64</v>
      </c>
      <c r="B68" s="32" t="s">
        <v>78</v>
      </c>
      <c r="C68" s="33" t="str">
        <f>IF(SUM(April:March!C67)&lt;&gt;0,SUM(April:March!C67),"")</f>
        <v/>
      </c>
      <c r="D68" s="34" t="str">
        <f t="shared" si="0"/>
        <v/>
      </c>
      <c r="E68" s="35"/>
      <c r="F68" s="16" t="str">
        <f>VLOOKUP($B68,April!$B$4:$C$103,2,0)</f>
        <v/>
      </c>
      <c r="G68" s="16" t="str">
        <f>VLOOKUP($B68,May!$B$4:$C$103,2,0)</f>
        <v/>
      </c>
      <c r="H68" s="16" t="str">
        <f>VLOOKUP($B68,June!$B$4:$C$103,2,0)</f>
        <v/>
      </c>
      <c r="I68" s="16" t="str">
        <f>VLOOKUP($B68,July!$B$4:$C$103,2,0)</f>
        <v/>
      </c>
      <c r="J68" s="16" t="str">
        <f>VLOOKUP($B68,August!$B$4:$C$103,2,0)</f>
        <v/>
      </c>
      <c r="K68" s="16" t="str">
        <f>VLOOKUP($B68,Sept!$B$4:$C$103,2,0)</f>
        <v/>
      </c>
      <c r="L68" s="16" t="str">
        <f>VLOOKUP($B68,Oct!$B$4:$C$103,2,0)</f>
        <v/>
      </c>
      <c r="M68" s="16" t="str">
        <f>VLOOKUP($B68,Nov!$B$4:$C$103,2,0)</f>
        <v/>
      </c>
      <c r="N68" s="16" t="str">
        <f>VLOOKUP($B68,Dec!$B$4:$C$103,2,0)</f>
        <v/>
      </c>
      <c r="O68" s="16" t="str">
        <f>VLOOKUP($B68,Jan!$B$4:$C$103,2,0)</f>
        <v/>
      </c>
      <c r="P68" s="16" t="str">
        <f>VLOOKUP($B68,Feb!$B$4:$C$103,2,0)</f>
        <v/>
      </c>
      <c r="Q68" s="16" t="str">
        <f>VLOOKUP($B68,March!$B$4:$C$103,2,0)</f>
        <v/>
      </c>
      <c r="W68" s="23"/>
      <c r="X68" s="23"/>
      <c r="Y68" s="23"/>
      <c r="AF68" s="22" t="str">
        <f t="shared" si="1"/>
        <v>Murphy</v>
      </c>
    </row>
    <row r="69" spans="1:32">
      <c r="A69" s="13">
        <v>65</v>
      </c>
      <c r="B69" s="32" t="s">
        <v>79</v>
      </c>
      <c r="C69" s="33" t="str">
        <f>IF(SUM(April:March!C68)&lt;&gt;0,SUM(April:March!C68),"")</f>
        <v/>
      </c>
      <c r="D69" s="34" t="str">
        <f t="shared" si="0"/>
        <v/>
      </c>
      <c r="E69" s="35"/>
      <c r="F69" s="16" t="str">
        <f>VLOOKUP($B69,April!$B$4:$C$103,2,0)</f>
        <v/>
      </c>
      <c r="G69" s="16" t="str">
        <f>VLOOKUP($B69,May!$B$4:$C$103,2,0)</f>
        <v/>
      </c>
      <c r="H69" s="16" t="str">
        <f>VLOOKUP($B69,June!$B$4:$C$103,2,0)</f>
        <v/>
      </c>
      <c r="I69" s="16" t="str">
        <f>VLOOKUP($B69,July!$B$4:$C$103,2,0)</f>
        <v/>
      </c>
      <c r="J69" s="16" t="str">
        <f>VLOOKUP($B69,August!$B$4:$C$103,2,0)</f>
        <v/>
      </c>
      <c r="K69" s="16" t="str">
        <f>VLOOKUP($B69,Sept!$B$4:$C$103,2,0)</f>
        <v/>
      </c>
      <c r="L69" s="16" t="str">
        <f>VLOOKUP($B69,Oct!$B$4:$C$103,2,0)</f>
        <v/>
      </c>
      <c r="M69" s="16" t="str">
        <f>VLOOKUP($B69,Nov!$B$4:$C$103,2,0)</f>
        <v/>
      </c>
      <c r="N69" s="16" t="str">
        <f>VLOOKUP($B69,Dec!$B$4:$C$103,2,0)</f>
        <v/>
      </c>
      <c r="O69" s="16" t="str">
        <f>VLOOKUP($B69,Jan!$B$4:$C$103,2,0)</f>
        <v/>
      </c>
      <c r="P69" s="16" t="str">
        <f>VLOOKUP($B69,Feb!$B$4:$C$103,2,0)</f>
        <v/>
      </c>
      <c r="Q69" s="16" t="str">
        <f>VLOOKUP($B69,March!$B$4:$C$103,2,0)</f>
        <v/>
      </c>
      <c r="W69" s="23"/>
      <c r="X69" s="23"/>
      <c r="Y69" s="23"/>
      <c r="AF69" s="22" t="str">
        <f t="shared" si="1"/>
        <v>Cook</v>
      </c>
    </row>
    <row r="70" spans="1:32">
      <c r="A70" s="13">
        <v>66</v>
      </c>
      <c r="B70" s="32" t="s">
        <v>80</v>
      </c>
      <c r="C70" s="33" t="str">
        <f>IF(SUM(April:March!C69)&lt;&gt;0,SUM(April:March!C69),"")</f>
        <v/>
      </c>
      <c r="D70" s="34" t="str">
        <f t="shared" ref="D70:D104" si="2">HLOOKUP(D$4,$F$4:$Q$104,ROW()-3,0)</f>
        <v/>
      </c>
      <c r="E70" s="35"/>
      <c r="F70" s="16" t="str">
        <f>VLOOKUP($B70,April!$B$4:$C$103,2,0)</f>
        <v/>
      </c>
      <c r="G70" s="16" t="str">
        <f>VLOOKUP($B70,May!$B$4:$C$103,2,0)</f>
        <v/>
      </c>
      <c r="H70" s="16" t="str">
        <f>VLOOKUP($B70,June!$B$4:$C$103,2,0)</f>
        <v/>
      </c>
      <c r="I70" s="16" t="str">
        <f>VLOOKUP($B70,July!$B$4:$C$103,2,0)</f>
        <v/>
      </c>
      <c r="J70" s="16" t="str">
        <f>VLOOKUP($B70,August!$B$4:$C$103,2,0)</f>
        <v/>
      </c>
      <c r="K70" s="16" t="str">
        <f>VLOOKUP($B70,Sept!$B$4:$C$103,2,0)</f>
        <v/>
      </c>
      <c r="L70" s="16" t="str">
        <f>VLOOKUP($B70,Oct!$B$4:$C$103,2,0)</f>
        <v/>
      </c>
      <c r="M70" s="16" t="str">
        <f>VLOOKUP($B70,Nov!$B$4:$C$103,2,0)</f>
        <v/>
      </c>
      <c r="N70" s="16" t="str">
        <f>VLOOKUP($B70,Dec!$B$4:$C$103,2,0)</f>
        <v/>
      </c>
      <c r="O70" s="16" t="str">
        <f>VLOOKUP($B70,Jan!$B$4:$C$103,2,0)</f>
        <v/>
      </c>
      <c r="P70" s="16" t="str">
        <f>VLOOKUP($B70,Feb!$B$4:$C$103,2,0)</f>
        <v/>
      </c>
      <c r="Q70" s="16" t="str">
        <f>VLOOKUP($B70,March!$B$4:$C$103,2,0)</f>
        <v/>
      </c>
      <c r="W70" s="23"/>
      <c r="X70" s="23"/>
      <c r="Y70" s="23"/>
      <c r="AF70" s="22" t="str">
        <f t="shared" ref="AF70:AF104" si="3">B70</f>
        <v>Rogers</v>
      </c>
    </row>
    <row r="71" spans="1:32">
      <c r="A71" s="13">
        <v>67</v>
      </c>
      <c r="B71" s="32" t="s">
        <v>81</v>
      </c>
      <c r="C71" s="33" t="str">
        <f>IF(SUM(April:March!C70)&lt;&gt;0,SUM(April:March!C70),"")</f>
        <v/>
      </c>
      <c r="D71" s="34" t="str">
        <f t="shared" si="2"/>
        <v/>
      </c>
      <c r="E71" s="35"/>
      <c r="F71" s="16" t="str">
        <f>VLOOKUP($B71,April!$B$4:$C$103,2,0)</f>
        <v/>
      </c>
      <c r="G71" s="16" t="str">
        <f>VLOOKUP($B71,May!$B$4:$C$103,2,0)</f>
        <v/>
      </c>
      <c r="H71" s="16" t="str">
        <f>VLOOKUP($B71,June!$B$4:$C$103,2,0)</f>
        <v/>
      </c>
      <c r="I71" s="16" t="str">
        <f>VLOOKUP($B71,July!$B$4:$C$103,2,0)</f>
        <v/>
      </c>
      <c r="J71" s="16" t="str">
        <f>VLOOKUP($B71,August!$B$4:$C$103,2,0)</f>
        <v/>
      </c>
      <c r="K71" s="16" t="str">
        <f>VLOOKUP($B71,Sept!$B$4:$C$103,2,0)</f>
        <v/>
      </c>
      <c r="L71" s="16" t="str">
        <f>VLOOKUP($B71,Oct!$B$4:$C$103,2,0)</f>
        <v/>
      </c>
      <c r="M71" s="16" t="str">
        <f>VLOOKUP($B71,Nov!$B$4:$C$103,2,0)</f>
        <v/>
      </c>
      <c r="N71" s="16" t="str">
        <f>VLOOKUP($B71,Dec!$B$4:$C$103,2,0)</f>
        <v/>
      </c>
      <c r="O71" s="16" t="str">
        <f>VLOOKUP($B71,Jan!$B$4:$C$103,2,0)</f>
        <v/>
      </c>
      <c r="P71" s="16" t="str">
        <f>VLOOKUP($B71,Feb!$B$4:$C$103,2,0)</f>
        <v/>
      </c>
      <c r="Q71" s="16" t="str">
        <f>VLOOKUP($B71,March!$B$4:$C$103,2,0)</f>
        <v/>
      </c>
      <c r="W71" s="23"/>
      <c r="X71" s="23"/>
      <c r="Y71" s="23"/>
      <c r="AF71" s="22" t="str">
        <f t="shared" si="3"/>
        <v>Gutierrez</v>
      </c>
    </row>
    <row r="72" spans="1:32">
      <c r="A72" s="13">
        <v>68</v>
      </c>
      <c r="B72" s="32" t="s">
        <v>82</v>
      </c>
      <c r="C72" s="33" t="str">
        <f>IF(SUM(April:March!C71)&lt;&gt;0,SUM(April:March!C71),"")</f>
        <v/>
      </c>
      <c r="D72" s="34" t="str">
        <f t="shared" si="2"/>
        <v/>
      </c>
      <c r="E72" s="35"/>
      <c r="F72" s="16" t="str">
        <f>VLOOKUP($B72,April!$B$4:$C$103,2,0)</f>
        <v/>
      </c>
      <c r="G72" s="16" t="str">
        <f>VLOOKUP($B72,May!$B$4:$C$103,2,0)</f>
        <v/>
      </c>
      <c r="H72" s="16" t="str">
        <f>VLOOKUP($B72,June!$B$4:$C$103,2,0)</f>
        <v/>
      </c>
      <c r="I72" s="16" t="str">
        <f>VLOOKUP($B72,July!$B$4:$C$103,2,0)</f>
        <v/>
      </c>
      <c r="J72" s="16" t="str">
        <f>VLOOKUP($B72,August!$B$4:$C$103,2,0)</f>
        <v/>
      </c>
      <c r="K72" s="16" t="str">
        <f>VLOOKUP($B72,Sept!$B$4:$C$103,2,0)</f>
        <v/>
      </c>
      <c r="L72" s="16" t="str">
        <f>VLOOKUP($B72,Oct!$B$4:$C$103,2,0)</f>
        <v/>
      </c>
      <c r="M72" s="16" t="str">
        <f>VLOOKUP($B72,Nov!$B$4:$C$103,2,0)</f>
        <v/>
      </c>
      <c r="N72" s="16" t="str">
        <f>VLOOKUP($B72,Dec!$B$4:$C$103,2,0)</f>
        <v/>
      </c>
      <c r="O72" s="16" t="str">
        <f>VLOOKUP($B72,Jan!$B$4:$C$103,2,0)</f>
        <v/>
      </c>
      <c r="P72" s="16" t="str">
        <f>VLOOKUP($B72,Feb!$B$4:$C$103,2,0)</f>
        <v/>
      </c>
      <c r="Q72" s="16" t="str">
        <f>VLOOKUP($B72,March!$B$4:$C$103,2,0)</f>
        <v/>
      </c>
      <c r="W72" s="23"/>
      <c r="X72" s="23"/>
      <c r="Y72" s="23"/>
      <c r="AF72" s="22" t="str">
        <f t="shared" si="3"/>
        <v>Ortiz</v>
      </c>
    </row>
    <row r="73" spans="1:32">
      <c r="A73" s="13">
        <v>69</v>
      </c>
      <c r="B73" s="32" t="s">
        <v>83</v>
      </c>
      <c r="C73" s="33" t="str">
        <f>IF(SUM(April:March!C72)&lt;&gt;0,SUM(April:March!C72),"")</f>
        <v/>
      </c>
      <c r="D73" s="34" t="str">
        <f t="shared" si="2"/>
        <v/>
      </c>
      <c r="E73" s="35"/>
      <c r="F73" s="16" t="str">
        <f>VLOOKUP($B73,April!$B$4:$C$103,2,0)</f>
        <v/>
      </c>
      <c r="G73" s="16" t="str">
        <f>VLOOKUP($B73,May!$B$4:$C$103,2,0)</f>
        <v/>
      </c>
      <c r="H73" s="16" t="str">
        <f>VLOOKUP($B73,June!$B$4:$C$103,2,0)</f>
        <v/>
      </c>
      <c r="I73" s="16" t="str">
        <f>VLOOKUP($B73,July!$B$4:$C$103,2,0)</f>
        <v/>
      </c>
      <c r="J73" s="16" t="str">
        <f>VLOOKUP($B73,August!$B$4:$C$103,2,0)</f>
        <v/>
      </c>
      <c r="K73" s="16" t="str">
        <f>VLOOKUP($B73,Sept!$B$4:$C$103,2,0)</f>
        <v/>
      </c>
      <c r="L73" s="16" t="str">
        <f>VLOOKUP($B73,Oct!$B$4:$C$103,2,0)</f>
        <v/>
      </c>
      <c r="M73" s="16" t="str">
        <f>VLOOKUP($B73,Nov!$B$4:$C$103,2,0)</f>
        <v/>
      </c>
      <c r="N73" s="16" t="str">
        <f>VLOOKUP($B73,Dec!$B$4:$C$103,2,0)</f>
        <v/>
      </c>
      <c r="O73" s="16" t="str">
        <f>VLOOKUP($B73,Jan!$B$4:$C$103,2,0)</f>
        <v/>
      </c>
      <c r="P73" s="16" t="str">
        <f>VLOOKUP($B73,Feb!$B$4:$C$103,2,0)</f>
        <v/>
      </c>
      <c r="Q73" s="16" t="str">
        <f>VLOOKUP($B73,March!$B$4:$C$103,2,0)</f>
        <v/>
      </c>
      <c r="W73" s="23"/>
      <c r="X73" s="23"/>
      <c r="Y73" s="23"/>
      <c r="AF73" s="22" t="str">
        <f t="shared" si="3"/>
        <v>Morgan</v>
      </c>
    </row>
    <row r="74" spans="1:32">
      <c r="A74" s="13">
        <v>70</v>
      </c>
      <c r="B74" s="32" t="s">
        <v>84</v>
      </c>
      <c r="C74" s="33" t="str">
        <f>IF(SUM(April:March!C73)&lt;&gt;0,SUM(April:March!C73),"")</f>
        <v/>
      </c>
      <c r="D74" s="34" t="str">
        <f t="shared" si="2"/>
        <v/>
      </c>
      <c r="E74" s="35"/>
      <c r="F74" s="16" t="str">
        <f>VLOOKUP($B74,April!$B$4:$C$103,2,0)</f>
        <v/>
      </c>
      <c r="G74" s="16" t="str">
        <f>VLOOKUP($B74,May!$B$4:$C$103,2,0)</f>
        <v/>
      </c>
      <c r="H74" s="16" t="str">
        <f>VLOOKUP($B74,June!$B$4:$C$103,2,0)</f>
        <v/>
      </c>
      <c r="I74" s="16" t="str">
        <f>VLOOKUP($B74,July!$B$4:$C$103,2,0)</f>
        <v/>
      </c>
      <c r="J74" s="16" t="str">
        <f>VLOOKUP($B74,August!$B$4:$C$103,2,0)</f>
        <v/>
      </c>
      <c r="K74" s="16" t="str">
        <f>VLOOKUP($B74,Sept!$B$4:$C$103,2,0)</f>
        <v/>
      </c>
      <c r="L74" s="16" t="str">
        <f>VLOOKUP($B74,Oct!$B$4:$C$103,2,0)</f>
        <v/>
      </c>
      <c r="M74" s="16" t="str">
        <f>VLOOKUP($B74,Nov!$B$4:$C$103,2,0)</f>
        <v/>
      </c>
      <c r="N74" s="16" t="str">
        <f>VLOOKUP($B74,Dec!$B$4:$C$103,2,0)</f>
        <v/>
      </c>
      <c r="O74" s="16" t="str">
        <f>VLOOKUP($B74,Jan!$B$4:$C$103,2,0)</f>
        <v/>
      </c>
      <c r="P74" s="16" t="str">
        <f>VLOOKUP($B74,Feb!$B$4:$C$103,2,0)</f>
        <v/>
      </c>
      <c r="Q74" s="16" t="str">
        <f>VLOOKUP($B74,March!$B$4:$C$103,2,0)</f>
        <v/>
      </c>
      <c r="W74" s="23"/>
      <c r="X74" s="23"/>
      <c r="Y74" s="23"/>
      <c r="AF74" s="22" t="str">
        <f t="shared" si="3"/>
        <v>Cooper</v>
      </c>
    </row>
    <row r="75" spans="1:32">
      <c r="A75" s="13">
        <v>71</v>
      </c>
      <c r="B75" s="32" t="s">
        <v>85</v>
      </c>
      <c r="C75" s="33" t="str">
        <f>IF(SUM(April:March!C74)&lt;&gt;0,SUM(April:March!C74),"")</f>
        <v/>
      </c>
      <c r="D75" s="34" t="str">
        <f t="shared" si="2"/>
        <v/>
      </c>
      <c r="E75" s="35"/>
      <c r="F75" s="16" t="str">
        <f>VLOOKUP($B75,April!$B$4:$C$103,2,0)</f>
        <v/>
      </c>
      <c r="G75" s="16" t="str">
        <f>VLOOKUP($B75,May!$B$4:$C$103,2,0)</f>
        <v/>
      </c>
      <c r="H75" s="16" t="str">
        <f>VLOOKUP($B75,June!$B$4:$C$103,2,0)</f>
        <v/>
      </c>
      <c r="I75" s="16" t="str">
        <f>VLOOKUP($B75,July!$B$4:$C$103,2,0)</f>
        <v/>
      </c>
      <c r="J75" s="16" t="str">
        <f>VLOOKUP($B75,August!$B$4:$C$103,2,0)</f>
        <v/>
      </c>
      <c r="K75" s="16" t="str">
        <f>VLOOKUP($B75,Sept!$B$4:$C$103,2,0)</f>
        <v/>
      </c>
      <c r="L75" s="16" t="str">
        <f>VLOOKUP($B75,Oct!$B$4:$C$103,2,0)</f>
        <v/>
      </c>
      <c r="M75" s="16" t="str">
        <f>VLOOKUP($B75,Nov!$B$4:$C$103,2,0)</f>
        <v/>
      </c>
      <c r="N75" s="16" t="str">
        <f>VLOOKUP($B75,Dec!$B$4:$C$103,2,0)</f>
        <v/>
      </c>
      <c r="O75" s="16" t="str">
        <f>VLOOKUP($B75,Jan!$B$4:$C$103,2,0)</f>
        <v/>
      </c>
      <c r="P75" s="16" t="str">
        <f>VLOOKUP($B75,Feb!$B$4:$C$103,2,0)</f>
        <v/>
      </c>
      <c r="Q75" s="16" t="str">
        <f>VLOOKUP($B75,March!$B$4:$C$103,2,0)</f>
        <v/>
      </c>
      <c r="W75" s="23"/>
      <c r="X75" s="23"/>
      <c r="Y75" s="23"/>
      <c r="AF75" s="22" t="str">
        <f t="shared" si="3"/>
        <v>Peterson</v>
      </c>
    </row>
    <row r="76" spans="1:32">
      <c r="A76" s="13">
        <v>72</v>
      </c>
      <c r="B76" s="32" t="s">
        <v>86</v>
      </c>
      <c r="C76" s="33" t="str">
        <f>IF(SUM(April:March!C75)&lt;&gt;0,SUM(April:March!C75),"")</f>
        <v/>
      </c>
      <c r="D76" s="34" t="str">
        <f t="shared" si="2"/>
        <v/>
      </c>
      <c r="E76" s="35"/>
      <c r="F76" s="16" t="str">
        <f>VLOOKUP($B76,April!$B$4:$C$103,2,0)</f>
        <v/>
      </c>
      <c r="G76" s="16" t="str">
        <f>VLOOKUP($B76,May!$B$4:$C$103,2,0)</f>
        <v/>
      </c>
      <c r="H76" s="16" t="str">
        <f>VLOOKUP($B76,June!$B$4:$C$103,2,0)</f>
        <v/>
      </c>
      <c r="I76" s="16" t="str">
        <f>VLOOKUP($B76,July!$B$4:$C$103,2,0)</f>
        <v/>
      </c>
      <c r="J76" s="16" t="str">
        <f>VLOOKUP($B76,August!$B$4:$C$103,2,0)</f>
        <v/>
      </c>
      <c r="K76" s="16" t="str">
        <f>VLOOKUP($B76,Sept!$B$4:$C$103,2,0)</f>
        <v/>
      </c>
      <c r="L76" s="16" t="str">
        <f>VLOOKUP($B76,Oct!$B$4:$C$103,2,0)</f>
        <v/>
      </c>
      <c r="M76" s="16" t="str">
        <f>VLOOKUP($B76,Nov!$B$4:$C$103,2,0)</f>
        <v/>
      </c>
      <c r="N76" s="16" t="str">
        <f>VLOOKUP($B76,Dec!$B$4:$C$103,2,0)</f>
        <v/>
      </c>
      <c r="O76" s="16" t="str">
        <f>VLOOKUP($B76,Jan!$B$4:$C$103,2,0)</f>
        <v/>
      </c>
      <c r="P76" s="16" t="str">
        <f>VLOOKUP($B76,Feb!$B$4:$C$103,2,0)</f>
        <v/>
      </c>
      <c r="Q76" s="16" t="str">
        <f>VLOOKUP($B76,March!$B$4:$C$103,2,0)</f>
        <v/>
      </c>
      <c r="W76" s="23"/>
      <c r="X76" s="23"/>
      <c r="Y76" s="23"/>
      <c r="AF76" s="22" t="str">
        <f t="shared" si="3"/>
        <v>Bailey</v>
      </c>
    </row>
    <row r="77" spans="1:32">
      <c r="A77" s="13">
        <v>73</v>
      </c>
      <c r="B77" s="32" t="s">
        <v>87</v>
      </c>
      <c r="C77" s="33" t="str">
        <f>IF(SUM(April:March!C76)&lt;&gt;0,SUM(April:March!C76),"")</f>
        <v/>
      </c>
      <c r="D77" s="34" t="str">
        <f t="shared" si="2"/>
        <v/>
      </c>
      <c r="E77" s="35"/>
      <c r="F77" s="16" t="str">
        <f>VLOOKUP($B77,April!$B$4:$C$103,2,0)</f>
        <v/>
      </c>
      <c r="G77" s="16" t="str">
        <f>VLOOKUP($B77,May!$B$4:$C$103,2,0)</f>
        <v/>
      </c>
      <c r="H77" s="16" t="str">
        <f>VLOOKUP($B77,June!$B$4:$C$103,2,0)</f>
        <v/>
      </c>
      <c r="I77" s="16" t="str">
        <f>VLOOKUP($B77,July!$B$4:$C$103,2,0)</f>
        <v/>
      </c>
      <c r="J77" s="16" t="str">
        <f>VLOOKUP($B77,August!$B$4:$C$103,2,0)</f>
        <v/>
      </c>
      <c r="K77" s="16" t="str">
        <f>VLOOKUP($B77,Sept!$B$4:$C$103,2,0)</f>
        <v/>
      </c>
      <c r="L77" s="16" t="str">
        <f>VLOOKUP($B77,Oct!$B$4:$C$103,2,0)</f>
        <v/>
      </c>
      <c r="M77" s="16" t="str">
        <f>VLOOKUP($B77,Nov!$B$4:$C$103,2,0)</f>
        <v/>
      </c>
      <c r="N77" s="16" t="str">
        <f>VLOOKUP($B77,Dec!$B$4:$C$103,2,0)</f>
        <v/>
      </c>
      <c r="O77" s="16" t="str">
        <f>VLOOKUP($B77,Jan!$B$4:$C$103,2,0)</f>
        <v/>
      </c>
      <c r="P77" s="16" t="str">
        <f>VLOOKUP($B77,Feb!$B$4:$C$103,2,0)</f>
        <v/>
      </c>
      <c r="Q77" s="16" t="str">
        <f>VLOOKUP($B77,March!$B$4:$C$103,2,0)</f>
        <v/>
      </c>
      <c r="W77" s="23"/>
      <c r="X77" s="23"/>
      <c r="Y77" s="23"/>
      <c r="AF77" s="22" t="str">
        <f t="shared" si="3"/>
        <v>Reed</v>
      </c>
    </row>
    <row r="78" spans="1:32">
      <c r="A78" s="13">
        <v>74</v>
      </c>
      <c r="B78" s="32" t="s">
        <v>88</v>
      </c>
      <c r="C78" s="33" t="str">
        <f>IF(SUM(April:March!C77)&lt;&gt;0,SUM(April:March!C77),"")</f>
        <v/>
      </c>
      <c r="D78" s="34" t="str">
        <f t="shared" si="2"/>
        <v/>
      </c>
      <c r="E78" s="35"/>
      <c r="F78" s="16" t="str">
        <f>VLOOKUP($B78,April!$B$4:$C$103,2,0)</f>
        <v/>
      </c>
      <c r="G78" s="16" t="str">
        <f>VLOOKUP($B78,May!$B$4:$C$103,2,0)</f>
        <v/>
      </c>
      <c r="H78" s="16" t="str">
        <f>VLOOKUP($B78,June!$B$4:$C$103,2,0)</f>
        <v/>
      </c>
      <c r="I78" s="16" t="str">
        <f>VLOOKUP($B78,July!$B$4:$C$103,2,0)</f>
        <v/>
      </c>
      <c r="J78" s="16" t="str">
        <f>VLOOKUP($B78,August!$B$4:$C$103,2,0)</f>
        <v/>
      </c>
      <c r="K78" s="16" t="str">
        <f>VLOOKUP($B78,Sept!$B$4:$C$103,2,0)</f>
        <v/>
      </c>
      <c r="L78" s="16" t="str">
        <f>VLOOKUP($B78,Oct!$B$4:$C$103,2,0)</f>
        <v/>
      </c>
      <c r="M78" s="16" t="str">
        <f>VLOOKUP($B78,Nov!$B$4:$C$103,2,0)</f>
        <v/>
      </c>
      <c r="N78" s="16" t="str">
        <f>VLOOKUP($B78,Dec!$B$4:$C$103,2,0)</f>
        <v/>
      </c>
      <c r="O78" s="16" t="str">
        <f>VLOOKUP($B78,Jan!$B$4:$C$103,2,0)</f>
        <v/>
      </c>
      <c r="P78" s="16" t="str">
        <f>VLOOKUP($B78,Feb!$B$4:$C$103,2,0)</f>
        <v/>
      </c>
      <c r="Q78" s="16" t="str">
        <f>VLOOKUP($B78,March!$B$4:$C$103,2,0)</f>
        <v/>
      </c>
      <c r="W78" s="23"/>
      <c r="X78" s="23"/>
      <c r="Y78" s="23"/>
      <c r="AF78" s="22" t="str">
        <f t="shared" si="3"/>
        <v>Kelly</v>
      </c>
    </row>
    <row r="79" spans="1:32">
      <c r="A79" s="13">
        <v>75</v>
      </c>
      <c r="B79" s="32" t="s">
        <v>89</v>
      </c>
      <c r="C79" s="33" t="str">
        <f>IF(SUM(April:March!C78)&lt;&gt;0,SUM(April:March!C78),"")</f>
        <v/>
      </c>
      <c r="D79" s="34" t="str">
        <f t="shared" si="2"/>
        <v/>
      </c>
      <c r="E79" s="35"/>
      <c r="F79" s="16" t="str">
        <f>VLOOKUP($B79,April!$B$4:$C$103,2,0)</f>
        <v/>
      </c>
      <c r="G79" s="16" t="str">
        <f>VLOOKUP($B79,May!$B$4:$C$103,2,0)</f>
        <v/>
      </c>
      <c r="H79" s="16" t="str">
        <f>VLOOKUP($B79,June!$B$4:$C$103,2,0)</f>
        <v/>
      </c>
      <c r="I79" s="16" t="str">
        <f>VLOOKUP($B79,July!$B$4:$C$103,2,0)</f>
        <v/>
      </c>
      <c r="J79" s="16" t="str">
        <f>VLOOKUP($B79,August!$B$4:$C$103,2,0)</f>
        <v/>
      </c>
      <c r="K79" s="16" t="str">
        <f>VLOOKUP($B79,Sept!$B$4:$C$103,2,0)</f>
        <v/>
      </c>
      <c r="L79" s="16" t="str">
        <f>VLOOKUP($B79,Oct!$B$4:$C$103,2,0)</f>
        <v/>
      </c>
      <c r="M79" s="16" t="str">
        <f>VLOOKUP($B79,Nov!$B$4:$C$103,2,0)</f>
        <v/>
      </c>
      <c r="N79" s="16" t="str">
        <f>VLOOKUP($B79,Dec!$B$4:$C$103,2,0)</f>
        <v/>
      </c>
      <c r="O79" s="16" t="str">
        <f>VLOOKUP($B79,Jan!$B$4:$C$103,2,0)</f>
        <v/>
      </c>
      <c r="P79" s="16" t="str">
        <f>VLOOKUP($B79,Feb!$B$4:$C$103,2,0)</f>
        <v/>
      </c>
      <c r="Q79" s="16" t="str">
        <f>VLOOKUP($B79,March!$B$4:$C$103,2,0)</f>
        <v/>
      </c>
      <c r="W79" s="23"/>
      <c r="X79" s="23"/>
      <c r="Y79" s="23"/>
      <c r="AF79" s="22" t="str">
        <f t="shared" si="3"/>
        <v>Howard</v>
      </c>
    </row>
    <row r="80" spans="1:32">
      <c r="A80" s="13">
        <v>76</v>
      </c>
      <c r="B80" s="32" t="s">
        <v>90</v>
      </c>
      <c r="C80" s="33" t="str">
        <f>IF(SUM(April:March!C79)&lt;&gt;0,SUM(April:March!C79),"")</f>
        <v/>
      </c>
      <c r="D80" s="34" t="str">
        <f t="shared" si="2"/>
        <v/>
      </c>
      <c r="E80" s="35"/>
      <c r="F80" s="16" t="str">
        <f>VLOOKUP($B80,April!$B$4:$C$103,2,0)</f>
        <v/>
      </c>
      <c r="G80" s="16" t="str">
        <f>VLOOKUP($B80,May!$B$4:$C$103,2,0)</f>
        <v/>
      </c>
      <c r="H80" s="16" t="str">
        <f>VLOOKUP($B80,June!$B$4:$C$103,2,0)</f>
        <v/>
      </c>
      <c r="I80" s="16" t="str">
        <f>VLOOKUP($B80,July!$B$4:$C$103,2,0)</f>
        <v/>
      </c>
      <c r="J80" s="16" t="str">
        <f>VLOOKUP($B80,August!$B$4:$C$103,2,0)</f>
        <v/>
      </c>
      <c r="K80" s="16" t="str">
        <f>VLOOKUP($B80,Sept!$B$4:$C$103,2,0)</f>
        <v/>
      </c>
      <c r="L80" s="16" t="str">
        <f>VLOOKUP($B80,Oct!$B$4:$C$103,2,0)</f>
        <v/>
      </c>
      <c r="M80" s="16" t="str">
        <f>VLOOKUP($B80,Nov!$B$4:$C$103,2,0)</f>
        <v/>
      </c>
      <c r="N80" s="16" t="str">
        <f>VLOOKUP($B80,Dec!$B$4:$C$103,2,0)</f>
        <v/>
      </c>
      <c r="O80" s="16" t="str">
        <f>VLOOKUP($B80,Jan!$B$4:$C$103,2,0)</f>
        <v/>
      </c>
      <c r="P80" s="16" t="str">
        <f>VLOOKUP($B80,Feb!$B$4:$C$103,2,0)</f>
        <v/>
      </c>
      <c r="Q80" s="16" t="str">
        <f>VLOOKUP($B80,March!$B$4:$C$103,2,0)</f>
        <v/>
      </c>
      <c r="W80" s="23"/>
      <c r="X80" s="23"/>
      <c r="Y80" s="23"/>
      <c r="AF80" s="22" t="str">
        <f t="shared" si="3"/>
        <v>Ramos</v>
      </c>
    </row>
    <row r="81" spans="1:32">
      <c r="A81" s="13">
        <v>77</v>
      </c>
      <c r="B81" s="32" t="s">
        <v>91</v>
      </c>
      <c r="C81" s="33" t="str">
        <f>IF(SUM(April:March!C80)&lt;&gt;0,SUM(April:March!C80),"")</f>
        <v/>
      </c>
      <c r="D81" s="34" t="str">
        <f t="shared" si="2"/>
        <v/>
      </c>
      <c r="E81" s="35"/>
      <c r="F81" s="16" t="str">
        <f>VLOOKUP($B81,April!$B$4:$C$103,2,0)</f>
        <v/>
      </c>
      <c r="G81" s="16" t="str">
        <f>VLOOKUP($B81,May!$B$4:$C$103,2,0)</f>
        <v/>
      </c>
      <c r="H81" s="16" t="str">
        <f>VLOOKUP($B81,June!$B$4:$C$103,2,0)</f>
        <v/>
      </c>
      <c r="I81" s="16" t="str">
        <f>VLOOKUP($B81,July!$B$4:$C$103,2,0)</f>
        <v/>
      </c>
      <c r="J81" s="16" t="str">
        <f>VLOOKUP($B81,August!$B$4:$C$103,2,0)</f>
        <v/>
      </c>
      <c r="K81" s="16" t="str">
        <f>VLOOKUP($B81,Sept!$B$4:$C$103,2,0)</f>
        <v/>
      </c>
      <c r="L81" s="16" t="str">
        <f>VLOOKUP($B81,Oct!$B$4:$C$103,2,0)</f>
        <v/>
      </c>
      <c r="M81" s="16" t="str">
        <f>VLOOKUP($B81,Nov!$B$4:$C$103,2,0)</f>
        <v/>
      </c>
      <c r="N81" s="16" t="str">
        <f>VLOOKUP($B81,Dec!$B$4:$C$103,2,0)</f>
        <v/>
      </c>
      <c r="O81" s="16" t="str">
        <f>VLOOKUP($B81,Jan!$B$4:$C$103,2,0)</f>
        <v/>
      </c>
      <c r="P81" s="16" t="str">
        <f>VLOOKUP($B81,Feb!$B$4:$C$103,2,0)</f>
        <v/>
      </c>
      <c r="Q81" s="16" t="str">
        <f>VLOOKUP($B81,March!$B$4:$C$103,2,0)</f>
        <v/>
      </c>
      <c r="W81" s="23"/>
      <c r="X81" s="23"/>
      <c r="Y81" s="23"/>
      <c r="AF81" s="22" t="str">
        <f t="shared" si="3"/>
        <v>Kim</v>
      </c>
    </row>
    <row r="82" spans="1:32">
      <c r="A82" s="13">
        <v>78</v>
      </c>
      <c r="B82" s="32" t="s">
        <v>92</v>
      </c>
      <c r="C82" s="33" t="str">
        <f>IF(SUM(April:March!C81)&lt;&gt;0,SUM(April:March!C81),"")</f>
        <v/>
      </c>
      <c r="D82" s="34" t="str">
        <f t="shared" si="2"/>
        <v/>
      </c>
      <c r="E82" s="35"/>
      <c r="F82" s="16" t="str">
        <f>VLOOKUP($B82,April!$B$4:$C$103,2,0)</f>
        <v/>
      </c>
      <c r="G82" s="16" t="str">
        <f>VLOOKUP($B82,May!$B$4:$C$103,2,0)</f>
        <v/>
      </c>
      <c r="H82" s="16" t="str">
        <f>VLOOKUP($B82,June!$B$4:$C$103,2,0)</f>
        <v/>
      </c>
      <c r="I82" s="16" t="str">
        <f>VLOOKUP($B82,July!$B$4:$C$103,2,0)</f>
        <v/>
      </c>
      <c r="J82" s="16" t="str">
        <f>VLOOKUP($B82,August!$B$4:$C$103,2,0)</f>
        <v/>
      </c>
      <c r="K82" s="16" t="str">
        <f>VLOOKUP($B82,Sept!$B$4:$C$103,2,0)</f>
        <v/>
      </c>
      <c r="L82" s="16" t="str">
        <f>VLOOKUP($B82,Oct!$B$4:$C$103,2,0)</f>
        <v/>
      </c>
      <c r="M82" s="16" t="str">
        <f>VLOOKUP($B82,Nov!$B$4:$C$103,2,0)</f>
        <v/>
      </c>
      <c r="N82" s="16" t="str">
        <f>VLOOKUP($B82,Dec!$B$4:$C$103,2,0)</f>
        <v/>
      </c>
      <c r="O82" s="16" t="str">
        <f>VLOOKUP($B82,Jan!$B$4:$C$103,2,0)</f>
        <v/>
      </c>
      <c r="P82" s="16" t="str">
        <f>VLOOKUP($B82,Feb!$B$4:$C$103,2,0)</f>
        <v/>
      </c>
      <c r="Q82" s="16" t="str">
        <f>VLOOKUP($B82,March!$B$4:$C$103,2,0)</f>
        <v/>
      </c>
      <c r="W82" s="23"/>
      <c r="X82" s="23"/>
      <c r="Y82" s="23"/>
      <c r="AF82" s="22" t="str">
        <f t="shared" si="3"/>
        <v>Cox</v>
      </c>
    </row>
    <row r="83" spans="1:32">
      <c r="A83" s="13">
        <v>79</v>
      </c>
      <c r="B83" s="32" t="s">
        <v>93</v>
      </c>
      <c r="C83" s="33" t="str">
        <f>IF(SUM(April:March!C82)&lt;&gt;0,SUM(April:March!C82),"")</f>
        <v/>
      </c>
      <c r="D83" s="34" t="str">
        <f t="shared" si="2"/>
        <v/>
      </c>
      <c r="E83" s="35"/>
      <c r="F83" s="16" t="str">
        <f>VLOOKUP($B83,April!$B$4:$C$103,2,0)</f>
        <v/>
      </c>
      <c r="G83" s="16" t="str">
        <f>VLOOKUP($B83,May!$B$4:$C$103,2,0)</f>
        <v/>
      </c>
      <c r="H83" s="16" t="str">
        <f>VLOOKUP($B83,June!$B$4:$C$103,2,0)</f>
        <v/>
      </c>
      <c r="I83" s="16" t="str">
        <f>VLOOKUP($B83,July!$B$4:$C$103,2,0)</f>
        <v/>
      </c>
      <c r="J83" s="16" t="str">
        <f>VLOOKUP($B83,August!$B$4:$C$103,2,0)</f>
        <v/>
      </c>
      <c r="K83" s="16" t="str">
        <f>VLOOKUP($B83,Sept!$B$4:$C$103,2,0)</f>
        <v/>
      </c>
      <c r="L83" s="16" t="str">
        <f>VLOOKUP($B83,Oct!$B$4:$C$103,2,0)</f>
        <v/>
      </c>
      <c r="M83" s="16" t="str">
        <f>VLOOKUP($B83,Nov!$B$4:$C$103,2,0)</f>
        <v/>
      </c>
      <c r="N83" s="16" t="str">
        <f>VLOOKUP($B83,Dec!$B$4:$C$103,2,0)</f>
        <v/>
      </c>
      <c r="O83" s="16" t="str">
        <f>VLOOKUP($B83,Jan!$B$4:$C$103,2,0)</f>
        <v/>
      </c>
      <c r="P83" s="16" t="str">
        <f>VLOOKUP($B83,Feb!$B$4:$C$103,2,0)</f>
        <v/>
      </c>
      <c r="Q83" s="16" t="str">
        <f>VLOOKUP($B83,March!$B$4:$C$103,2,0)</f>
        <v/>
      </c>
      <c r="W83" s="23"/>
      <c r="X83" s="23"/>
      <c r="Y83" s="23"/>
      <c r="AF83" s="22" t="str">
        <f t="shared" si="3"/>
        <v>Ward</v>
      </c>
    </row>
    <row r="84" spans="1:32">
      <c r="A84" s="13">
        <v>80</v>
      </c>
      <c r="B84" s="32" t="s">
        <v>94</v>
      </c>
      <c r="C84" s="33" t="str">
        <f>IF(SUM(April:March!C83)&lt;&gt;0,SUM(April:March!C83),"")</f>
        <v/>
      </c>
      <c r="D84" s="34" t="str">
        <f t="shared" si="2"/>
        <v/>
      </c>
      <c r="E84" s="35"/>
      <c r="F84" s="16" t="str">
        <f>VLOOKUP($B84,April!$B$4:$C$103,2,0)</f>
        <v/>
      </c>
      <c r="G84" s="16" t="str">
        <f>VLOOKUP($B84,May!$B$4:$C$103,2,0)</f>
        <v/>
      </c>
      <c r="H84" s="16" t="str">
        <f>VLOOKUP($B84,June!$B$4:$C$103,2,0)</f>
        <v/>
      </c>
      <c r="I84" s="16" t="str">
        <f>VLOOKUP($B84,July!$B$4:$C$103,2,0)</f>
        <v/>
      </c>
      <c r="J84" s="16" t="str">
        <f>VLOOKUP($B84,August!$B$4:$C$103,2,0)</f>
        <v/>
      </c>
      <c r="K84" s="16" t="str">
        <f>VLOOKUP($B84,Sept!$B$4:$C$103,2,0)</f>
        <v/>
      </c>
      <c r="L84" s="16" t="str">
        <f>VLOOKUP($B84,Oct!$B$4:$C$103,2,0)</f>
        <v/>
      </c>
      <c r="M84" s="16" t="str">
        <f>VLOOKUP($B84,Nov!$B$4:$C$103,2,0)</f>
        <v/>
      </c>
      <c r="N84" s="16" t="str">
        <f>VLOOKUP($B84,Dec!$B$4:$C$103,2,0)</f>
        <v/>
      </c>
      <c r="O84" s="16" t="str">
        <f>VLOOKUP($B84,Jan!$B$4:$C$103,2,0)</f>
        <v/>
      </c>
      <c r="P84" s="16" t="str">
        <f>VLOOKUP($B84,Feb!$B$4:$C$103,2,0)</f>
        <v/>
      </c>
      <c r="Q84" s="16" t="str">
        <f>VLOOKUP($B84,March!$B$4:$C$103,2,0)</f>
        <v/>
      </c>
      <c r="W84" s="23"/>
      <c r="X84" s="23"/>
      <c r="Y84" s="23"/>
      <c r="AF84" s="22" t="str">
        <f t="shared" si="3"/>
        <v>Richardson</v>
      </c>
    </row>
    <row r="85" spans="1:32">
      <c r="A85" s="13">
        <v>81</v>
      </c>
      <c r="B85" s="32" t="s">
        <v>95</v>
      </c>
      <c r="C85" s="33" t="str">
        <f>IF(SUM(April:March!C84)&lt;&gt;0,SUM(April:March!C84),"")</f>
        <v/>
      </c>
      <c r="D85" s="34" t="str">
        <f t="shared" si="2"/>
        <v/>
      </c>
      <c r="E85" s="35"/>
      <c r="F85" s="16" t="str">
        <f>VLOOKUP($B85,April!$B$4:$C$103,2,0)</f>
        <v/>
      </c>
      <c r="G85" s="16" t="str">
        <f>VLOOKUP($B85,May!$B$4:$C$103,2,0)</f>
        <v/>
      </c>
      <c r="H85" s="16" t="str">
        <f>VLOOKUP($B85,June!$B$4:$C$103,2,0)</f>
        <v/>
      </c>
      <c r="I85" s="16" t="str">
        <f>VLOOKUP($B85,July!$B$4:$C$103,2,0)</f>
        <v/>
      </c>
      <c r="J85" s="16" t="str">
        <f>VLOOKUP($B85,August!$B$4:$C$103,2,0)</f>
        <v/>
      </c>
      <c r="K85" s="16" t="str">
        <f>VLOOKUP($B85,Sept!$B$4:$C$103,2,0)</f>
        <v/>
      </c>
      <c r="L85" s="16" t="str">
        <f>VLOOKUP($B85,Oct!$B$4:$C$103,2,0)</f>
        <v/>
      </c>
      <c r="M85" s="16" t="str">
        <f>VLOOKUP($B85,Nov!$B$4:$C$103,2,0)</f>
        <v/>
      </c>
      <c r="N85" s="16" t="str">
        <f>VLOOKUP($B85,Dec!$B$4:$C$103,2,0)</f>
        <v/>
      </c>
      <c r="O85" s="16" t="str">
        <f>VLOOKUP($B85,Jan!$B$4:$C$103,2,0)</f>
        <v/>
      </c>
      <c r="P85" s="16" t="str">
        <f>VLOOKUP($B85,Feb!$B$4:$C$103,2,0)</f>
        <v/>
      </c>
      <c r="Q85" s="16" t="str">
        <f>VLOOKUP($B85,March!$B$4:$C$103,2,0)</f>
        <v/>
      </c>
      <c r="W85" s="23"/>
      <c r="X85" s="23"/>
      <c r="Y85" s="23"/>
      <c r="AF85" s="22" t="str">
        <f t="shared" si="3"/>
        <v>Watson</v>
      </c>
    </row>
    <row r="86" spans="1:32">
      <c r="A86" s="13">
        <v>82</v>
      </c>
      <c r="B86" s="32" t="s">
        <v>96</v>
      </c>
      <c r="C86" s="33" t="str">
        <f>IF(SUM(April:March!C85)&lt;&gt;0,SUM(April:March!C85),"")</f>
        <v/>
      </c>
      <c r="D86" s="34" t="str">
        <f t="shared" si="2"/>
        <v/>
      </c>
      <c r="E86" s="35"/>
      <c r="F86" s="16" t="str">
        <f>VLOOKUP($B86,April!$B$4:$C$103,2,0)</f>
        <v/>
      </c>
      <c r="G86" s="16" t="str">
        <f>VLOOKUP($B86,May!$B$4:$C$103,2,0)</f>
        <v/>
      </c>
      <c r="H86" s="16" t="str">
        <f>VLOOKUP($B86,June!$B$4:$C$103,2,0)</f>
        <v/>
      </c>
      <c r="I86" s="16" t="str">
        <f>VLOOKUP($B86,July!$B$4:$C$103,2,0)</f>
        <v/>
      </c>
      <c r="J86" s="16" t="str">
        <f>VLOOKUP($B86,August!$B$4:$C$103,2,0)</f>
        <v/>
      </c>
      <c r="K86" s="16" t="str">
        <f>VLOOKUP($B86,Sept!$B$4:$C$103,2,0)</f>
        <v/>
      </c>
      <c r="L86" s="16" t="str">
        <f>VLOOKUP($B86,Oct!$B$4:$C$103,2,0)</f>
        <v/>
      </c>
      <c r="M86" s="16" t="str">
        <f>VLOOKUP($B86,Nov!$B$4:$C$103,2,0)</f>
        <v/>
      </c>
      <c r="N86" s="16" t="str">
        <f>VLOOKUP($B86,Dec!$B$4:$C$103,2,0)</f>
        <v/>
      </c>
      <c r="O86" s="16" t="str">
        <f>VLOOKUP($B86,Jan!$B$4:$C$103,2,0)</f>
        <v/>
      </c>
      <c r="P86" s="16" t="str">
        <f>VLOOKUP($B86,Feb!$B$4:$C$103,2,0)</f>
        <v/>
      </c>
      <c r="Q86" s="16" t="str">
        <f>VLOOKUP($B86,March!$B$4:$C$103,2,0)</f>
        <v/>
      </c>
      <c r="W86" s="23"/>
      <c r="X86" s="23"/>
      <c r="Y86" s="23"/>
      <c r="AF86" s="22" t="str">
        <f t="shared" si="3"/>
        <v>Brooks</v>
      </c>
    </row>
    <row r="87" spans="1:32">
      <c r="A87" s="13">
        <v>83</v>
      </c>
      <c r="B87" s="32" t="s">
        <v>97</v>
      </c>
      <c r="C87" s="33" t="str">
        <f>IF(SUM(April:March!C86)&lt;&gt;0,SUM(April:March!C86),"")</f>
        <v/>
      </c>
      <c r="D87" s="34" t="str">
        <f t="shared" si="2"/>
        <v/>
      </c>
      <c r="E87" s="35"/>
      <c r="F87" s="16" t="str">
        <f>VLOOKUP($B87,April!$B$4:$C$103,2,0)</f>
        <v/>
      </c>
      <c r="G87" s="16" t="str">
        <f>VLOOKUP($B87,May!$B$4:$C$103,2,0)</f>
        <v/>
      </c>
      <c r="H87" s="16" t="str">
        <f>VLOOKUP($B87,June!$B$4:$C$103,2,0)</f>
        <v/>
      </c>
      <c r="I87" s="16" t="str">
        <f>VLOOKUP($B87,July!$B$4:$C$103,2,0)</f>
        <v/>
      </c>
      <c r="J87" s="16" t="str">
        <f>VLOOKUP($B87,August!$B$4:$C$103,2,0)</f>
        <v/>
      </c>
      <c r="K87" s="16" t="str">
        <f>VLOOKUP($B87,Sept!$B$4:$C$103,2,0)</f>
        <v/>
      </c>
      <c r="L87" s="16" t="str">
        <f>VLOOKUP($B87,Oct!$B$4:$C$103,2,0)</f>
        <v/>
      </c>
      <c r="M87" s="16" t="str">
        <f>VLOOKUP($B87,Nov!$B$4:$C$103,2,0)</f>
        <v/>
      </c>
      <c r="N87" s="16" t="str">
        <f>VLOOKUP($B87,Dec!$B$4:$C$103,2,0)</f>
        <v/>
      </c>
      <c r="O87" s="16" t="str">
        <f>VLOOKUP($B87,Jan!$B$4:$C$103,2,0)</f>
        <v/>
      </c>
      <c r="P87" s="16" t="str">
        <f>VLOOKUP($B87,Feb!$B$4:$C$103,2,0)</f>
        <v/>
      </c>
      <c r="Q87" s="16" t="str">
        <f>VLOOKUP($B87,March!$B$4:$C$103,2,0)</f>
        <v/>
      </c>
      <c r="W87" s="23"/>
      <c r="X87" s="23"/>
      <c r="Y87" s="23"/>
      <c r="AF87" s="22" t="str">
        <f t="shared" si="3"/>
        <v>Chavez</v>
      </c>
    </row>
    <row r="88" spans="1:32">
      <c r="A88" s="13">
        <v>84</v>
      </c>
      <c r="B88" s="32" t="s">
        <v>98</v>
      </c>
      <c r="C88" s="33" t="str">
        <f>IF(SUM(April:March!C87)&lt;&gt;0,SUM(April:March!C87),"")</f>
        <v/>
      </c>
      <c r="D88" s="34" t="str">
        <f t="shared" si="2"/>
        <v/>
      </c>
      <c r="E88" s="35"/>
      <c r="F88" s="16" t="str">
        <f>VLOOKUP($B88,April!$B$4:$C$103,2,0)</f>
        <v/>
      </c>
      <c r="G88" s="16" t="str">
        <f>VLOOKUP($B88,May!$B$4:$C$103,2,0)</f>
        <v/>
      </c>
      <c r="H88" s="16" t="str">
        <f>VLOOKUP($B88,June!$B$4:$C$103,2,0)</f>
        <v/>
      </c>
      <c r="I88" s="16" t="str">
        <f>VLOOKUP($B88,July!$B$4:$C$103,2,0)</f>
        <v/>
      </c>
      <c r="J88" s="16" t="str">
        <f>VLOOKUP($B88,August!$B$4:$C$103,2,0)</f>
        <v/>
      </c>
      <c r="K88" s="16" t="str">
        <f>VLOOKUP($B88,Sept!$B$4:$C$103,2,0)</f>
        <v/>
      </c>
      <c r="L88" s="16" t="str">
        <f>VLOOKUP($B88,Oct!$B$4:$C$103,2,0)</f>
        <v/>
      </c>
      <c r="M88" s="16" t="str">
        <f>VLOOKUP($B88,Nov!$B$4:$C$103,2,0)</f>
        <v/>
      </c>
      <c r="N88" s="16" t="str">
        <f>VLOOKUP($B88,Dec!$B$4:$C$103,2,0)</f>
        <v/>
      </c>
      <c r="O88" s="16" t="str">
        <f>VLOOKUP($B88,Jan!$B$4:$C$103,2,0)</f>
        <v/>
      </c>
      <c r="P88" s="16" t="str">
        <f>VLOOKUP($B88,Feb!$B$4:$C$103,2,0)</f>
        <v/>
      </c>
      <c r="Q88" s="16" t="str">
        <f>VLOOKUP($B88,March!$B$4:$C$103,2,0)</f>
        <v/>
      </c>
      <c r="W88" s="23"/>
      <c r="X88" s="23"/>
      <c r="Y88" s="23"/>
      <c r="AF88" s="22" t="str">
        <f t="shared" si="3"/>
        <v>Wood</v>
      </c>
    </row>
    <row r="89" spans="1:32">
      <c r="A89" s="13">
        <v>85</v>
      </c>
      <c r="B89" s="32" t="s">
        <v>99</v>
      </c>
      <c r="C89" s="33" t="str">
        <f>IF(SUM(April:March!C88)&lt;&gt;0,SUM(April:March!C88),"")</f>
        <v/>
      </c>
      <c r="D89" s="34" t="str">
        <f t="shared" si="2"/>
        <v/>
      </c>
      <c r="E89" s="35"/>
      <c r="F89" s="16" t="str">
        <f>VLOOKUP($B89,April!$B$4:$C$103,2,0)</f>
        <v/>
      </c>
      <c r="G89" s="16" t="str">
        <f>VLOOKUP($B89,May!$B$4:$C$103,2,0)</f>
        <v/>
      </c>
      <c r="H89" s="16" t="str">
        <f>VLOOKUP($B89,June!$B$4:$C$103,2,0)</f>
        <v/>
      </c>
      <c r="I89" s="16" t="str">
        <f>VLOOKUP($B89,July!$B$4:$C$103,2,0)</f>
        <v/>
      </c>
      <c r="J89" s="16" t="str">
        <f>VLOOKUP($B89,August!$B$4:$C$103,2,0)</f>
        <v/>
      </c>
      <c r="K89" s="16" t="str">
        <f>VLOOKUP($B89,Sept!$B$4:$C$103,2,0)</f>
        <v/>
      </c>
      <c r="L89" s="16" t="str">
        <f>VLOOKUP($B89,Oct!$B$4:$C$103,2,0)</f>
        <v/>
      </c>
      <c r="M89" s="16" t="str">
        <f>VLOOKUP($B89,Nov!$B$4:$C$103,2,0)</f>
        <v/>
      </c>
      <c r="N89" s="16" t="str">
        <f>VLOOKUP($B89,Dec!$B$4:$C$103,2,0)</f>
        <v/>
      </c>
      <c r="O89" s="16" t="str">
        <f>VLOOKUP($B89,Jan!$B$4:$C$103,2,0)</f>
        <v/>
      </c>
      <c r="P89" s="16" t="str">
        <f>VLOOKUP($B89,Feb!$B$4:$C$103,2,0)</f>
        <v/>
      </c>
      <c r="Q89" s="16" t="str">
        <f>VLOOKUP($B89,March!$B$4:$C$103,2,0)</f>
        <v/>
      </c>
      <c r="W89" s="23"/>
      <c r="X89" s="23"/>
      <c r="Y89" s="23"/>
      <c r="AF89" s="22" t="str">
        <f t="shared" si="3"/>
        <v>James</v>
      </c>
    </row>
    <row r="90" spans="1:32">
      <c r="A90" s="13">
        <v>86</v>
      </c>
      <c r="B90" s="32" t="s">
        <v>100</v>
      </c>
      <c r="C90" s="33" t="str">
        <f>IF(SUM(April:March!C89)&lt;&gt;0,SUM(April:March!C89),"")</f>
        <v/>
      </c>
      <c r="D90" s="34" t="str">
        <f t="shared" si="2"/>
        <v/>
      </c>
      <c r="E90" s="35"/>
      <c r="F90" s="16" t="str">
        <f>VLOOKUP($B90,April!$B$4:$C$103,2,0)</f>
        <v/>
      </c>
      <c r="G90" s="16" t="str">
        <f>VLOOKUP($B90,May!$B$4:$C$103,2,0)</f>
        <v/>
      </c>
      <c r="H90" s="16" t="str">
        <f>VLOOKUP($B90,June!$B$4:$C$103,2,0)</f>
        <v/>
      </c>
      <c r="I90" s="16" t="str">
        <f>VLOOKUP($B90,July!$B$4:$C$103,2,0)</f>
        <v/>
      </c>
      <c r="J90" s="16" t="str">
        <f>VLOOKUP($B90,August!$B$4:$C$103,2,0)</f>
        <v/>
      </c>
      <c r="K90" s="16" t="str">
        <f>VLOOKUP($B90,Sept!$B$4:$C$103,2,0)</f>
        <v/>
      </c>
      <c r="L90" s="16" t="str">
        <f>VLOOKUP($B90,Oct!$B$4:$C$103,2,0)</f>
        <v/>
      </c>
      <c r="M90" s="16" t="str">
        <f>VLOOKUP($B90,Nov!$B$4:$C$103,2,0)</f>
        <v/>
      </c>
      <c r="N90" s="16" t="str">
        <f>VLOOKUP($B90,Dec!$B$4:$C$103,2,0)</f>
        <v/>
      </c>
      <c r="O90" s="16" t="str">
        <f>VLOOKUP($B90,Jan!$B$4:$C$103,2,0)</f>
        <v/>
      </c>
      <c r="P90" s="16" t="str">
        <f>VLOOKUP($B90,Feb!$B$4:$C$103,2,0)</f>
        <v/>
      </c>
      <c r="Q90" s="16" t="str">
        <f>VLOOKUP($B90,March!$B$4:$C$103,2,0)</f>
        <v/>
      </c>
      <c r="W90" s="23"/>
      <c r="X90" s="23"/>
      <c r="Y90" s="23"/>
      <c r="AF90" s="22" t="str">
        <f t="shared" si="3"/>
        <v>Bennet</v>
      </c>
    </row>
    <row r="91" spans="1:32">
      <c r="A91" s="13">
        <v>87</v>
      </c>
      <c r="B91" s="32" t="s">
        <v>101</v>
      </c>
      <c r="C91" s="33" t="str">
        <f>IF(SUM(April:March!C90)&lt;&gt;0,SUM(April:March!C90),"")</f>
        <v/>
      </c>
      <c r="D91" s="34" t="str">
        <f t="shared" si="2"/>
        <v/>
      </c>
      <c r="E91" s="35"/>
      <c r="F91" s="16" t="str">
        <f>VLOOKUP($B91,April!$B$4:$C$103,2,0)</f>
        <v/>
      </c>
      <c r="G91" s="16" t="str">
        <f>VLOOKUP($B91,May!$B$4:$C$103,2,0)</f>
        <v/>
      </c>
      <c r="H91" s="16" t="str">
        <f>VLOOKUP($B91,June!$B$4:$C$103,2,0)</f>
        <v/>
      </c>
      <c r="I91" s="16" t="str">
        <f>VLOOKUP($B91,July!$B$4:$C$103,2,0)</f>
        <v/>
      </c>
      <c r="J91" s="16" t="str">
        <f>VLOOKUP($B91,August!$B$4:$C$103,2,0)</f>
        <v/>
      </c>
      <c r="K91" s="16" t="str">
        <f>VLOOKUP($B91,Sept!$B$4:$C$103,2,0)</f>
        <v/>
      </c>
      <c r="L91" s="16" t="str">
        <f>VLOOKUP($B91,Oct!$B$4:$C$103,2,0)</f>
        <v/>
      </c>
      <c r="M91" s="16" t="str">
        <f>VLOOKUP($B91,Nov!$B$4:$C$103,2,0)</f>
        <v/>
      </c>
      <c r="N91" s="16" t="str">
        <f>VLOOKUP($B91,Dec!$B$4:$C$103,2,0)</f>
        <v/>
      </c>
      <c r="O91" s="16" t="str">
        <f>VLOOKUP($B91,Jan!$B$4:$C$103,2,0)</f>
        <v/>
      </c>
      <c r="P91" s="16" t="str">
        <f>VLOOKUP($B91,Feb!$B$4:$C$103,2,0)</f>
        <v/>
      </c>
      <c r="Q91" s="16" t="str">
        <f>VLOOKUP($B91,March!$B$4:$C$103,2,0)</f>
        <v/>
      </c>
      <c r="W91" s="23"/>
      <c r="X91" s="23"/>
      <c r="Y91" s="23"/>
      <c r="AF91" s="22" t="str">
        <f t="shared" si="3"/>
        <v>Gray</v>
      </c>
    </row>
    <row r="92" spans="1:32">
      <c r="A92" s="13">
        <v>88</v>
      </c>
      <c r="B92" s="32" t="s">
        <v>102</v>
      </c>
      <c r="C92" s="33" t="str">
        <f>IF(SUM(April:March!C91)&lt;&gt;0,SUM(April:March!C91),"")</f>
        <v/>
      </c>
      <c r="D92" s="34" t="str">
        <f t="shared" si="2"/>
        <v/>
      </c>
      <c r="E92" s="35"/>
      <c r="F92" s="16" t="str">
        <f>VLOOKUP($B92,April!$B$4:$C$103,2,0)</f>
        <v/>
      </c>
      <c r="G92" s="16" t="str">
        <f>VLOOKUP($B92,May!$B$4:$C$103,2,0)</f>
        <v/>
      </c>
      <c r="H92" s="16" t="str">
        <f>VLOOKUP($B92,June!$B$4:$C$103,2,0)</f>
        <v/>
      </c>
      <c r="I92" s="16" t="str">
        <f>VLOOKUP($B92,July!$B$4:$C$103,2,0)</f>
        <v/>
      </c>
      <c r="J92" s="16" t="str">
        <f>VLOOKUP($B92,August!$B$4:$C$103,2,0)</f>
        <v/>
      </c>
      <c r="K92" s="16" t="str">
        <f>VLOOKUP($B92,Sept!$B$4:$C$103,2,0)</f>
        <v/>
      </c>
      <c r="L92" s="16" t="str">
        <f>VLOOKUP($B92,Oct!$B$4:$C$103,2,0)</f>
        <v/>
      </c>
      <c r="M92" s="16" t="str">
        <f>VLOOKUP($B92,Nov!$B$4:$C$103,2,0)</f>
        <v/>
      </c>
      <c r="N92" s="16" t="str">
        <f>VLOOKUP($B92,Dec!$B$4:$C$103,2,0)</f>
        <v/>
      </c>
      <c r="O92" s="16" t="str">
        <f>VLOOKUP($B92,Jan!$B$4:$C$103,2,0)</f>
        <v/>
      </c>
      <c r="P92" s="16" t="str">
        <f>VLOOKUP($B92,Feb!$B$4:$C$103,2,0)</f>
        <v/>
      </c>
      <c r="Q92" s="16" t="str">
        <f>VLOOKUP($B92,March!$B$4:$C$103,2,0)</f>
        <v/>
      </c>
      <c r="W92" s="23"/>
      <c r="X92" s="23"/>
      <c r="Y92" s="23"/>
      <c r="AF92" s="22" t="str">
        <f t="shared" si="3"/>
        <v>Mendoza</v>
      </c>
    </row>
    <row r="93" spans="1:32">
      <c r="A93" s="13">
        <v>89</v>
      </c>
      <c r="B93" s="32" t="s">
        <v>103</v>
      </c>
      <c r="C93" s="33" t="str">
        <f>IF(SUM(April:March!C92)&lt;&gt;0,SUM(April:March!C92),"")</f>
        <v/>
      </c>
      <c r="D93" s="34" t="str">
        <f t="shared" si="2"/>
        <v/>
      </c>
      <c r="E93" s="35"/>
      <c r="F93" s="16" t="str">
        <f>VLOOKUP($B93,April!$B$4:$C$103,2,0)</f>
        <v/>
      </c>
      <c r="G93" s="16" t="str">
        <f>VLOOKUP($B93,May!$B$4:$C$103,2,0)</f>
        <v/>
      </c>
      <c r="H93" s="16" t="str">
        <f>VLOOKUP($B93,June!$B$4:$C$103,2,0)</f>
        <v/>
      </c>
      <c r="I93" s="16" t="str">
        <f>VLOOKUP($B93,July!$B$4:$C$103,2,0)</f>
        <v/>
      </c>
      <c r="J93" s="16" t="str">
        <f>VLOOKUP($B93,August!$B$4:$C$103,2,0)</f>
        <v/>
      </c>
      <c r="K93" s="16" t="str">
        <f>VLOOKUP($B93,Sept!$B$4:$C$103,2,0)</f>
        <v/>
      </c>
      <c r="L93" s="16" t="str">
        <f>VLOOKUP($B93,Oct!$B$4:$C$103,2,0)</f>
        <v/>
      </c>
      <c r="M93" s="16" t="str">
        <f>VLOOKUP($B93,Nov!$B$4:$C$103,2,0)</f>
        <v/>
      </c>
      <c r="N93" s="16" t="str">
        <f>VLOOKUP($B93,Dec!$B$4:$C$103,2,0)</f>
        <v/>
      </c>
      <c r="O93" s="16" t="str">
        <f>VLOOKUP($B93,Jan!$B$4:$C$103,2,0)</f>
        <v/>
      </c>
      <c r="P93" s="16" t="str">
        <f>VLOOKUP($B93,Feb!$B$4:$C$103,2,0)</f>
        <v/>
      </c>
      <c r="Q93" s="16" t="str">
        <f>VLOOKUP($B93,March!$B$4:$C$103,2,0)</f>
        <v/>
      </c>
      <c r="W93" s="23"/>
      <c r="X93" s="23"/>
      <c r="Y93" s="23"/>
      <c r="AF93" s="22" t="str">
        <f t="shared" si="3"/>
        <v>Ruiz</v>
      </c>
    </row>
    <row r="94" spans="1:32">
      <c r="A94" s="13">
        <v>90</v>
      </c>
      <c r="B94" s="32" t="s">
        <v>104</v>
      </c>
      <c r="C94" s="33" t="str">
        <f>IF(SUM(April:March!C93)&lt;&gt;0,SUM(April:March!C93),"")</f>
        <v/>
      </c>
      <c r="D94" s="34" t="str">
        <f t="shared" si="2"/>
        <v/>
      </c>
      <c r="E94" s="35"/>
      <c r="F94" s="16" t="str">
        <f>VLOOKUP($B94,April!$B$4:$C$103,2,0)</f>
        <v/>
      </c>
      <c r="G94" s="16" t="str">
        <f>VLOOKUP($B94,May!$B$4:$C$103,2,0)</f>
        <v/>
      </c>
      <c r="H94" s="16" t="str">
        <f>VLOOKUP($B94,June!$B$4:$C$103,2,0)</f>
        <v/>
      </c>
      <c r="I94" s="16" t="str">
        <f>VLOOKUP($B94,July!$B$4:$C$103,2,0)</f>
        <v/>
      </c>
      <c r="J94" s="16" t="str">
        <f>VLOOKUP($B94,August!$B$4:$C$103,2,0)</f>
        <v/>
      </c>
      <c r="K94" s="16" t="str">
        <f>VLOOKUP($B94,Sept!$B$4:$C$103,2,0)</f>
        <v/>
      </c>
      <c r="L94" s="16" t="str">
        <f>VLOOKUP($B94,Oct!$B$4:$C$103,2,0)</f>
        <v/>
      </c>
      <c r="M94" s="16" t="str">
        <f>VLOOKUP($B94,Nov!$B$4:$C$103,2,0)</f>
        <v/>
      </c>
      <c r="N94" s="16" t="str">
        <f>VLOOKUP($B94,Dec!$B$4:$C$103,2,0)</f>
        <v/>
      </c>
      <c r="O94" s="16" t="str">
        <f>VLOOKUP($B94,Jan!$B$4:$C$103,2,0)</f>
        <v/>
      </c>
      <c r="P94" s="16" t="str">
        <f>VLOOKUP($B94,Feb!$B$4:$C$103,2,0)</f>
        <v/>
      </c>
      <c r="Q94" s="16" t="str">
        <f>VLOOKUP($B94,March!$B$4:$C$103,2,0)</f>
        <v/>
      </c>
      <c r="W94" s="23"/>
      <c r="X94" s="23"/>
      <c r="Y94" s="23"/>
      <c r="AF94" s="22" t="str">
        <f t="shared" si="3"/>
        <v>Hughes</v>
      </c>
    </row>
    <row r="95" spans="1:32">
      <c r="A95" s="13">
        <v>91</v>
      </c>
      <c r="B95" s="32" t="s">
        <v>105</v>
      </c>
      <c r="C95" s="33" t="str">
        <f>IF(SUM(April:March!C94)&lt;&gt;0,SUM(April:March!C94),"")</f>
        <v/>
      </c>
      <c r="D95" s="34" t="str">
        <f t="shared" si="2"/>
        <v/>
      </c>
      <c r="E95" s="35"/>
      <c r="F95" s="16" t="str">
        <f>VLOOKUP($B95,April!$B$4:$C$103,2,0)</f>
        <v/>
      </c>
      <c r="G95" s="16" t="str">
        <f>VLOOKUP($B95,May!$B$4:$C$103,2,0)</f>
        <v/>
      </c>
      <c r="H95" s="16" t="str">
        <f>VLOOKUP($B95,June!$B$4:$C$103,2,0)</f>
        <v/>
      </c>
      <c r="I95" s="16" t="str">
        <f>VLOOKUP($B95,July!$B$4:$C$103,2,0)</f>
        <v/>
      </c>
      <c r="J95" s="16" t="str">
        <f>VLOOKUP($B95,August!$B$4:$C$103,2,0)</f>
        <v/>
      </c>
      <c r="K95" s="16" t="str">
        <f>VLOOKUP($B95,Sept!$B$4:$C$103,2,0)</f>
        <v/>
      </c>
      <c r="L95" s="16" t="str">
        <f>VLOOKUP($B95,Oct!$B$4:$C$103,2,0)</f>
        <v/>
      </c>
      <c r="M95" s="16" t="str">
        <f>VLOOKUP($B95,Nov!$B$4:$C$103,2,0)</f>
        <v/>
      </c>
      <c r="N95" s="16" t="str">
        <f>VLOOKUP($B95,Dec!$B$4:$C$103,2,0)</f>
        <v/>
      </c>
      <c r="O95" s="16" t="str">
        <f>VLOOKUP($B95,Jan!$B$4:$C$103,2,0)</f>
        <v/>
      </c>
      <c r="P95" s="16" t="str">
        <f>VLOOKUP($B95,Feb!$B$4:$C$103,2,0)</f>
        <v/>
      </c>
      <c r="Q95" s="16" t="str">
        <f>VLOOKUP($B95,March!$B$4:$C$103,2,0)</f>
        <v/>
      </c>
      <c r="W95" s="23"/>
      <c r="X95" s="23"/>
      <c r="Y95" s="23"/>
      <c r="AF95" s="22" t="str">
        <f t="shared" si="3"/>
        <v>Price</v>
      </c>
    </row>
    <row r="96" spans="1:32">
      <c r="A96" s="13">
        <v>92</v>
      </c>
      <c r="B96" s="32" t="s">
        <v>106</v>
      </c>
      <c r="C96" s="33" t="str">
        <f>IF(SUM(April:March!C95)&lt;&gt;0,SUM(April:March!C95),"")</f>
        <v/>
      </c>
      <c r="D96" s="34" t="str">
        <f t="shared" si="2"/>
        <v/>
      </c>
      <c r="E96" s="35"/>
      <c r="F96" s="16" t="str">
        <f>VLOOKUP($B96,April!$B$4:$C$103,2,0)</f>
        <v/>
      </c>
      <c r="G96" s="16" t="str">
        <f>VLOOKUP($B96,May!$B$4:$C$103,2,0)</f>
        <v/>
      </c>
      <c r="H96" s="16" t="str">
        <f>VLOOKUP($B96,June!$B$4:$C$103,2,0)</f>
        <v/>
      </c>
      <c r="I96" s="16" t="str">
        <f>VLOOKUP($B96,July!$B$4:$C$103,2,0)</f>
        <v/>
      </c>
      <c r="J96" s="16" t="str">
        <f>VLOOKUP($B96,August!$B$4:$C$103,2,0)</f>
        <v/>
      </c>
      <c r="K96" s="16" t="str">
        <f>VLOOKUP($B96,Sept!$B$4:$C$103,2,0)</f>
        <v/>
      </c>
      <c r="L96" s="16" t="str">
        <f>VLOOKUP($B96,Oct!$B$4:$C$103,2,0)</f>
        <v/>
      </c>
      <c r="M96" s="16" t="str">
        <f>VLOOKUP($B96,Nov!$B$4:$C$103,2,0)</f>
        <v/>
      </c>
      <c r="N96" s="16" t="str">
        <f>VLOOKUP($B96,Dec!$B$4:$C$103,2,0)</f>
        <v/>
      </c>
      <c r="O96" s="16" t="str">
        <f>VLOOKUP($B96,Jan!$B$4:$C$103,2,0)</f>
        <v/>
      </c>
      <c r="P96" s="16" t="str">
        <f>VLOOKUP($B96,Feb!$B$4:$C$103,2,0)</f>
        <v/>
      </c>
      <c r="Q96" s="16" t="str">
        <f>VLOOKUP($B96,March!$B$4:$C$103,2,0)</f>
        <v/>
      </c>
      <c r="W96" s="23"/>
      <c r="X96" s="23"/>
      <c r="Y96" s="23"/>
      <c r="AF96" s="22" t="str">
        <f t="shared" si="3"/>
        <v>Alvarez</v>
      </c>
    </row>
    <row r="97" spans="1:32">
      <c r="A97" s="13">
        <v>93</v>
      </c>
      <c r="B97" s="32" t="s">
        <v>107</v>
      </c>
      <c r="C97" s="33" t="str">
        <f>IF(SUM(April:March!C96)&lt;&gt;0,SUM(April:March!C96),"")</f>
        <v/>
      </c>
      <c r="D97" s="34" t="str">
        <f t="shared" si="2"/>
        <v/>
      </c>
      <c r="E97" s="35"/>
      <c r="F97" s="16" t="str">
        <f>VLOOKUP($B97,April!$B$4:$C$103,2,0)</f>
        <v/>
      </c>
      <c r="G97" s="16" t="str">
        <f>VLOOKUP($B97,May!$B$4:$C$103,2,0)</f>
        <v/>
      </c>
      <c r="H97" s="16" t="str">
        <f>VLOOKUP($B97,June!$B$4:$C$103,2,0)</f>
        <v/>
      </c>
      <c r="I97" s="16" t="str">
        <f>VLOOKUP($B97,July!$B$4:$C$103,2,0)</f>
        <v/>
      </c>
      <c r="J97" s="16" t="str">
        <f>VLOOKUP($B97,August!$B$4:$C$103,2,0)</f>
        <v/>
      </c>
      <c r="K97" s="16" t="str">
        <f>VLOOKUP($B97,Sept!$B$4:$C$103,2,0)</f>
        <v/>
      </c>
      <c r="L97" s="16" t="str">
        <f>VLOOKUP($B97,Oct!$B$4:$C$103,2,0)</f>
        <v/>
      </c>
      <c r="M97" s="16" t="str">
        <f>VLOOKUP($B97,Nov!$B$4:$C$103,2,0)</f>
        <v/>
      </c>
      <c r="N97" s="16" t="str">
        <f>VLOOKUP($B97,Dec!$B$4:$C$103,2,0)</f>
        <v/>
      </c>
      <c r="O97" s="16" t="str">
        <f>VLOOKUP($B97,Jan!$B$4:$C$103,2,0)</f>
        <v/>
      </c>
      <c r="P97" s="16" t="str">
        <f>VLOOKUP($B97,Feb!$B$4:$C$103,2,0)</f>
        <v/>
      </c>
      <c r="Q97" s="16" t="str">
        <f>VLOOKUP($B97,March!$B$4:$C$103,2,0)</f>
        <v/>
      </c>
      <c r="W97" s="23"/>
      <c r="X97" s="23"/>
      <c r="Y97" s="23"/>
      <c r="AF97" s="22" t="str">
        <f t="shared" si="3"/>
        <v>Castillo</v>
      </c>
    </row>
    <row r="98" spans="1:32">
      <c r="A98" s="13">
        <v>94</v>
      </c>
      <c r="B98" s="32" t="s">
        <v>108</v>
      </c>
      <c r="C98" s="33" t="str">
        <f>IF(SUM(April:March!C97)&lt;&gt;0,SUM(April:March!C97),"")</f>
        <v/>
      </c>
      <c r="D98" s="34" t="str">
        <f t="shared" si="2"/>
        <v/>
      </c>
      <c r="E98" s="35"/>
      <c r="F98" s="16" t="str">
        <f>VLOOKUP($B98,April!$B$4:$C$103,2,0)</f>
        <v/>
      </c>
      <c r="G98" s="16" t="str">
        <f>VLOOKUP($B98,May!$B$4:$C$103,2,0)</f>
        <v/>
      </c>
      <c r="H98" s="16" t="str">
        <f>VLOOKUP($B98,June!$B$4:$C$103,2,0)</f>
        <v/>
      </c>
      <c r="I98" s="16" t="str">
        <f>VLOOKUP($B98,July!$B$4:$C$103,2,0)</f>
        <v/>
      </c>
      <c r="J98" s="16" t="str">
        <f>VLOOKUP($B98,August!$B$4:$C$103,2,0)</f>
        <v/>
      </c>
      <c r="K98" s="16" t="str">
        <f>VLOOKUP($B98,Sept!$B$4:$C$103,2,0)</f>
        <v/>
      </c>
      <c r="L98" s="16" t="str">
        <f>VLOOKUP($B98,Oct!$B$4:$C$103,2,0)</f>
        <v/>
      </c>
      <c r="M98" s="16" t="str">
        <f>VLOOKUP($B98,Nov!$B$4:$C$103,2,0)</f>
        <v/>
      </c>
      <c r="N98" s="16" t="str">
        <f>VLOOKUP($B98,Dec!$B$4:$C$103,2,0)</f>
        <v/>
      </c>
      <c r="O98" s="16" t="str">
        <f>VLOOKUP($B98,Jan!$B$4:$C$103,2,0)</f>
        <v/>
      </c>
      <c r="P98" s="16" t="str">
        <f>VLOOKUP($B98,Feb!$B$4:$C$103,2,0)</f>
        <v/>
      </c>
      <c r="Q98" s="16" t="str">
        <f>VLOOKUP($B98,March!$B$4:$C$103,2,0)</f>
        <v/>
      </c>
      <c r="W98" s="23"/>
      <c r="X98" s="23"/>
      <c r="Y98" s="23"/>
      <c r="AF98" s="22" t="str">
        <f t="shared" si="3"/>
        <v>Sanders</v>
      </c>
    </row>
    <row r="99" spans="1:32">
      <c r="A99" s="13">
        <v>95</v>
      </c>
      <c r="B99" s="32" t="s">
        <v>109</v>
      </c>
      <c r="C99" s="33" t="str">
        <f>IF(SUM(April:March!C98)&lt;&gt;0,SUM(April:March!C98),"")</f>
        <v/>
      </c>
      <c r="D99" s="34" t="str">
        <f t="shared" si="2"/>
        <v/>
      </c>
      <c r="E99" s="35"/>
      <c r="F99" s="16" t="str">
        <f>VLOOKUP($B99,April!$B$4:$C$103,2,0)</f>
        <v/>
      </c>
      <c r="G99" s="16" t="str">
        <f>VLOOKUP($B99,May!$B$4:$C$103,2,0)</f>
        <v/>
      </c>
      <c r="H99" s="16" t="str">
        <f>VLOOKUP($B99,June!$B$4:$C$103,2,0)</f>
        <v/>
      </c>
      <c r="I99" s="16" t="str">
        <f>VLOOKUP($B99,July!$B$4:$C$103,2,0)</f>
        <v/>
      </c>
      <c r="J99" s="16" t="str">
        <f>VLOOKUP($B99,August!$B$4:$C$103,2,0)</f>
        <v/>
      </c>
      <c r="K99" s="16" t="str">
        <f>VLOOKUP($B99,Sept!$B$4:$C$103,2,0)</f>
        <v/>
      </c>
      <c r="L99" s="16" t="str">
        <f>VLOOKUP($B99,Oct!$B$4:$C$103,2,0)</f>
        <v/>
      </c>
      <c r="M99" s="16" t="str">
        <f>VLOOKUP($B99,Nov!$B$4:$C$103,2,0)</f>
        <v/>
      </c>
      <c r="N99" s="16" t="str">
        <f>VLOOKUP($B99,Dec!$B$4:$C$103,2,0)</f>
        <v/>
      </c>
      <c r="O99" s="16" t="str">
        <f>VLOOKUP($B99,Jan!$B$4:$C$103,2,0)</f>
        <v/>
      </c>
      <c r="P99" s="16" t="str">
        <f>VLOOKUP($B99,Feb!$B$4:$C$103,2,0)</f>
        <v/>
      </c>
      <c r="Q99" s="16" t="str">
        <f>VLOOKUP($B99,March!$B$4:$C$103,2,0)</f>
        <v/>
      </c>
      <c r="W99" s="23"/>
      <c r="X99" s="23"/>
      <c r="Y99" s="23"/>
      <c r="AF99" s="22" t="str">
        <f t="shared" si="3"/>
        <v>Patel</v>
      </c>
    </row>
    <row r="100" spans="1:32">
      <c r="A100" s="13">
        <v>96</v>
      </c>
      <c r="B100" s="32" t="s">
        <v>110</v>
      </c>
      <c r="C100" s="33" t="str">
        <f>IF(SUM(April:March!C99)&lt;&gt;0,SUM(April:March!C99),"")</f>
        <v/>
      </c>
      <c r="D100" s="34" t="str">
        <f t="shared" si="2"/>
        <v/>
      </c>
      <c r="E100" s="35"/>
      <c r="F100" s="16" t="str">
        <f>VLOOKUP($B100,April!$B$4:$C$103,2,0)</f>
        <v/>
      </c>
      <c r="G100" s="16" t="str">
        <f>VLOOKUP($B100,May!$B$4:$C$103,2,0)</f>
        <v/>
      </c>
      <c r="H100" s="16" t="str">
        <f>VLOOKUP($B100,June!$B$4:$C$103,2,0)</f>
        <v/>
      </c>
      <c r="I100" s="16" t="str">
        <f>VLOOKUP($B100,July!$B$4:$C$103,2,0)</f>
        <v/>
      </c>
      <c r="J100" s="16" t="str">
        <f>VLOOKUP($B100,August!$B$4:$C$103,2,0)</f>
        <v/>
      </c>
      <c r="K100" s="16" t="str">
        <f>VLOOKUP($B100,Sept!$B$4:$C$103,2,0)</f>
        <v/>
      </c>
      <c r="L100" s="16" t="str">
        <f>VLOOKUP($B100,Oct!$B$4:$C$103,2,0)</f>
        <v/>
      </c>
      <c r="M100" s="16" t="str">
        <f>VLOOKUP($B100,Nov!$B$4:$C$103,2,0)</f>
        <v/>
      </c>
      <c r="N100" s="16" t="str">
        <f>VLOOKUP($B100,Dec!$B$4:$C$103,2,0)</f>
        <v/>
      </c>
      <c r="O100" s="16" t="str">
        <f>VLOOKUP($B100,Jan!$B$4:$C$103,2,0)</f>
        <v/>
      </c>
      <c r="P100" s="16" t="str">
        <f>VLOOKUP($B100,Feb!$B$4:$C$103,2,0)</f>
        <v/>
      </c>
      <c r="Q100" s="16" t="str">
        <f>VLOOKUP($B100,March!$B$4:$C$103,2,0)</f>
        <v/>
      </c>
      <c r="W100" s="23"/>
      <c r="X100" s="23"/>
      <c r="Y100" s="23"/>
      <c r="AF100" s="22" t="str">
        <f t="shared" si="3"/>
        <v>Myers</v>
      </c>
    </row>
    <row r="101" spans="1:32">
      <c r="A101" s="13">
        <v>97</v>
      </c>
      <c r="B101" s="32" t="s">
        <v>111</v>
      </c>
      <c r="C101" s="33" t="str">
        <f>IF(SUM(April:March!C100)&lt;&gt;0,SUM(April:March!C100),"")</f>
        <v/>
      </c>
      <c r="D101" s="34" t="str">
        <f t="shared" si="2"/>
        <v/>
      </c>
      <c r="E101" s="35"/>
      <c r="F101" s="16" t="str">
        <f>VLOOKUP($B101,April!$B$4:$C$103,2,0)</f>
        <v/>
      </c>
      <c r="G101" s="16" t="str">
        <f>VLOOKUP($B101,May!$B$4:$C$103,2,0)</f>
        <v/>
      </c>
      <c r="H101" s="16" t="str">
        <f>VLOOKUP($B101,June!$B$4:$C$103,2,0)</f>
        <v/>
      </c>
      <c r="I101" s="16" t="str">
        <f>VLOOKUP($B101,July!$B$4:$C$103,2,0)</f>
        <v/>
      </c>
      <c r="J101" s="16" t="str">
        <f>VLOOKUP($B101,August!$B$4:$C$103,2,0)</f>
        <v/>
      </c>
      <c r="K101" s="16" t="str">
        <f>VLOOKUP($B101,Sept!$B$4:$C$103,2,0)</f>
        <v/>
      </c>
      <c r="L101" s="16" t="str">
        <f>VLOOKUP($B101,Oct!$B$4:$C$103,2,0)</f>
        <v/>
      </c>
      <c r="M101" s="16" t="str">
        <f>VLOOKUP($B101,Nov!$B$4:$C$103,2,0)</f>
        <v/>
      </c>
      <c r="N101" s="16" t="str">
        <f>VLOOKUP($B101,Dec!$B$4:$C$103,2,0)</f>
        <v/>
      </c>
      <c r="O101" s="16" t="str">
        <f>VLOOKUP($B101,Jan!$B$4:$C$103,2,0)</f>
        <v/>
      </c>
      <c r="P101" s="16" t="str">
        <f>VLOOKUP($B101,Feb!$B$4:$C$103,2,0)</f>
        <v/>
      </c>
      <c r="Q101" s="16" t="str">
        <f>VLOOKUP($B101,March!$B$4:$C$103,2,0)</f>
        <v/>
      </c>
      <c r="W101" s="23"/>
      <c r="X101" s="23"/>
      <c r="Y101" s="23"/>
      <c r="AF101" s="22" t="str">
        <f t="shared" si="3"/>
        <v>Long</v>
      </c>
    </row>
    <row r="102" spans="1:32">
      <c r="A102" s="13">
        <v>98</v>
      </c>
      <c r="B102" s="32" t="s">
        <v>112</v>
      </c>
      <c r="C102" s="33" t="str">
        <f>IF(SUM(April:March!C101)&lt;&gt;0,SUM(April:March!C101),"")</f>
        <v/>
      </c>
      <c r="D102" s="34" t="str">
        <f t="shared" si="2"/>
        <v/>
      </c>
      <c r="E102" s="35"/>
      <c r="F102" s="16" t="str">
        <f>VLOOKUP($B102,April!$B$4:$C$103,2,0)</f>
        <v/>
      </c>
      <c r="G102" s="16" t="str">
        <f>VLOOKUP($B102,May!$B$4:$C$103,2,0)</f>
        <v/>
      </c>
      <c r="H102" s="16" t="str">
        <f>VLOOKUP($B102,June!$B$4:$C$103,2,0)</f>
        <v/>
      </c>
      <c r="I102" s="16" t="str">
        <f>VLOOKUP($B102,July!$B$4:$C$103,2,0)</f>
        <v/>
      </c>
      <c r="J102" s="16" t="str">
        <f>VLOOKUP($B102,August!$B$4:$C$103,2,0)</f>
        <v/>
      </c>
      <c r="K102" s="16" t="str">
        <f>VLOOKUP($B102,Sept!$B$4:$C$103,2,0)</f>
        <v/>
      </c>
      <c r="L102" s="16" t="str">
        <f>VLOOKUP($B102,Oct!$B$4:$C$103,2,0)</f>
        <v/>
      </c>
      <c r="M102" s="16" t="str">
        <f>VLOOKUP($B102,Nov!$B$4:$C$103,2,0)</f>
        <v/>
      </c>
      <c r="N102" s="16" t="str">
        <f>VLOOKUP($B102,Dec!$B$4:$C$103,2,0)</f>
        <v/>
      </c>
      <c r="O102" s="16" t="str">
        <f>VLOOKUP($B102,Jan!$B$4:$C$103,2,0)</f>
        <v/>
      </c>
      <c r="P102" s="16" t="str">
        <f>VLOOKUP($B102,Feb!$B$4:$C$103,2,0)</f>
        <v/>
      </c>
      <c r="Q102" s="16" t="str">
        <f>VLOOKUP($B102,March!$B$4:$C$103,2,0)</f>
        <v/>
      </c>
      <c r="W102" s="23"/>
      <c r="X102" s="23"/>
      <c r="Y102" s="23"/>
      <c r="AF102" s="22" t="str">
        <f t="shared" si="3"/>
        <v>Ross</v>
      </c>
    </row>
    <row r="103" spans="1:32">
      <c r="A103" s="13">
        <v>99</v>
      </c>
      <c r="B103" s="32" t="s">
        <v>113</v>
      </c>
      <c r="C103" s="33" t="str">
        <f>IF(SUM(April:March!C102)&lt;&gt;0,SUM(April:March!C102),"")</f>
        <v/>
      </c>
      <c r="D103" s="34" t="str">
        <f t="shared" si="2"/>
        <v/>
      </c>
      <c r="E103" s="35"/>
      <c r="F103" s="16" t="str">
        <f>VLOOKUP($B103,April!$B$4:$C$103,2,0)</f>
        <v/>
      </c>
      <c r="G103" s="16" t="str">
        <f>VLOOKUP($B103,May!$B$4:$C$103,2,0)</f>
        <v/>
      </c>
      <c r="H103" s="16" t="str">
        <f>VLOOKUP($B103,June!$B$4:$C$103,2,0)</f>
        <v/>
      </c>
      <c r="I103" s="16" t="str">
        <f>VLOOKUP($B103,July!$B$4:$C$103,2,0)</f>
        <v/>
      </c>
      <c r="J103" s="16" t="str">
        <f>VLOOKUP($B103,August!$B$4:$C$103,2,0)</f>
        <v/>
      </c>
      <c r="K103" s="16" t="str">
        <f>VLOOKUP($B103,Sept!$B$4:$C$103,2,0)</f>
        <v/>
      </c>
      <c r="L103" s="16" t="str">
        <f>VLOOKUP($B103,Oct!$B$4:$C$103,2,0)</f>
        <v/>
      </c>
      <c r="M103" s="16" t="str">
        <f>VLOOKUP($B103,Nov!$B$4:$C$103,2,0)</f>
        <v/>
      </c>
      <c r="N103" s="16" t="str">
        <f>VLOOKUP($B103,Dec!$B$4:$C$103,2,0)</f>
        <v/>
      </c>
      <c r="O103" s="16" t="str">
        <f>VLOOKUP($B103,Jan!$B$4:$C$103,2,0)</f>
        <v/>
      </c>
      <c r="P103" s="16" t="str">
        <f>VLOOKUP($B103,Feb!$B$4:$C$103,2,0)</f>
        <v/>
      </c>
      <c r="Q103" s="16" t="str">
        <f>VLOOKUP($B103,March!$B$4:$C$103,2,0)</f>
        <v/>
      </c>
      <c r="W103" s="23"/>
      <c r="X103" s="23"/>
      <c r="Y103" s="23"/>
      <c r="AF103" s="22" t="str">
        <f t="shared" si="3"/>
        <v>Foster</v>
      </c>
    </row>
    <row r="104" spans="1:32">
      <c r="A104" s="13">
        <v>100</v>
      </c>
      <c r="B104" s="32" t="s">
        <v>114</v>
      </c>
      <c r="C104" s="33" t="str">
        <f>IF(SUM(April:March!C103)&lt;&gt;0,SUM(April:March!C103),"")</f>
        <v/>
      </c>
      <c r="D104" s="34" t="str">
        <f t="shared" si="2"/>
        <v/>
      </c>
      <c r="E104" s="35"/>
      <c r="F104" s="16" t="str">
        <f>VLOOKUP($B104,April!$B$4:$C$103,2,0)</f>
        <v/>
      </c>
      <c r="G104" s="16" t="str">
        <f>VLOOKUP($B104,May!$B$4:$C$103,2,0)</f>
        <v/>
      </c>
      <c r="H104" s="16" t="str">
        <f>VLOOKUP($B104,June!$B$4:$C$103,2,0)</f>
        <v/>
      </c>
      <c r="I104" s="16" t="str">
        <f>VLOOKUP($B104,July!$B$4:$C$103,2,0)</f>
        <v/>
      </c>
      <c r="J104" s="16" t="str">
        <f>VLOOKUP($B104,August!$B$4:$C$103,2,0)</f>
        <v/>
      </c>
      <c r="K104" s="16" t="str">
        <f>VLOOKUP($B104,Sept!$B$4:$C$103,2,0)</f>
        <v/>
      </c>
      <c r="L104" s="16" t="str">
        <f>VLOOKUP($B104,Oct!$B$4:$C$103,2,0)</f>
        <v/>
      </c>
      <c r="M104" s="16" t="str">
        <f>VLOOKUP($B104,Nov!$B$4:$C$103,2,0)</f>
        <v/>
      </c>
      <c r="N104" s="16" t="str">
        <f>VLOOKUP($B104,Dec!$B$4:$C$103,2,0)</f>
        <v/>
      </c>
      <c r="O104" s="16" t="str">
        <f>VLOOKUP($B104,Jan!$B$4:$C$103,2,0)</f>
        <v/>
      </c>
      <c r="P104" s="16" t="str">
        <f>VLOOKUP($B104,Feb!$B$4:$C$103,2,0)</f>
        <v/>
      </c>
      <c r="Q104" s="16" t="str">
        <f>VLOOKUP($B104,March!$B$4:$C$103,2,0)</f>
        <v/>
      </c>
      <c r="W104" s="23"/>
      <c r="X104" s="23"/>
      <c r="Y104" s="23"/>
      <c r="AF104" s="22" t="str">
        <f t="shared" si="3"/>
        <v>Jimenez</v>
      </c>
    </row>
    <row r="105" spans="1:32">
      <c r="E105" s="35"/>
      <c r="W105" s="23"/>
    </row>
  </sheetData>
  <mergeCells count="1">
    <mergeCell ref="R4:T4"/>
  </mergeCells>
  <phoneticPr fontId="3" type="noConversion"/>
  <dataValidations count="2">
    <dataValidation type="list" allowBlank="1" showInputMessage="1" showErrorMessage="1" sqref="D4" xr:uid="{F0C2778C-D15E-4821-90CE-E6F6F15029E2}">
      <formula1>$F$4:$Q$4</formula1>
    </dataValidation>
    <dataValidation type="list" allowBlank="1" showInputMessage="1" showErrorMessage="1" errorTitle="Employee Name not found in List" error="Pleasse check for the spell Errors" promptTitle="Employee Name" sqref="U4" xr:uid="{69E7693E-A6F6-446E-BCAE-873E0A9B2608}">
      <formula1>$AF$5:$AF$104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DBF2-B2B0-4844-B4C2-4B3C494ACD91}">
  <sheetPr codeName="Sheet2"/>
  <dimension ref="A1:AJ103"/>
  <sheetViews>
    <sheetView workbookViewId="0">
      <selection activeCell="D4" sqref="D4:E4"/>
    </sheetView>
  </sheetViews>
  <sheetFormatPr defaultRowHeight="14.4"/>
  <cols>
    <col min="1" max="1" width="4" style="11" bestFit="1" customWidth="1"/>
    <col min="2" max="2" width="17.33203125" customWidth="1"/>
    <col min="3" max="3" width="5.21875" style="4" bestFit="1" customWidth="1"/>
    <col min="4" max="34" width="4.6640625" customWidth="1"/>
  </cols>
  <sheetData>
    <row r="1" spans="1:36" ht="18">
      <c r="A1" s="20">
        <v>44652</v>
      </c>
      <c r="B1" s="21"/>
      <c r="C1" s="18" t="str">
        <f>"Attendence for "&amp;TEXT(A1,"mmmm - yyyy")</f>
        <v>Attendence for April - 2022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6">
      <c r="D2" s="5">
        <f ca="1">IF(D3&lt;&gt;"",WEEKDAY(D3),"")</f>
        <v>6</v>
      </c>
      <c r="E2" s="5">
        <f t="shared" ref="E2:AH2" ca="1" si="0">IF(E3&lt;&gt;"",WEEKDAY(E3),"")</f>
        <v>7</v>
      </c>
      <c r="F2" s="5">
        <f t="shared" ca="1" si="0"/>
        <v>1</v>
      </c>
      <c r="G2" s="5">
        <f t="shared" ca="1" si="0"/>
        <v>2</v>
      </c>
      <c r="H2" s="5">
        <f t="shared" ca="1" si="0"/>
        <v>3</v>
      </c>
      <c r="I2" s="5">
        <f t="shared" ca="1" si="0"/>
        <v>4</v>
      </c>
      <c r="J2" s="5">
        <f t="shared" ca="1" si="0"/>
        <v>5</v>
      </c>
      <c r="K2" s="5">
        <f t="shared" ca="1" si="0"/>
        <v>6</v>
      </c>
      <c r="L2" s="5">
        <f t="shared" ca="1" si="0"/>
        <v>7</v>
      </c>
      <c r="M2" s="5">
        <f t="shared" ca="1" si="0"/>
        <v>1</v>
      </c>
      <c r="N2" s="5">
        <f t="shared" ca="1" si="0"/>
        <v>2</v>
      </c>
      <c r="O2" s="5">
        <f t="shared" ca="1" si="0"/>
        <v>3</v>
      </c>
      <c r="P2" s="5">
        <f t="shared" ca="1" si="0"/>
        <v>4</v>
      </c>
      <c r="Q2" s="5">
        <f t="shared" ca="1" si="0"/>
        <v>5</v>
      </c>
      <c r="R2" s="5">
        <f t="shared" ca="1" si="0"/>
        <v>6</v>
      </c>
      <c r="S2" s="5">
        <f t="shared" ca="1" si="0"/>
        <v>7</v>
      </c>
      <c r="T2" s="5">
        <f t="shared" ca="1" si="0"/>
        <v>1</v>
      </c>
      <c r="U2" s="5">
        <f t="shared" ca="1" si="0"/>
        <v>2</v>
      </c>
      <c r="V2" s="5">
        <f t="shared" ca="1" si="0"/>
        <v>3</v>
      </c>
      <c r="W2" s="5">
        <f t="shared" ca="1" si="0"/>
        <v>4</v>
      </c>
      <c r="X2" s="5">
        <f t="shared" ca="1" si="0"/>
        <v>5</v>
      </c>
      <c r="Y2" s="5">
        <f t="shared" ca="1" si="0"/>
        <v>6</v>
      </c>
      <c r="Z2" s="5">
        <f t="shared" ca="1" si="0"/>
        <v>7</v>
      </c>
      <c r="AA2" s="5">
        <f t="shared" ca="1" si="0"/>
        <v>1</v>
      </c>
      <c r="AB2" s="5">
        <f t="shared" ca="1" si="0"/>
        <v>2</v>
      </c>
      <c r="AC2" s="5">
        <f t="shared" ca="1" si="0"/>
        <v>3</v>
      </c>
      <c r="AD2" s="5">
        <f t="shared" ca="1" si="0"/>
        <v>4</v>
      </c>
      <c r="AE2" s="5">
        <f t="shared" ca="1" si="0"/>
        <v>5</v>
      </c>
      <c r="AF2" s="5">
        <f t="shared" ca="1" si="0"/>
        <v>6</v>
      </c>
      <c r="AG2" s="5">
        <f t="shared" ca="1" si="0"/>
        <v>7</v>
      </c>
      <c r="AH2" s="5" t="str">
        <f t="shared" ca="1" si="0"/>
        <v/>
      </c>
    </row>
    <row r="3" spans="1:36" s="7" customFormat="1">
      <c r="A3" s="12" t="s">
        <v>2</v>
      </c>
      <c r="B3" s="8" t="s">
        <v>0</v>
      </c>
      <c r="C3" s="9" t="s">
        <v>1</v>
      </c>
      <c r="D3" s="10">
        <f ca="1">DATE(YEAR(TODAY()),MONTH(A1),1)</f>
        <v>44652</v>
      </c>
      <c r="E3" s="10">
        <f ca="1">IF(D3&lt;&gt;"",IF(DAY(D3+1)&gt;DAY(D3),D3+1,""),"")</f>
        <v>44653</v>
      </c>
      <c r="F3" s="10">
        <f t="shared" ref="F3:AH3" ca="1" si="1">IF(E3&lt;&gt;"",IF(DAY(E3+1)&gt;DAY(E3),E3+1,""),"")</f>
        <v>44654</v>
      </c>
      <c r="G3" s="10">
        <f t="shared" ca="1" si="1"/>
        <v>44655</v>
      </c>
      <c r="H3" s="10">
        <f t="shared" ca="1" si="1"/>
        <v>44656</v>
      </c>
      <c r="I3" s="10">
        <f t="shared" ca="1" si="1"/>
        <v>44657</v>
      </c>
      <c r="J3" s="10">
        <f t="shared" ca="1" si="1"/>
        <v>44658</v>
      </c>
      <c r="K3" s="10">
        <f t="shared" ca="1" si="1"/>
        <v>44659</v>
      </c>
      <c r="L3" s="10">
        <f t="shared" ca="1" si="1"/>
        <v>44660</v>
      </c>
      <c r="M3" s="10">
        <f t="shared" ca="1" si="1"/>
        <v>44661</v>
      </c>
      <c r="N3" s="10">
        <f t="shared" ca="1" si="1"/>
        <v>44662</v>
      </c>
      <c r="O3" s="10">
        <f t="shared" ca="1" si="1"/>
        <v>44663</v>
      </c>
      <c r="P3" s="10">
        <f t="shared" ca="1" si="1"/>
        <v>44664</v>
      </c>
      <c r="Q3" s="10">
        <f t="shared" ca="1" si="1"/>
        <v>44665</v>
      </c>
      <c r="R3" s="10">
        <f t="shared" ca="1" si="1"/>
        <v>44666</v>
      </c>
      <c r="S3" s="10">
        <f t="shared" ca="1" si="1"/>
        <v>44667</v>
      </c>
      <c r="T3" s="10">
        <f t="shared" ca="1" si="1"/>
        <v>44668</v>
      </c>
      <c r="U3" s="10">
        <f t="shared" ca="1" si="1"/>
        <v>44669</v>
      </c>
      <c r="V3" s="10">
        <f t="shared" ca="1" si="1"/>
        <v>44670</v>
      </c>
      <c r="W3" s="10">
        <f t="shared" ca="1" si="1"/>
        <v>44671</v>
      </c>
      <c r="X3" s="10">
        <f t="shared" ca="1" si="1"/>
        <v>44672</v>
      </c>
      <c r="Y3" s="10">
        <f t="shared" ca="1" si="1"/>
        <v>44673</v>
      </c>
      <c r="Z3" s="10">
        <f t="shared" ca="1" si="1"/>
        <v>44674</v>
      </c>
      <c r="AA3" s="10">
        <f t="shared" ca="1" si="1"/>
        <v>44675</v>
      </c>
      <c r="AB3" s="10">
        <f t="shared" ca="1" si="1"/>
        <v>44676</v>
      </c>
      <c r="AC3" s="10">
        <f t="shared" ca="1" si="1"/>
        <v>44677</v>
      </c>
      <c r="AD3" s="10">
        <f t="shared" ca="1" si="1"/>
        <v>44678</v>
      </c>
      <c r="AE3" s="10">
        <f t="shared" ca="1" si="1"/>
        <v>44679</v>
      </c>
      <c r="AF3" s="10">
        <f t="shared" ca="1" si="1"/>
        <v>44680</v>
      </c>
      <c r="AG3" s="10">
        <f t="shared" ca="1" si="1"/>
        <v>44681</v>
      </c>
      <c r="AH3" s="10" t="str">
        <f t="shared" ca="1" si="1"/>
        <v/>
      </c>
    </row>
    <row r="4" spans="1:36">
      <c r="A4" s="13">
        <v>1</v>
      </c>
      <c r="B4" s="1" t="str">
        <f>IF(Summary!B5&lt;&gt;"",Summary!B5,"")</f>
        <v>Smith</v>
      </c>
      <c r="C4" s="6" t="str">
        <f>IF(COUNTIF(D4:AH4,"P")&lt;&gt;0,COUNTIF(D4:AH4,"P"),"")</f>
        <v/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6">
      <c r="A5" s="13">
        <v>2</v>
      </c>
      <c r="B5" s="1" t="str">
        <f>IF(Summary!B6&lt;&gt;"",Summary!B6,"")</f>
        <v>Johnson</v>
      </c>
      <c r="C5" s="6" t="str">
        <f t="shared" ref="C5:C68" si="2">IF(COUNTIF(D5:AH5,"P")&lt;&gt;0,COUNTIF(D5:AH5,"P"),"")</f>
        <v/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  <c r="AJ5" s="17"/>
    </row>
    <row r="6" spans="1:36">
      <c r="A6" s="13">
        <v>3</v>
      </c>
      <c r="B6" s="1" t="str">
        <f>IF(Summary!B7&lt;&gt;"",Summary!B7,"")</f>
        <v>Williams</v>
      </c>
      <c r="C6" s="6" t="str">
        <f t="shared" si="2"/>
        <v/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6">
      <c r="A7" s="13">
        <v>4</v>
      </c>
      <c r="B7" s="1" t="str">
        <f>IF(Summary!B8&lt;&gt;"",Summary!B8,"")</f>
        <v>Brown</v>
      </c>
      <c r="C7" s="6" t="str">
        <f t="shared" si="2"/>
        <v/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  <c r="AJ7" s="26"/>
    </row>
    <row r="8" spans="1:36">
      <c r="A8" s="13">
        <v>5</v>
      </c>
      <c r="B8" s="1" t="str">
        <f>IF(Summary!B9&lt;&gt;"",Summary!B9,"")</f>
        <v>Jones</v>
      </c>
      <c r="C8" s="6" t="str">
        <f t="shared" si="2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  <c r="AJ8" s="25"/>
    </row>
    <row r="9" spans="1:36">
      <c r="A9" s="13">
        <v>6</v>
      </c>
      <c r="B9" s="1" t="str">
        <f>IF(Summary!B10&lt;&gt;"",Summary!B10,"")</f>
        <v>Garcia</v>
      </c>
      <c r="C9" s="6" t="str">
        <f t="shared" si="2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6">
      <c r="A10" s="13">
        <v>7</v>
      </c>
      <c r="B10" s="1" t="str">
        <f>IF(Summary!B11&lt;&gt;"",Summary!B11,"")</f>
        <v>Miller</v>
      </c>
      <c r="C10" s="6" t="str">
        <f t="shared" si="2"/>
        <v/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6">
      <c r="A11" s="13">
        <v>8</v>
      </c>
      <c r="B11" s="1" t="str">
        <f>IF(Summary!B12&lt;&gt;"",Summary!B12,"")</f>
        <v>Davis</v>
      </c>
      <c r="C11" s="6" t="str">
        <f t="shared" si="2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6">
      <c r="A12" s="13">
        <v>9</v>
      </c>
      <c r="B12" s="1" t="str">
        <f>IF(Summary!B13&lt;&gt;"",Summary!B13,"")</f>
        <v>Rodriguez</v>
      </c>
      <c r="C12" s="6" t="str">
        <f t="shared" si="2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6">
      <c r="A13" s="13">
        <v>10</v>
      </c>
      <c r="B13" s="1" t="str">
        <f>IF(Summary!B14&lt;&gt;"",Summary!B14,"")</f>
        <v>Martinez</v>
      </c>
      <c r="C13" s="6" t="str">
        <f t="shared" si="2"/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6">
      <c r="A14" s="13">
        <v>11</v>
      </c>
      <c r="B14" s="1" t="str">
        <f>IF(Summary!B15&lt;&gt;"",Summary!B15,"")</f>
        <v>Hernandez</v>
      </c>
      <c r="C14" s="6" t="str">
        <f t="shared" si="2"/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6">
      <c r="A15" s="13">
        <v>12</v>
      </c>
      <c r="B15" s="1" t="str">
        <f>IF(Summary!B16&lt;&gt;"",Summary!B16,"")</f>
        <v>Lopez</v>
      </c>
      <c r="C15" s="6" t="str">
        <f t="shared" si="2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</row>
    <row r="16" spans="1:36">
      <c r="A16" s="13">
        <v>13</v>
      </c>
      <c r="B16" s="1" t="str">
        <f>IF(Summary!B17&lt;&gt;"",Summary!B17,"")</f>
        <v>Gonzales</v>
      </c>
      <c r="C16" s="6" t="str">
        <f t="shared" si="2"/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>
      <c r="A17" s="13">
        <v>14</v>
      </c>
      <c r="B17" s="1" t="str">
        <f>IF(Summary!B18&lt;&gt;"",Summary!B18,"")</f>
        <v>Wilson</v>
      </c>
      <c r="C17" s="6" t="str">
        <f t="shared" si="2"/>
        <v/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>
      <c r="A18" s="13">
        <v>15</v>
      </c>
      <c r="B18" s="1" t="str">
        <f>IF(Summary!B19&lt;&gt;"",Summary!B19,"")</f>
        <v>Anderson</v>
      </c>
      <c r="C18" s="6" t="str">
        <f t="shared" si="2"/>
        <v/>
      </c>
      <c r="D18" s="2"/>
      <c r="E18" s="2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3">
        <v>16</v>
      </c>
      <c r="B19" s="1" t="str">
        <f>IF(Summary!B20&lt;&gt;"",Summary!B20,"")</f>
        <v>Thomas</v>
      </c>
      <c r="C19" s="6" t="str">
        <f t="shared" si="2"/>
        <v/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3">
        <v>17</v>
      </c>
      <c r="B20" s="1" t="str">
        <f>IF(Summary!B21&lt;&gt;"",Summary!B21,"")</f>
        <v>Taylor</v>
      </c>
      <c r="C20" s="6" t="str">
        <f t="shared" si="2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3">
        <v>18</v>
      </c>
      <c r="B21" s="1" t="str">
        <f>IF(Summary!B22&lt;&gt;"",Summary!B22,"")</f>
        <v>Moore</v>
      </c>
      <c r="C21" s="6" t="str">
        <f t="shared" si="2"/>
        <v/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3">
        <v>19</v>
      </c>
      <c r="B22" s="1" t="str">
        <f>IF(Summary!B23&lt;&gt;"",Summary!B23,"")</f>
        <v>Jackson</v>
      </c>
      <c r="C22" s="6" t="str">
        <f t="shared" si="2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3">
        <v>20</v>
      </c>
      <c r="B23" s="1" t="str">
        <f>IF(Summary!B24&lt;&gt;"",Summary!B24,"")</f>
        <v>Martin</v>
      </c>
      <c r="C23" s="6" t="str">
        <f t="shared" si="2"/>
        <v/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3">
        <v>21</v>
      </c>
      <c r="B24" s="1" t="str">
        <f>IF(Summary!B25&lt;&gt;"",Summary!B25,"")</f>
        <v>Lee</v>
      </c>
      <c r="C24" s="6" t="str">
        <f t="shared" si="2"/>
        <v/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3">
        <v>22</v>
      </c>
      <c r="B25" s="1" t="str">
        <f>IF(Summary!B26&lt;&gt;"",Summary!B26,"")</f>
        <v>Perez</v>
      </c>
      <c r="C25" s="6" t="str">
        <f t="shared" si="2"/>
        <v/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3">
        <v>23</v>
      </c>
      <c r="B26" s="1" t="str">
        <f>IF(Summary!B27&lt;&gt;"",Summary!B27,"")</f>
        <v>Thompson</v>
      </c>
      <c r="C26" s="6" t="str">
        <f t="shared" si="2"/>
        <v/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3">
        <v>24</v>
      </c>
      <c r="B27" s="1" t="str">
        <f>IF(Summary!B28&lt;&gt;"",Summary!B28,"")</f>
        <v>White</v>
      </c>
      <c r="C27" s="6" t="str">
        <f t="shared" si="2"/>
        <v/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3">
        <v>25</v>
      </c>
      <c r="B28" s="1" t="str">
        <f>IF(Summary!B29&lt;&gt;"",Summary!B29,"")</f>
        <v>Harris</v>
      </c>
      <c r="C28" s="6" t="str">
        <f t="shared" si="2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  <row r="29" spans="1:34">
      <c r="A29" s="13">
        <v>26</v>
      </c>
      <c r="B29" s="1" t="str">
        <f>IF(Summary!B30&lt;&gt;"",Summary!B30,"")</f>
        <v>Sanchez</v>
      </c>
      <c r="C29" s="6" t="str">
        <f t="shared" si="2"/>
        <v/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"/>
    </row>
    <row r="30" spans="1:34">
      <c r="A30" s="13">
        <v>27</v>
      </c>
      <c r="B30" s="1" t="str">
        <f>IF(Summary!B31&lt;&gt;"",Summary!B31,"")</f>
        <v>Clark</v>
      </c>
      <c r="C30" s="6" t="str">
        <f t="shared" si="2"/>
        <v/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13">
        <v>28</v>
      </c>
      <c r="B31" s="1" t="str">
        <f>IF(Summary!B32&lt;&gt;"",Summary!B32,"")</f>
        <v>Ramirez</v>
      </c>
      <c r="C31" s="6" t="str">
        <f t="shared" si="2"/>
        <v/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</row>
    <row r="32" spans="1:34">
      <c r="A32" s="13">
        <v>29</v>
      </c>
      <c r="B32" s="1" t="str">
        <f>IF(Summary!B33&lt;&gt;"",Summary!B33,"")</f>
        <v>Lewis</v>
      </c>
      <c r="C32" s="6" t="str">
        <f t="shared" si="2"/>
        <v/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>
      <c r="A33" s="13">
        <v>30</v>
      </c>
      <c r="B33" s="1" t="str">
        <f>IF(Summary!B34&lt;&gt;"",Summary!B34,"")</f>
        <v>Robinson</v>
      </c>
      <c r="C33" s="6" t="str">
        <f t="shared" si="2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>
      <c r="A34" s="13">
        <v>31</v>
      </c>
      <c r="B34" s="1" t="str">
        <f>IF(Summary!B35&lt;&gt;"",Summary!B35,"")</f>
        <v>Walker</v>
      </c>
      <c r="C34" s="6" t="str">
        <f t="shared" si="2"/>
        <v/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>
      <c r="A35" s="13">
        <v>32</v>
      </c>
      <c r="B35" s="1" t="str">
        <f>IF(Summary!B36&lt;&gt;"",Summary!B36,"")</f>
        <v>Young</v>
      </c>
      <c r="C35" s="6" t="str">
        <f t="shared" si="2"/>
        <v/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>
      <c r="A36" s="13">
        <v>33</v>
      </c>
      <c r="B36" s="1" t="str">
        <f>IF(Summary!B37&lt;&gt;"",Summary!B37,"")</f>
        <v>Allen</v>
      </c>
      <c r="C36" s="6" t="str">
        <f t="shared" si="2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"/>
    </row>
    <row r="37" spans="1:34">
      <c r="A37" s="13">
        <v>34</v>
      </c>
      <c r="B37" s="1" t="str">
        <f>IF(Summary!B38&lt;&gt;"",Summary!B38,"")</f>
        <v>King</v>
      </c>
      <c r="C37" s="6" t="str">
        <f t="shared" si="2"/>
        <v/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"/>
    </row>
    <row r="38" spans="1:34">
      <c r="A38" s="13">
        <v>35</v>
      </c>
      <c r="B38" s="1" t="str">
        <f>IF(Summary!B39&lt;&gt;"",Summary!B39,"")</f>
        <v>Wright</v>
      </c>
      <c r="C38" s="6" t="str">
        <f t="shared" si="2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"/>
    </row>
    <row r="39" spans="1:34">
      <c r="A39" s="13">
        <v>36</v>
      </c>
      <c r="B39" s="1" t="str">
        <f>IF(Summary!B40&lt;&gt;"",Summary!B40,"")</f>
        <v>Scott</v>
      </c>
      <c r="C39" s="6" t="str">
        <f t="shared" si="2"/>
        <v/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"/>
    </row>
    <row r="40" spans="1:34">
      <c r="A40" s="13">
        <v>37</v>
      </c>
      <c r="B40" s="1" t="str">
        <f>IF(Summary!B41&lt;&gt;"",Summary!B41,"")</f>
        <v>Torres</v>
      </c>
      <c r="C40" s="6" t="str">
        <f t="shared" si="2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"/>
    </row>
    <row r="41" spans="1:34">
      <c r="A41" s="13">
        <v>38</v>
      </c>
      <c r="B41" s="1" t="str">
        <f>IF(Summary!B42&lt;&gt;"",Summary!B42,"")</f>
        <v>Nguyen</v>
      </c>
      <c r="C41" s="6" t="str">
        <f t="shared" si="2"/>
        <v/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"/>
    </row>
    <row r="42" spans="1:34">
      <c r="A42" s="13">
        <v>39</v>
      </c>
      <c r="B42" s="1" t="str">
        <f>IF(Summary!B43&lt;&gt;"",Summary!B43,"")</f>
        <v>Hill</v>
      </c>
      <c r="C42" s="6" t="str">
        <f t="shared" si="2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>
      <c r="A43" s="13">
        <v>40</v>
      </c>
      <c r="B43" s="1" t="str">
        <f>IF(Summary!B44&lt;&gt;"",Summary!B44,"")</f>
        <v>Flores</v>
      </c>
      <c r="C43" s="6" t="str">
        <f t="shared" si="2"/>
        <v/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"/>
    </row>
    <row r="44" spans="1:34">
      <c r="A44" s="13">
        <v>41</v>
      </c>
      <c r="B44" s="1" t="str">
        <f>IF(Summary!B45&lt;&gt;"",Summary!B45,"")</f>
        <v>Green</v>
      </c>
      <c r="C44" s="6" t="str">
        <f t="shared" si="2"/>
        <v/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"/>
    </row>
    <row r="45" spans="1:34">
      <c r="A45" s="13">
        <v>42</v>
      </c>
      <c r="B45" s="1" t="str">
        <f>IF(Summary!B46&lt;&gt;"",Summary!B46,"")</f>
        <v>Adams</v>
      </c>
      <c r="C45" s="6" t="str">
        <f t="shared" si="2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</row>
    <row r="46" spans="1:34">
      <c r="A46" s="13">
        <v>43</v>
      </c>
      <c r="B46" s="1" t="str">
        <f>IF(Summary!B47&lt;&gt;"",Summary!B47,"")</f>
        <v>Nelson</v>
      </c>
      <c r="C46" s="6" t="str">
        <f t="shared" si="2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"/>
    </row>
    <row r="47" spans="1:34">
      <c r="A47" s="13">
        <v>44</v>
      </c>
      <c r="B47" s="1" t="str">
        <f>IF(Summary!B48&lt;&gt;"",Summary!B48,"")</f>
        <v>Baker</v>
      </c>
      <c r="C47" s="6" t="str">
        <f t="shared" si="2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"/>
    </row>
    <row r="48" spans="1:34">
      <c r="A48" s="13">
        <v>45</v>
      </c>
      <c r="B48" s="1" t="str">
        <f>IF(Summary!B49&lt;&gt;"",Summary!B49,"")</f>
        <v>Hall</v>
      </c>
      <c r="C48" s="6" t="str">
        <f t="shared" si="2"/>
        <v/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"/>
    </row>
    <row r="49" spans="1:34">
      <c r="A49" s="13">
        <v>46</v>
      </c>
      <c r="B49" s="1" t="str">
        <f>IF(Summary!B50&lt;&gt;"",Summary!B50,"")</f>
        <v>Rivera</v>
      </c>
      <c r="C49" s="6" t="str">
        <f t="shared" si="2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/>
    </row>
    <row r="50" spans="1:34">
      <c r="A50" s="13">
        <v>47</v>
      </c>
      <c r="B50" s="1" t="str">
        <f>IF(Summary!B51&lt;&gt;"",Summary!B51,"")</f>
        <v>Campbell</v>
      </c>
      <c r="C50" s="6" t="str">
        <f t="shared" si="2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/>
    </row>
    <row r="51" spans="1:34">
      <c r="A51" s="13">
        <v>48</v>
      </c>
      <c r="B51" s="1" t="str">
        <f>IF(Summary!B52&lt;&gt;"",Summary!B52,"")</f>
        <v>Mitchell</v>
      </c>
      <c r="C51" s="6" t="str">
        <f t="shared" si="2"/>
        <v/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"/>
    </row>
    <row r="52" spans="1:34">
      <c r="A52" s="13">
        <v>49</v>
      </c>
      <c r="B52" s="1" t="str">
        <f>IF(Summary!B53&lt;&gt;"",Summary!B53,"")</f>
        <v>Carter</v>
      </c>
      <c r="C52" s="6" t="str">
        <f t="shared" si="2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"/>
    </row>
    <row r="53" spans="1:34">
      <c r="A53" s="13">
        <v>50</v>
      </c>
      <c r="B53" s="1" t="str">
        <f>IF(Summary!B54&lt;&gt;"",Summary!B54,"")</f>
        <v>Roberts</v>
      </c>
      <c r="C53" s="6" t="str">
        <f t="shared" si="2"/>
        <v/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"/>
    </row>
    <row r="54" spans="1:34">
      <c r="A54" s="13">
        <v>51</v>
      </c>
      <c r="B54" s="1" t="str">
        <f>IF(Summary!B55&lt;&gt;"",Summary!B55,"")</f>
        <v>Gomez</v>
      </c>
      <c r="C54" s="6" t="str">
        <f t="shared" si="2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</row>
    <row r="55" spans="1:34">
      <c r="A55" s="13">
        <v>52</v>
      </c>
      <c r="B55" s="1" t="str">
        <f>IF(Summary!B56&lt;&gt;"",Summary!B56,"")</f>
        <v>Phillips</v>
      </c>
      <c r="C55" s="6" t="str">
        <f t="shared" si="2"/>
        <v/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</row>
    <row r="56" spans="1:34">
      <c r="A56" s="13">
        <v>53</v>
      </c>
      <c r="B56" s="1" t="str">
        <f>IF(Summary!B57&lt;&gt;"",Summary!B57,"")</f>
        <v>Evans</v>
      </c>
      <c r="C56" s="6" t="str">
        <f t="shared" si="2"/>
        <v/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</row>
    <row r="57" spans="1:34">
      <c r="A57" s="13">
        <v>54</v>
      </c>
      <c r="B57" s="1" t="str">
        <f>IF(Summary!B58&lt;&gt;"",Summary!B58,"")</f>
        <v>Turner</v>
      </c>
      <c r="C57" s="6" t="str">
        <f t="shared" si="2"/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</row>
    <row r="58" spans="1:34">
      <c r="A58" s="13">
        <v>55</v>
      </c>
      <c r="B58" s="1" t="str">
        <f>IF(Summary!B59&lt;&gt;"",Summary!B59,"")</f>
        <v>Diaz</v>
      </c>
      <c r="C58" s="6" t="str">
        <f t="shared" si="2"/>
        <v/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</row>
    <row r="59" spans="1:34">
      <c r="A59" s="13">
        <v>56</v>
      </c>
      <c r="B59" s="1" t="str">
        <f>IF(Summary!B60&lt;&gt;"",Summary!B60,"")</f>
        <v>Parker</v>
      </c>
      <c r="C59" s="6" t="str">
        <f t="shared" si="2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</row>
    <row r="60" spans="1:34">
      <c r="A60" s="13">
        <v>57</v>
      </c>
      <c r="B60" s="1" t="str">
        <f>IF(Summary!B61&lt;&gt;"",Summary!B61,"")</f>
        <v>Cruz</v>
      </c>
      <c r="C60" s="6" t="str">
        <f t="shared" si="2"/>
        <v/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</row>
    <row r="61" spans="1:34">
      <c r="A61" s="13">
        <v>58</v>
      </c>
      <c r="B61" s="1" t="str">
        <f>IF(Summary!B62&lt;&gt;"",Summary!B62,"")</f>
        <v>Edwards</v>
      </c>
      <c r="C61" s="6" t="str">
        <f t="shared" si="2"/>
        <v/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</row>
    <row r="62" spans="1:34">
      <c r="A62" s="13">
        <v>59</v>
      </c>
      <c r="B62" s="1" t="str">
        <f>IF(Summary!B63&lt;&gt;"",Summary!B63,"")</f>
        <v>Collins</v>
      </c>
      <c r="C62" s="6" t="str">
        <f t="shared" si="2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</row>
    <row r="63" spans="1:34">
      <c r="A63" s="13">
        <v>60</v>
      </c>
      <c r="B63" s="1" t="str">
        <f>IF(Summary!B64&lt;&gt;"",Summary!B64,"")</f>
        <v>Reyes</v>
      </c>
      <c r="C63" s="6" t="str">
        <f t="shared" si="2"/>
        <v/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</row>
    <row r="64" spans="1:34">
      <c r="A64" s="13">
        <v>61</v>
      </c>
      <c r="B64" s="1" t="str">
        <f>IF(Summary!B65&lt;&gt;"",Summary!B65,"")</f>
        <v>Stewart</v>
      </c>
      <c r="C64" s="6" t="str">
        <f t="shared" si="2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34">
      <c r="A65" s="13">
        <v>62</v>
      </c>
      <c r="B65" s="1" t="str">
        <f>IF(Summary!B66&lt;&gt;"",Summary!B66,"")</f>
        <v>Morris</v>
      </c>
      <c r="C65" s="6" t="str">
        <f t="shared" si="2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</row>
    <row r="66" spans="1:34">
      <c r="A66" s="13">
        <v>63</v>
      </c>
      <c r="B66" s="1" t="str">
        <f>IF(Summary!B67&lt;&gt;"",Summary!B67,"")</f>
        <v>Morales</v>
      </c>
      <c r="C66" s="6" t="str">
        <f t="shared" si="2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</row>
    <row r="67" spans="1:34">
      <c r="A67" s="13">
        <v>64</v>
      </c>
      <c r="B67" s="1" t="str">
        <f>IF(Summary!B68&lt;&gt;"",Summary!B68,"")</f>
        <v>Murphy</v>
      </c>
      <c r="C67" s="6" t="str">
        <f t="shared" si="2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</row>
    <row r="68" spans="1:34">
      <c r="A68" s="13">
        <v>65</v>
      </c>
      <c r="B68" s="1" t="str">
        <f>IF(Summary!B69&lt;&gt;"",Summary!B69,"")</f>
        <v>Cook</v>
      </c>
      <c r="C68" s="6" t="str">
        <f t="shared" si="2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</row>
    <row r="69" spans="1:34">
      <c r="A69" s="13">
        <v>66</v>
      </c>
      <c r="B69" s="1" t="str">
        <f>IF(Summary!B70&lt;&gt;"",Summary!B70,"")</f>
        <v>Rogers</v>
      </c>
      <c r="C69" s="6" t="str">
        <f t="shared" ref="C69:C100" si="3">IF(COUNTIF(D69:AH69,"P")&lt;&gt;0,COUNTIF(D69:AH69,"P"),"")</f>
        <v/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</row>
    <row r="70" spans="1:34">
      <c r="A70" s="13">
        <v>67</v>
      </c>
      <c r="B70" s="1" t="str">
        <f>IF(Summary!B71&lt;&gt;"",Summary!B71,"")</f>
        <v>Gutierrez</v>
      </c>
      <c r="C70" s="6" t="str">
        <f t="shared" si="3"/>
        <v/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</row>
    <row r="71" spans="1:34">
      <c r="A71" s="13">
        <v>68</v>
      </c>
      <c r="B71" s="1" t="str">
        <f>IF(Summary!B72&lt;&gt;"",Summary!B72,"")</f>
        <v>Ortiz</v>
      </c>
      <c r="C71" s="6" t="str">
        <f t="shared" si="3"/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</row>
    <row r="72" spans="1:34">
      <c r="A72" s="13">
        <v>69</v>
      </c>
      <c r="B72" s="1" t="str">
        <f>IF(Summary!B73&lt;&gt;"",Summary!B73,"")</f>
        <v>Morgan</v>
      </c>
      <c r="C72" s="6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</row>
    <row r="73" spans="1:34">
      <c r="A73" s="13">
        <v>70</v>
      </c>
      <c r="B73" s="1" t="str">
        <f>IF(Summary!B74&lt;&gt;"",Summary!B74,"")</f>
        <v>Cooper</v>
      </c>
      <c r="C73" s="6" t="str">
        <f t="shared" si="3"/>
        <v/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</row>
    <row r="74" spans="1:34">
      <c r="A74" s="13">
        <v>71</v>
      </c>
      <c r="B74" s="1" t="str">
        <f>IF(Summary!B75&lt;&gt;"",Summary!B75,"")</f>
        <v>Peterson</v>
      </c>
      <c r="C74" s="6" t="str">
        <f t="shared" si="3"/>
        <v/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</row>
    <row r="75" spans="1:34">
      <c r="A75" s="13">
        <v>72</v>
      </c>
      <c r="B75" s="1" t="str">
        <f>IF(Summary!B76&lt;&gt;"",Summary!B76,"")</f>
        <v>Bailey</v>
      </c>
      <c r="C75" s="6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</row>
    <row r="76" spans="1:34">
      <c r="A76" s="13">
        <v>73</v>
      </c>
      <c r="B76" s="1" t="str">
        <f>IF(Summary!B77&lt;&gt;"",Summary!B77,"")</f>
        <v>Reed</v>
      </c>
      <c r="C76" s="6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</row>
    <row r="77" spans="1:34">
      <c r="A77" s="13">
        <v>74</v>
      </c>
      <c r="B77" s="1" t="str">
        <f>IF(Summary!B78&lt;&gt;"",Summary!B78,"")</f>
        <v>Kelly</v>
      </c>
      <c r="C77" s="6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</row>
    <row r="78" spans="1:34">
      <c r="A78" s="13">
        <v>75</v>
      </c>
      <c r="B78" s="1" t="str">
        <f>IF(Summary!B79&lt;&gt;"",Summary!B79,"")</f>
        <v>Howard</v>
      </c>
      <c r="C78" s="6" t="str">
        <f t="shared" si="3"/>
        <v/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</row>
    <row r="79" spans="1:34">
      <c r="A79" s="13">
        <v>76</v>
      </c>
      <c r="B79" s="1" t="str">
        <f>IF(Summary!B80&lt;&gt;"",Summary!B80,"")</f>
        <v>Ramos</v>
      </c>
      <c r="C79" s="6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</row>
    <row r="80" spans="1:34">
      <c r="A80" s="13">
        <v>77</v>
      </c>
      <c r="B80" s="1" t="str">
        <f>IF(Summary!B81&lt;&gt;"",Summary!B81,"")</f>
        <v>Kim</v>
      </c>
      <c r="C80" s="6" t="str">
        <f t="shared" si="3"/>
        <v/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</row>
    <row r="81" spans="1:34">
      <c r="A81" s="13">
        <v>78</v>
      </c>
      <c r="B81" s="1" t="str">
        <f>IF(Summary!B82&lt;&gt;"",Summary!B82,"")</f>
        <v>Cox</v>
      </c>
      <c r="C81" s="6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</row>
    <row r="82" spans="1:34">
      <c r="A82" s="13">
        <v>79</v>
      </c>
      <c r="B82" s="1" t="str">
        <f>IF(Summary!B83&lt;&gt;"",Summary!B83,"")</f>
        <v>Ward</v>
      </c>
      <c r="C82" s="6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</row>
    <row r="83" spans="1:34">
      <c r="A83" s="13">
        <v>80</v>
      </c>
      <c r="B83" s="1" t="str">
        <f>IF(Summary!B84&lt;&gt;"",Summary!B84,"")</f>
        <v>Richardson</v>
      </c>
      <c r="C83" s="6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</row>
    <row r="84" spans="1:34">
      <c r="A84" s="13">
        <v>81</v>
      </c>
      <c r="B84" s="1" t="str">
        <f>IF(Summary!B85&lt;&gt;"",Summary!B85,"")</f>
        <v>Watson</v>
      </c>
      <c r="C84" s="6" t="str">
        <f t="shared" si="3"/>
        <v/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</row>
    <row r="85" spans="1:34">
      <c r="A85" s="13">
        <v>82</v>
      </c>
      <c r="B85" s="1" t="str">
        <f>IF(Summary!B86&lt;&gt;"",Summary!B86,"")</f>
        <v>Brooks</v>
      </c>
      <c r="C85" s="6" t="str">
        <f t="shared" si="3"/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</row>
    <row r="86" spans="1:34">
      <c r="A86" s="13">
        <v>83</v>
      </c>
      <c r="B86" s="1" t="str">
        <f>IF(Summary!B87&lt;&gt;"",Summary!B87,"")</f>
        <v>Chavez</v>
      </c>
      <c r="C86" s="6" t="str">
        <f t="shared" si="3"/>
        <v/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</row>
    <row r="87" spans="1:34">
      <c r="A87" s="13">
        <v>84</v>
      </c>
      <c r="B87" s="1" t="str">
        <f>IF(Summary!B88&lt;&gt;"",Summary!B88,"")</f>
        <v>Wood</v>
      </c>
      <c r="C87" s="6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</row>
    <row r="88" spans="1:34">
      <c r="A88" s="13">
        <v>85</v>
      </c>
      <c r="B88" s="1" t="str">
        <f>IF(Summary!B89&lt;&gt;"",Summary!B89,"")</f>
        <v>James</v>
      </c>
      <c r="C88" s="6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</row>
    <row r="89" spans="1:34">
      <c r="A89" s="13">
        <v>86</v>
      </c>
      <c r="B89" s="1" t="str">
        <f>IF(Summary!B90&lt;&gt;"",Summary!B90,"")</f>
        <v>Bennet</v>
      </c>
      <c r="C89" s="6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</row>
    <row r="90" spans="1:34">
      <c r="A90" s="13">
        <v>87</v>
      </c>
      <c r="B90" s="1" t="str">
        <f>IF(Summary!B91&lt;&gt;"",Summary!B91,"")</f>
        <v>Gray</v>
      </c>
      <c r="C90" s="6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</row>
    <row r="91" spans="1:34">
      <c r="A91" s="13">
        <v>88</v>
      </c>
      <c r="B91" s="1" t="str">
        <f>IF(Summary!B92&lt;&gt;"",Summary!B92,"")</f>
        <v>Mendoza</v>
      </c>
      <c r="C91" s="6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</row>
    <row r="92" spans="1:34">
      <c r="A92" s="13">
        <v>89</v>
      </c>
      <c r="B92" s="1" t="str">
        <f>IF(Summary!B93&lt;&gt;"",Summary!B93,"")</f>
        <v>Ruiz</v>
      </c>
      <c r="C92" s="6" t="str">
        <f t="shared" si="3"/>
        <v/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</row>
    <row r="93" spans="1:34">
      <c r="A93" s="13">
        <v>90</v>
      </c>
      <c r="B93" s="1" t="str">
        <f>IF(Summary!B94&lt;&gt;"",Summary!B94,"")</f>
        <v>Hughes</v>
      </c>
      <c r="C93" s="6" t="str">
        <f t="shared" si="3"/>
        <v/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</row>
    <row r="94" spans="1:34">
      <c r="A94" s="13">
        <v>91</v>
      </c>
      <c r="B94" s="1" t="str">
        <f>IF(Summary!B95&lt;&gt;"",Summary!B95,"")</f>
        <v>Price</v>
      </c>
      <c r="C94" s="6" t="str">
        <f t="shared" si="3"/>
        <v/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</row>
    <row r="95" spans="1:34">
      <c r="A95" s="13">
        <v>92</v>
      </c>
      <c r="B95" s="1" t="str">
        <f>IF(Summary!B96&lt;&gt;"",Summary!B96,"")</f>
        <v>Alvarez</v>
      </c>
      <c r="C95" s="6" t="str">
        <f t="shared" si="3"/>
        <v/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</row>
    <row r="96" spans="1:34">
      <c r="A96" s="13">
        <v>93</v>
      </c>
      <c r="B96" s="1" t="str">
        <f>IF(Summary!B97&lt;&gt;"",Summary!B97,"")</f>
        <v>Castillo</v>
      </c>
      <c r="C96" s="6" t="str">
        <f t="shared" si="3"/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</row>
    <row r="97" spans="1:34">
      <c r="A97" s="13">
        <v>94</v>
      </c>
      <c r="B97" s="1" t="str">
        <f>IF(Summary!B98&lt;&gt;"",Summary!B98,"")</f>
        <v>Sanders</v>
      </c>
      <c r="C97" s="6" t="str">
        <f t="shared" si="3"/>
        <v/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</row>
    <row r="98" spans="1:34">
      <c r="A98" s="13">
        <v>95</v>
      </c>
      <c r="B98" s="1" t="str">
        <f>IF(Summary!B99&lt;&gt;"",Summary!B99,"")</f>
        <v>Patel</v>
      </c>
      <c r="C98" s="6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</row>
    <row r="99" spans="1:34">
      <c r="A99" s="13">
        <v>96</v>
      </c>
      <c r="B99" s="1" t="str">
        <f>IF(Summary!B100&lt;&gt;"",Summary!B100,"")</f>
        <v>Myers</v>
      </c>
      <c r="C99" s="6" t="str">
        <f t="shared" si="3"/>
        <v/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</row>
    <row r="100" spans="1:34">
      <c r="A100" s="13">
        <v>97</v>
      </c>
      <c r="B100" s="1" t="str">
        <f>IF(Summary!B101&lt;&gt;"",Summary!B101,"")</f>
        <v>Long</v>
      </c>
      <c r="C100" s="6" t="str">
        <f t="shared" si="3"/>
        <v/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</row>
    <row r="101" spans="1:34">
      <c r="A101" s="13">
        <v>98</v>
      </c>
      <c r="B101" s="1" t="str">
        <f>IF(Summary!B102&lt;&gt;"",Summary!B102,"")</f>
        <v>Ross</v>
      </c>
      <c r="C101" s="6" t="str">
        <f t="shared" ref="C101:C103" si="4">IF(COUNTIF(D101:AH101,"P")&lt;&gt;0,COUNTIF(D101:AH101,"P"),"")</f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</row>
    <row r="102" spans="1:34">
      <c r="A102" s="13">
        <v>99</v>
      </c>
      <c r="B102" s="1" t="str">
        <f>IF(Summary!B103&lt;&gt;"",Summary!B103,"")</f>
        <v>Foster</v>
      </c>
      <c r="C102" s="6" t="str">
        <f t="shared" si="4"/>
        <v/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</row>
    <row r="103" spans="1:34">
      <c r="A103" s="13">
        <v>100</v>
      </c>
      <c r="B103" s="1" t="str">
        <f>IF(Summary!B104&lt;&gt;"",Summary!B104,"")</f>
        <v>Jimenez</v>
      </c>
      <c r="C103" s="6" t="str">
        <f t="shared" si="4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</row>
  </sheetData>
  <mergeCells count="2">
    <mergeCell ref="C1:AH1"/>
    <mergeCell ref="A1:B1"/>
  </mergeCells>
  <conditionalFormatting sqref="D4:AH103">
    <cfRule type="expression" dxfId="24" priority="3">
      <formula>WEEKDAY(D$3)=1</formula>
    </cfRule>
  </conditionalFormatting>
  <conditionalFormatting sqref="D2:AH2">
    <cfRule type="containsText" dxfId="23" priority="2" operator="containsText" text="1">
      <formula>NOT(ISERROR(SEARCH("1",D2)))</formula>
    </cfRule>
  </conditionalFormatting>
  <conditionalFormatting sqref="AJ5">
    <cfRule type="containsText" dxfId="22" priority="1" operator="containsText" text="Sun">
      <formula>NOT(ISERROR(SEARCH("Sun",AJ5)))</formula>
    </cfRule>
  </conditionalFormatting>
  <dataValidations count="1">
    <dataValidation type="textLength" allowBlank="1" showInputMessage="1" showErrorMessage="1" sqref="D4:AH103" xr:uid="{7BA4D996-0DA7-4309-A581-1984F25EC954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9348-ACFF-4E70-910D-3B8CC0CEBBED}">
  <sheetPr codeName="Sheet3"/>
  <dimension ref="A1:AH103"/>
  <sheetViews>
    <sheetView workbookViewId="0">
      <selection activeCell="D2" sqref="D2:AH2"/>
    </sheetView>
  </sheetViews>
  <sheetFormatPr defaultRowHeight="14.4"/>
  <cols>
    <col min="1" max="1" width="4" style="11" bestFit="1" customWidth="1"/>
    <col min="2" max="2" width="17.33203125" customWidth="1"/>
    <col min="3" max="3" width="5.21875" style="4" bestFit="1" customWidth="1"/>
    <col min="4" max="34" width="4.6640625" customWidth="1"/>
  </cols>
  <sheetData>
    <row r="1" spans="1:34" ht="18">
      <c r="A1" s="20">
        <v>44682</v>
      </c>
      <c r="B1" s="21"/>
      <c r="C1" s="18" t="str">
        <f>"Attendence for "&amp;TEXT(A1,"mmmm - yyyy")</f>
        <v>Attendence for May - 2022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D2" s="5">
        <f ca="1">IF(D3&lt;&gt;"",WEEKDAY(D3),"")</f>
        <v>1</v>
      </c>
      <c r="E2" s="5">
        <f t="shared" ref="E2:AH2" ca="1" si="0">IF(E3&lt;&gt;"",WEEKDAY(E3),"")</f>
        <v>2</v>
      </c>
      <c r="F2" s="5">
        <f t="shared" ca="1" si="0"/>
        <v>3</v>
      </c>
      <c r="G2" s="5">
        <f t="shared" ca="1" si="0"/>
        <v>4</v>
      </c>
      <c r="H2" s="5">
        <f t="shared" ca="1" si="0"/>
        <v>5</v>
      </c>
      <c r="I2" s="5">
        <f t="shared" ca="1" si="0"/>
        <v>6</v>
      </c>
      <c r="J2" s="5">
        <f t="shared" ca="1" si="0"/>
        <v>7</v>
      </c>
      <c r="K2" s="5">
        <f t="shared" ca="1" si="0"/>
        <v>1</v>
      </c>
      <c r="L2" s="5">
        <f t="shared" ca="1" si="0"/>
        <v>2</v>
      </c>
      <c r="M2" s="5">
        <f t="shared" ca="1" si="0"/>
        <v>3</v>
      </c>
      <c r="N2" s="5">
        <f t="shared" ca="1" si="0"/>
        <v>4</v>
      </c>
      <c r="O2" s="5">
        <f t="shared" ca="1" si="0"/>
        <v>5</v>
      </c>
      <c r="P2" s="5">
        <f t="shared" ca="1" si="0"/>
        <v>6</v>
      </c>
      <c r="Q2" s="5">
        <f t="shared" ca="1" si="0"/>
        <v>7</v>
      </c>
      <c r="R2" s="5">
        <f t="shared" ca="1" si="0"/>
        <v>1</v>
      </c>
      <c r="S2" s="5">
        <f t="shared" ca="1" si="0"/>
        <v>2</v>
      </c>
      <c r="T2" s="5">
        <f t="shared" ca="1" si="0"/>
        <v>3</v>
      </c>
      <c r="U2" s="5">
        <f t="shared" ca="1" si="0"/>
        <v>4</v>
      </c>
      <c r="V2" s="5">
        <f t="shared" ca="1" si="0"/>
        <v>5</v>
      </c>
      <c r="W2" s="5">
        <f t="shared" ca="1" si="0"/>
        <v>6</v>
      </c>
      <c r="X2" s="5">
        <f t="shared" ca="1" si="0"/>
        <v>7</v>
      </c>
      <c r="Y2" s="5">
        <f t="shared" ca="1" si="0"/>
        <v>1</v>
      </c>
      <c r="Z2" s="5">
        <f t="shared" ca="1" si="0"/>
        <v>2</v>
      </c>
      <c r="AA2" s="5">
        <f t="shared" ca="1" si="0"/>
        <v>3</v>
      </c>
      <c r="AB2" s="5">
        <f t="shared" ca="1" si="0"/>
        <v>4</v>
      </c>
      <c r="AC2" s="5">
        <f t="shared" ca="1" si="0"/>
        <v>5</v>
      </c>
      <c r="AD2" s="5">
        <f t="shared" ca="1" si="0"/>
        <v>6</v>
      </c>
      <c r="AE2" s="5">
        <f t="shared" ca="1" si="0"/>
        <v>7</v>
      </c>
      <c r="AF2" s="5">
        <f t="shared" ca="1" si="0"/>
        <v>1</v>
      </c>
      <c r="AG2" s="5">
        <f t="shared" ca="1" si="0"/>
        <v>2</v>
      </c>
      <c r="AH2" s="5">
        <f t="shared" ca="1" si="0"/>
        <v>3</v>
      </c>
    </row>
    <row r="3" spans="1:34" s="7" customFormat="1">
      <c r="A3" s="12" t="s">
        <v>2</v>
      </c>
      <c r="B3" s="8" t="s">
        <v>0</v>
      </c>
      <c r="C3" s="9" t="s">
        <v>1</v>
      </c>
      <c r="D3" s="10">
        <f ca="1">DATE(YEAR(TODAY()),MONTH(A1),1)</f>
        <v>44682</v>
      </c>
      <c r="E3" s="10">
        <f ca="1">IF(D3&lt;&gt;"",IF(DAY(D3+1)&gt;DAY(D3),D3+1,""),"")</f>
        <v>44683</v>
      </c>
      <c r="F3" s="10">
        <f t="shared" ref="F3:AH3" ca="1" si="1">IF(E3&lt;&gt;"",IF(DAY(E3+1)&gt;DAY(E3),E3+1,""),"")</f>
        <v>44684</v>
      </c>
      <c r="G3" s="10">
        <f t="shared" ca="1" si="1"/>
        <v>44685</v>
      </c>
      <c r="H3" s="10">
        <f t="shared" ca="1" si="1"/>
        <v>44686</v>
      </c>
      <c r="I3" s="10">
        <f t="shared" ca="1" si="1"/>
        <v>44687</v>
      </c>
      <c r="J3" s="10">
        <f t="shared" ca="1" si="1"/>
        <v>44688</v>
      </c>
      <c r="K3" s="10">
        <f t="shared" ca="1" si="1"/>
        <v>44689</v>
      </c>
      <c r="L3" s="10">
        <f t="shared" ca="1" si="1"/>
        <v>44690</v>
      </c>
      <c r="M3" s="10">
        <f t="shared" ca="1" si="1"/>
        <v>44691</v>
      </c>
      <c r="N3" s="10">
        <f t="shared" ca="1" si="1"/>
        <v>44692</v>
      </c>
      <c r="O3" s="10">
        <f t="shared" ca="1" si="1"/>
        <v>44693</v>
      </c>
      <c r="P3" s="10">
        <f t="shared" ca="1" si="1"/>
        <v>44694</v>
      </c>
      <c r="Q3" s="10">
        <f t="shared" ca="1" si="1"/>
        <v>44695</v>
      </c>
      <c r="R3" s="10">
        <f t="shared" ca="1" si="1"/>
        <v>44696</v>
      </c>
      <c r="S3" s="10">
        <f t="shared" ca="1" si="1"/>
        <v>44697</v>
      </c>
      <c r="T3" s="10">
        <f t="shared" ca="1" si="1"/>
        <v>44698</v>
      </c>
      <c r="U3" s="10">
        <f t="shared" ca="1" si="1"/>
        <v>44699</v>
      </c>
      <c r="V3" s="10">
        <f t="shared" ca="1" si="1"/>
        <v>44700</v>
      </c>
      <c r="W3" s="10">
        <f t="shared" ca="1" si="1"/>
        <v>44701</v>
      </c>
      <c r="X3" s="10">
        <f t="shared" ca="1" si="1"/>
        <v>44702</v>
      </c>
      <c r="Y3" s="10">
        <f t="shared" ca="1" si="1"/>
        <v>44703</v>
      </c>
      <c r="Z3" s="10">
        <f t="shared" ca="1" si="1"/>
        <v>44704</v>
      </c>
      <c r="AA3" s="10">
        <f t="shared" ca="1" si="1"/>
        <v>44705</v>
      </c>
      <c r="AB3" s="10">
        <f t="shared" ca="1" si="1"/>
        <v>44706</v>
      </c>
      <c r="AC3" s="10">
        <f t="shared" ca="1" si="1"/>
        <v>44707</v>
      </c>
      <c r="AD3" s="10">
        <f t="shared" ca="1" si="1"/>
        <v>44708</v>
      </c>
      <c r="AE3" s="10">
        <f t="shared" ca="1" si="1"/>
        <v>44709</v>
      </c>
      <c r="AF3" s="10">
        <f t="shared" ca="1" si="1"/>
        <v>44710</v>
      </c>
      <c r="AG3" s="10">
        <f t="shared" ca="1" si="1"/>
        <v>44711</v>
      </c>
      <c r="AH3" s="10">
        <f t="shared" ca="1" si="1"/>
        <v>44712</v>
      </c>
    </row>
    <row r="4" spans="1:34">
      <c r="A4" s="13">
        <v>1</v>
      </c>
      <c r="B4" s="1" t="str">
        <f>IF(Summary!B5&lt;&gt;"",Summary!B5,"")</f>
        <v>Smith</v>
      </c>
      <c r="C4" s="6" t="str">
        <f>IF(COUNTIF(D4:AH4,"P")&lt;&gt;0,COUNTIF(D4:AH4,"P"),"")</f>
        <v/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>
      <c r="A5" s="13">
        <v>2</v>
      </c>
      <c r="B5" s="1" t="str">
        <f>IF(Summary!B6&lt;&gt;"",Summary!B6,"")</f>
        <v>Johnson</v>
      </c>
      <c r="C5" s="6" t="str">
        <f t="shared" ref="C5:C68" si="2">IF(COUNTIF(D5:AH5,"P")&lt;&gt;0,COUNTIF(D5:AH5,"P"),"")</f>
        <v/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3">
        <v>3</v>
      </c>
      <c r="B6" s="1" t="str">
        <f>IF(Summary!B7&lt;&gt;"",Summary!B7,"")</f>
        <v>Williams</v>
      </c>
      <c r="C6" s="6" t="str">
        <f t="shared" si="2"/>
        <v/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3">
        <v>4</v>
      </c>
      <c r="B7" s="1" t="str">
        <f>IF(Summary!B8&lt;&gt;"",Summary!B8,"")</f>
        <v>Brown</v>
      </c>
      <c r="C7" s="6" t="str">
        <f t="shared" si="2"/>
        <v/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3">
        <v>5</v>
      </c>
      <c r="B8" s="1" t="str">
        <f>IF(Summary!B9&lt;&gt;"",Summary!B9,"")</f>
        <v>Jones</v>
      </c>
      <c r="C8" s="6" t="str">
        <f t="shared" si="2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3">
        <v>6</v>
      </c>
      <c r="B9" s="1" t="str">
        <f>IF(Summary!B10&lt;&gt;"",Summary!B10,"")</f>
        <v>Garcia</v>
      </c>
      <c r="C9" s="6" t="str">
        <f t="shared" si="2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3">
        <v>7</v>
      </c>
      <c r="B10" s="1" t="str">
        <f>IF(Summary!B11&lt;&gt;"",Summary!B11,"")</f>
        <v>Miller</v>
      </c>
      <c r="C10" s="6" t="str">
        <f t="shared" si="2"/>
        <v/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3">
        <v>8</v>
      </c>
      <c r="B11" s="1" t="str">
        <f>IF(Summary!B12&lt;&gt;"",Summary!B12,"")</f>
        <v>Davis</v>
      </c>
      <c r="C11" s="6" t="str">
        <f t="shared" si="2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3">
        <v>9</v>
      </c>
      <c r="B12" s="1" t="str">
        <f>IF(Summary!B13&lt;&gt;"",Summary!B13,"")</f>
        <v>Rodriguez</v>
      </c>
      <c r="C12" s="6" t="str">
        <f t="shared" si="2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3">
        <v>10</v>
      </c>
      <c r="B13" s="1" t="str">
        <f>IF(Summary!B14&lt;&gt;"",Summary!B14,"")</f>
        <v>Martinez</v>
      </c>
      <c r="C13" s="6" t="str">
        <f t="shared" si="2"/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3">
        <v>11</v>
      </c>
      <c r="B14" s="1" t="str">
        <f>IF(Summary!B15&lt;&gt;"",Summary!B15,"")</f>
        <v>Hernandez</v>
      </c>
      <c r="C14" s="6" t="str">
        <f t="shared" si="2"/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>
      <c r="A15" s="13">
        <v>12</v>
      </c>
      <c r="B15" s="1" t="str">
        <f>IF(Summary!B16&lt;&gt;"",Summary!B16,"")</f>
        <v>Lopez</v>
      </c>
      <c r="C15" s="6" t="str">
        <f t="shared" si="2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</row>
    <row r="16" spans="1:34">
      <c r="A16" s="13">
        <v>13</v>
      </c>
      <c r="B16" s="1" t="str">
        <f>IF(Summary!B17&lt;&gt;"",Summary!B17,"")</f>
        <v>Gonzales</v>
      </c>
      <c r="C16" s="6" t="str">
        <f t="shared" si="2"/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>
      <c r="A17" s="13">
        <v>14</v>
      </c>
      <c r="B17" s="1" t="str">
        <f>IF(Summary!B18&lt;&gt;"",Summary!B18,"")</f>
        <v>Wilson</v>
      </c>
      <c r="C17" s="6" t="str">
        <f t="shared" si="2"/>
        <v/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>
      <c r="A18" s="13">
        <v>15</v>
      </c>
      <c r="B18" s="1" t="str">
        <f>IF(Summary!B19&lt;&gt;"",Summary!B19,"")</f>
        <v>Anderson</v>
      </c>
      <c r="C18" s="6" t="str">
        <f t="shared" si="2"/>
        <v/>
      </c>
      <c r="D18" s="2"/>
      <c r="E18" s="2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3">
        <v>16</v>
      </c>
      <c r="B19" s="1" t="str">
        <f>IF(Summary!B20&lt;&gt;"",Summary!B20,"")</f>
        <v>Thomas</v>
      </c>
      <c r="C19" s="6" t="str">
        <f t="shared" si="2"/>
        <v/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3">
        <v>17</v>
      </c>
      <c r="B20" s="1" t="str">
        <f>IF(Summary!B21&lt;&gt;"",Summary!B21,"")</f>
        <v>Taylor</v>
      </c>
      <c r="C20" s="6" t="str">
        <f t="shared" si="2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3">
        <v>18</v>
      </c>
      <c r="B21" s="1" t="str">
        <f>IF(Summary!B22&lt;&gt;"",Summary!B22,"")</f>
        <v>Moore</v>
      </c>
      <c r="C21" s="6" t="str">
        <f t="shared" si="2"/>
        <v/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3">
        <v>19</v>
      </c>
      <c r="B22" s="1" t="str">
        <f>IF(Summary!B23&lt;&gt;"",Summary!B23,"")</f>
        <v>Jackson</v>
      </c>
      <c r="C22" s="6" t="str">
        <f t="shared" si="2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3">
        <v>20</v>
      </c>
      <c r="B23" s="1" t="str">
        <f>IF(Summary!B24&lt;&gt;"",Summary!B24,"")</f>
        <v>Martin</v>
      </c>
      <c r="C23" s="6" t="str">
        <f t="shared" si="2"/>
        <v/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3">
        <v>21</v>
      </c>
      <c r="B24" s="1" t="str">
        <f>IF(Summary!B25&lt;&gt;"",Summary!B25,"")</f>
        <v>Lee</v>
      </c>
      <c r="C24" s="6" t="str">
        <f t="shared" si="2"/>
        <v/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3">
        <v>22</v>
      </c>
      <c r="B25" s="1" t="str">
        <f>IF(Summary!B26&lt;&gt;"",Summary!B26,"")</f>
        <v>Perez</v>
      </c>
      <c r="C25" s="6" t="str">
        <f t="shared" si="2"/>
        <v/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3">
        <v>23</v>
      </c>
      <c r="B26" s="1" t="str">
        <f>IF(Summary!B27&lt;&gt;"",Summary!B27,"")</f>
        <v>Thompson</v>
      </c>
      <c r="C26" s="6" t="str">
        <f t="shared" si="2"/>
        <v/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3">
        <v>24</v>
      </c>
      <c r="B27" s="1" t="str">
        <f>IF(Summary!B28&lt;&gt;"",Summary!B28,"")</f>
        <v>White</v>
      </c>
      <c r="C27" s="6" t="str">
        <f t="shared" si="2"/>
        <v/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3">
        <v>25</v>
      </c>
      <c r="B28" s="1" t="str">
        <f>IF(Summary!B29&lt;&gt;"",Summary!B29,"")</f>
        <v>Harris</v>
      </c>
      <c r="C28" s="6" t="str">
        <f t="shared" si="2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  <row r="29" spans="1:34">
      <c r="A29" s="13">
        <v>26</v>
      </c>
      <c r="B29" s="1" t="str">
        <f>IF(Summary!B30&lt;&gt;"",Summary!B30,"")</f>
        <v>Sanchez</v>
      </c>
      <c r="C29" s="6" t="str">
        <f t="shared" si="2"/>
        <v/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"/>
    </row>
    <row r="30" spans="1:34">
      <c r="A30" s="13">
        <v>27</v>
      </c>
      <c r="B30" s="1" t="str">
        <f>IF(Summary!B31&lt;&gt;"",Summary!B31,"")</f>
        <v>Clark</v>
      </c>
      <c r="C30" s="6" t="str">
        <f t="shared" si="2"/>
        <v/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13">
        <v>28</v>
      </c>
      <c r="B31" s="1" t="str">
        <f>IF(Summary!B32&lt;&gt;"",Summary!B32,"")</f>
        <v>Ramirez</v>
      </c>
      <c r="C31" s="6" t="str">
        <f t="shared" si="2"/>
        <v/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</row>
    <row r="32" spans="1:34">
      <c r="A32" s="13">
        <v>29</v>
      </c>
      <c r="B32" s="1" t="str">
        <f>IF(Summary!B33&lt;&gt;"",Summary!B33,"")</f>
        <v>Lewis</v>
      </c>
      <c r="C32" s="6" t="str">
        <f t="shared" si="2"/>
        <v/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>
      <c r="A33" s="13">
        <v>30</v>
      </c>
      <c r="B33" s="1" t="str">
        <f>IF(Summary!B34&lt;&gt;"",Summary!B34,"")</f>
        <v>Robinson</v>
      </c>
      <c r="C33" s="6" t="str">
        <f t="shared" si="2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>
      <c r="A34" s="13">
        <v>31</v>
      </c>
      <c r="B34" s="1" t="str">
        <f>IF(Summary!B35&lt;&gt;"",Summary!B35,"")</f>
        <v>Walker</v>
      </c>
      <c r="C34" s="6" t="str">
        <f t="shared" si="2"/>
        <v/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>
      <c r="A35" s="13">
        <v>32</v>
      </c>
      <c r="B35" s="1" t="str">
        <f>IF(Summary!B36&lt;&gt;"",Summary!B36,"")</f>
        <v>Young</v>
      </c>
      <c r="C35" s="6" t="str">
        <f t="shared" si="2"/>
        <v/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>
      <c r="A36" s="13">
        <v>33</v>
      </c>
      <c r="B36" s="1" t="str">
        <f>IF(Summary!B37&lt;&gt;"",Summary!B37,"")</f>
        <v>Allen</v>
      </c>
      <c r="C36" s="6" t="str">
        <f t="shared" si="2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"/>
    </row>
    <row r="37" spans="1:34">
      <c r="A37" s="13">
        <v>34</v>
      </c>
      <c r="B37" s="1" t="str">
        <f>IF(Summary!B38&lt;&gt;"",Summary!B38,"")</f>
        <v>King</v>
      </c>
      <c r="C37" s="6" t="str">
        <f t="shared" si="2"/>
        <v/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"/>
    </row>
    <row r="38" spans="1:34">
      <c r="A38" s="13">
        <v>35</v>
      </c>
      <c r="B38" s="1" t="str">
        <f>IF(Summary!B39&lt;&gt;"",Summary!B39,"")</f>
        <v>Wright</v>
      </c>
      <c r="C38" s="6" t="str">
        <f t="shared" si="2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"/>
    </row>
    <row r="39" spans="1:34">
      <c r="A39" s="13">
        <v>36</v>
      </c>
      <c r="B39" s="1" t="str">
        <f>IF(Summary!B40&lt;&gt;"",Summary!B40,"")</f>
        <v>Scott</v>
      </c>
      <c r="C39" s="6" t="str">
        <f t="shared" si="2"/>
        <v/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"/>
    </row>
    <row r="40" spans="1:34">
      <c r="A40" s="13">
        <v>37</v>
      </c>
      <c r="B40" s="1" t="str">
        <f>IF(Summary!B41&lt;&gt;"",Summary!B41,"")</f>
        <v>Torres</v>
      </c>
      <c r="C40" s="6" t="str">
        <f t="shared" si="2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"/>
    </row>
    <row r="41" spans="1:34">
      <c r="A41" s="13">
        <v>38</v>
      </c>
      <c r="B41" s="1" t="str">
        <f>IF(Summary!B42&lt;&gt;"",Summary!B42,"")</f>
        <v>Nguyen</v>
      </c>
      <c r="C41" s="6" t="str">
        <f t="shared" si="2"/>
        <v/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"/>
    </row>
    <row r="42" spans="1:34">
      <c r="A42" s="13">
        <v>39</v>
      </c>
      <c r="B42" s="1" t="str">
        <f>IF(Summary!B43&lt;&gt;"",Summary!B43,"")</f>
        <v>Hill</v>
      </c>
      <c r="C42" s="6" t="str">
        <f t="shared" si="2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>
      <c r="A43" s="13">
        <v>40</v>
      </c>
      <c r="B43" s="1" t="str">
        <f>IF(Summary!B44&lt;&gt;"",Summary!B44,"")</f>
        <v>Flores</v>
      </c>
      <c r="C43" s="6" t="str">
        <f t="shared" si="2"/>
        <v/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"/>
    </row>
    <row r="44" spans="1:34">
      <c r="A44" s="13">
        <v>41</v>
      </c>
      <c r="B44" s="1" t="str">
        <f>IF(Summary!B45&lt;&gt;"",Summary!B45,"")</f>
        <v>Green</v>
      </c>
      <c r="C44" s="6" t="str">
        <f t="shared" si="2"/>
        <v/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"/>
    </row>
    <row r="45" spans="1:34">
      <c r="A45" s="13">
        <v>42</v>
      </c>
      <c r="B45" s="1" t="str">
        <f>IF(Summary!B46&lt;&gt;"",Summary!B46,"")</f>
        <v>Adams</v>
      </c>
      <c r="C45" s="6" t="str">
        <f t="shared" si="2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</row>
    <row r="46" spans="1:34">
      <c r="A46" s="13">
        <v>43</v>
      </c>
      <c r="B46" s="1" t="str">
        <f>IF(Summary!B47&lt;&gt;"",Summary!B47,"")</f>
        <v>Nelson</v>
      </c>
      <c r="C46" s="6" t="str">
        <f t="shared" si="2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"/>
    </row>
    <row r="47" spans="1:34">
      <c r="A47" s="13">
        <v>44</v>
      </c>
      <c r="B47" s="1" t="str">
        <f>IF(Summary!B48&lt;&gt;"",Summary!B48,"")</f>
        <v>Baker</v>
      </c>
      <c r="C47" s="6" t="str">
        <f t="shared" si="2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"/>
    </row>
    <row r="48" spans="1:34">
      <c r="A48" s="13">
        <v>45</v>
      </c>
      <c r="B48" s="1" t="str">
        <f>IF(Summary!B49&lt;&gt;"",Summary!B49,"")</f>
        <v>Hall</v>
      </c>
      <c r="C48" s="6" t="str">
        <f t="shared" si="2"/>
        <v/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"/>
    </row>
    <row r="49" spans="1:34">
      <c r="A49" s="13">
        <v>46</v>
      </c>
      <c r="B49" s="1" t="str">
        <f>IF(Summary!B50&lt;&gt;"",Summary!B50,"")</f>
        <v>Rivera</v>
      </c>
      <c r="C49" s="6" t="str">
        <f t="shared" si="2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/>
    </row>
    <row r="50" spans="1:34">
      <c r="A50" s="13">
        <v>47</v>
      </c>
      <c r="B50" s="1" t="str">
        <f>IF(Summary!B51&lt;&gt;"",Summary!B51,"")</f>
        <v>Campbell</v>
      </c>
      <c r="C50" s="6" t="str">
        <f t="shared" si="2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/>
    </row>
    <row r="51" spans="1:34">
      <c r="A51" s="13">
        <v>48</v>
      </c>
      <c r="B51" s="1" t="str">
        <f>IF(Summary!B52&lt;&gt;"",Summary!B52,"")</f>
        <v>Mitchell</v>
      </c>
      <c r="C51" s="6" t="str">
        <f t="shared" si="2"/>
        <v/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"/>
    </row>
    <row r="52" spans="1:34">
      <c r="A52" s="13">
        <v>49</v>
      </c>
      <c r="B52" s="1" t="str">
        <f>IF(Summary!B53&lt;&gt;"",Summary!B53,"")</f>
        <v>Carter</v>
      </c>
      <c r="C52" s="6" t="str">
        <f t="shared" si="2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"/>
    </row>
    <row r="53" spans="1:34">
      <c r="A53" s="13">
        <v>50</v>
      </c>
      <c r="B53" s="1" t="str">
        <f>IF(Summary!B54&lt;&gt;"",Summary!B54,"")</f>
        <v>Roberts</v>
      </c>
      <c r="C53" s="6" t="str">
        <f t="shared" si="2"/>
        <v/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"/>
    </row>
    <row r="54" spans="1:34">
      <c r="A54" s="13">
        <v>51</v>
      </c>
      <c r="B54" s="1" t="str">
        <f>IF(Summary!B55&lt;&gt;"",Summary!B55,"")</f>
        <v>Gomez</v>
      </c>
      <c r="C54" s="6" t="str">
        <f t="shared" si="2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</row>
    <row r="55" spans="1:34">
      <c r="A55" s="13">
        <v>52</v>
      </c>
      <c r="B55" s="1" t="str">
        <f>IF(Summary!B56&lt;&gt;"",Summary!B56,"")</f>
        <v>Phillips</v>
      </c>
      <c r="C55" s="6" t="str">
        <f t="shared" si="2"/>
        <v/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</row>
    <row r="56" spans="1:34">
      <c r="A56" s="13">
        <v>53</v>
      </c>
      <c r="B56" s="1" t="str">
        <f>IF(Summary!B57&lt;&gt;"",Summary!B57,"")</f>
        <v>Evans</v>
      </c>
      <c r="C56" s="6" t="str">
        <f t="shared" si="2"/>
        <v/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</row>
    <row r="57" spans="1:34">
      <c r="A57" s="13">
        <v>54</v>
      </c>
      <c r="B57" s="1" t="str">
        <f>IF(Summary!B58&lt;&gt;"",Summary!B58,"")</f>
        <v>Turner</v>
      </c>
      <c r="C57" s="6" t="str">
        <f t="shared" si="2"/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</row>
    <row r="58" spans="1:34">
      <c r="A58" s="13">
        <v>55</v>
      </c>
      <c r="B58" s="1" t="str">
        <f>IF(Summary!B59&lt;&gt;"",Summary!B59,"")</f>
        <v>Diaz</v>
      </c>
      <c r="C58" s="6" t="str">
        <f t="shared" si="2"/>
        <v/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</row>
    <row r="59" spans="1:34">
      <c r="A59" s="13">
        <v>56</v>
      </c>
      <c r="B59" s="1" t="str">
        <f>IF(Summary!B60&lt;&gt;"",Summary!B60,"")</f>
        <v>Parker</v>
      </c>
      <c r="C59" s="6" t="str">
        <f t="shared" si="2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</row>
    <row r="60" spans="1:34">
      <c r="A60" s="13">
        <v>57</v>
      </c>
      <c r="B60" s="1" t="str">
        <f>IF(Summary!B61&lt;&gt;"",Summary!B61,"")</f>
        <v>Cruz</v>
      </c>
      <c r="C60" s="6" t="str">
        <f t="shared" si="2"/>
        <v/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</row>
    <row r="61" spans="1:34">
      <c r="A61" s="13">
        <v>58</v>
      </c>
      <c r="B61" s="1" t="str">
        <f>IF(Summary!B62&lt;&gt;"",Summary!B62,"")</f>
        <v>Edwards</v>
      </c>
      <c r="C61" s="6" t="str">
        <f t="shared" si="2"/>
        <v/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</row>
    <row r="62" spans="1:34">
      <c r="A62" s="13">
        <v>59</v>
      </c>
      <c r="B62" s="1" t="str">
        <f>IF(Summary!B63&lt;&gt;"",Summary!B63,"")</f>
        <v>Collins</v>
      </c>
      <c r="C62" s="6" t="str">
        <f t="shared" si="2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</row>
    <row r="63" spans="1:34">
      <c r="A63" s="13">
        <v>60</v>
      </c>
      <c r="B63" s="1" t="str">
        <f>IF(Summary!B64&lt;&gt;"",Summary!B64,"")</f>
        <v>Reyes</v>
      </c>
      <c r="C63" s="6" t="str">
        <f t="shared" si="2"/>
        <v/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</row>
    <row r="64" spans="1:34">
      <c r="A64" s="13">
        <v>61</v>
      </c>
      <c r="B64" s="1" t="str">
        <f>IF(Summary!B65&lt;&gt;"",Summary!B65,"")</f>
        <v>Stewart</v>
      </c>
      <c r="C64" s="6" t="str">
        <f t="shared" si="2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34">
      <c r="A65" s="13">
        <v>62</v>
      </c>
      <c r="B65" s="1" t="str">
        <f>IF(Summary!B66&lt;&gt;"",Summary!B66,"")</f>
        <v>Morris</v>
      </c>
      <c r="C65" s="6" t="str">
        <f t="shared" si="2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</row>
    <row r="66" spans="1:34">
      <c r="A66" s="13">
        <v>63</v>
      </c>
      <c r="B66" s="1" t="str">
        <f>IF(Summary!B67&lt;&gt;"",Summary!B67,"")</f>
        <v>Morales</v>
      </c>
      <c r="C66" s="6" t="str">
        <f t="shared" si="2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</row>
    <row r="67" spans="1:34">
      <c r="A67" s="13">
        <v>64</v>
      </c>
      <c r="B67" s="1" t="str">
        <f>IF(Summary!B68&lt;&gt;"",Summary!B68,"")</f>
        <v>Murphy</v>
      </c>
      <c r="C67" s="6" t="str">
        <f t="shared" si="2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</row>
    <row r="68" spans="1:34">
      <c r="A68" s="13">
        <v>65</v>
      </c>
      <c r="B68" s="1" t="str">
        <f>IF(Summary!B69&lt;&gt;"",Summary!B69,"")</f>
        <v>Cook</v>
      </c>
      <c r="C68" s="6" t="str">
        <f t="shared" si="2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</row>
    <row r="69" spans="1:34">
      <c r="A69" s="13">
        <v>66</v>
      </c>
      <c r="B69" s="1" t="str">
        <f>IF(Summary!B70&lt;&gt;"",Summary!B70,"")</f>
        <v>Rogers</v>
      </c>
      <c r="C69" s="6" t="str">
        <f t="shared" ref="C69:C103" si="3">IF(COUNTIF(D69:AH69,"P")&lt;&gt;0,COUNTIF(D69:AH69,"P"),"")</f>
        <v/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</row>
    <row r="70" spans="1:34">
      <c r="A70" s="13">
        <v>67</v>
      </c>
      <c r="B70" s="1" t="str">
        <f>IF(Summary!B71&lt;&gt;"",Summary!B71,"")</f>
        <v>Gutierrez</v>
      </c>
      <c r="C70" s="6" t="str">
        <f t="shared" si="3"/>
        <v/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</row>
    <row r="71" spans="1:34">
      <c r="A71" s="13">
        <v>68</v>
      </c>
      <c r="B71" s="1" t="str">
        <f>IF(Summary!B72&lt;&gt;"",Summary!B72,"")</f>
        <v>Ortiz</v>
      </c>
      <c r="C71" s="6" t="str">
        <f t="shared" si="3"/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</row>
    <row r="72" spans="1:34">
      <c r="A72" s="13">
        <v>69</v>
      </c>
      <c r="B72" s="1" t="str">
        <f>IF(Summary!B73&lt;&gt;"",Summary!B73,"")</f>
        <v>Morgan</v>
      </c>
      <c r="C72" s="6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</row>
    <row r="73" spans="1:34">
      <c r="A73" s="13">
        <v>70</v>
      </c>
      <c r="B73" s="1" t="str">
        <f>IF(Summary!B74&lt;&gt;"",Summary!B74,"")</f>
        <v>Cooper</v>
      </c>
      <c r="C73" s="6" t="str">
        <f t="shared" si="3"/>
        <v/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</row>
    <row r="74" spans="1:34">
      <c r="A74" s="13">
        <v>71</v>
      </c>
      <c r="B74" s="1" t="str">
        <f>IF(Summary!B75&lt;&gt;"",Summary!B75,"")</f>
        <v>Peterson</v>
      </c>
      <c r="C74" s="6" t="str">
        <f t="shared" si="3"/>
        <v/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</row>
    <row r="75" spans="1:34">
      <c r="A75" s="13">
        <v>72</v>
      </c>
      <c r="B75" s="1" t="str">
        <f>IF(Summary!B76&lt;&gt;"",Summary!B76,"")</f>
        <v>Bailey</v>
      </c>
      <c r="C75" s="6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</row>
    <row r="76" spans="1:34">
      <c r="A76" s="13">
        <v>73</v>
      </c>
      <c r="B76" s="1" t="str">
        <f>IF(Summary!B77&lt;&gt;"",Summary!B77,"")</f>
        <v>Reed</v>
      </c>
      <c r="C76" s="6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</row>
    <row r="77" spans="1:34">
      <c r="A77" s="13">
        <v>74</v>
      </c>
      <c r="B77" s="1" t="str">
        <f>IF(Summary!B78&lt;&gt;"",Summary!B78,"")</f>
        <v>Kelly</v>
      </c>
      <c r="C77" s="6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</row>
    <row r="78" spans="1:34">
      <c r="A78" s="13">
        <v>75</v>
      </c>
      <c r="B78" s="1" t="str">
        <f>IF(Summary!B79&lt;&gt;"",Summary!B79,"")</f>
        <v>Howard</v>
      </c>
      <c r="C78" s="6" t="str">
        <f t="shared" si="3"/>
        <v/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</row>
    <row r="79" spans="1:34">
      <c r="A79" s="13">
        <v>76</v>
      </c>
      <c r="B79" s="1" t="str">
        <f>IF(Summary!B80&lt;&gt;"",Summary!B80,"")</f>
        <v>Ramos</v>
      </c>
      <c r="C79" s="6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</row>
    <row r="80" spans="1:34">
      <c r="A80" s="13">
        <v>77</v>
      </c>
      <c r="B80" s="1" t="str">
        <f>IF(Summary!B81&lt;&gt;"",Summary!B81,"")</f>
        <v>Kim</v>
      </c>
      <c r="C80" s="6" t="str">
        <f t="shared" si="3"/>
        <v/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</row>
    <row r="81" spans="1:34">
      <c r="A81" s="13">
        <v>78</v>
      </c>
      <c r="B81" s="1" t="str">
        <f>IF(Summary!B82&lt;&gt;"",Summary!B82,"")</f>
        <v>Cox</v>
      </c>
      <c r="C81" s="6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</row>
    <row r="82" spans="1:34">
      <c r="A82" s="13">
        <v>79</v>
      </c>
      <c r="B82" s="1" t="str">
        <f>IF(Summary!B83&lt;&gt;"",Summary!B83,"")</f>
        <v>Ward</v>
      </c>
      <c r="C82" s="6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</row>
    <row r="83" spans="1:34">
      <c r="A83" s="13">
        <v>80</v>
      </c>
      <c r="B83" s="1" t="str">
        <f>IF(Summary!B84&lt;&gt;"",Summary!B84,"")</f>
        <v>Richardson</v>
      </c>
      <c r="C83" s="6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</row>
    <row r="84" spans="1:34">
      <c r="A84" s="13">
        <v>81</v>
      </c>
      <c r="B84" s="1" t="str">
        <f>IF(Summary!B85&lt;&gt;"",Summary!B85,"")</f>
        <v>Watson</v>
      </c>
      <c r="C84" s="6" t="str">
        <f t="shared" si="3"/>
        <v/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</row>
    <row r="85" spans="1:34">
      <c r="A85" s="13">
        <v>82</v>
      </c>
      <c r="B85" s="1" t="str">
        <f>IF(Summary!B86&lt;&gt;"",Summary!B86,"")</f>
        <v>Brooks</v>
      </c>
      <c r="C85" s="6" t="str">
        <f t="shared" si="3"/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</row>
    <row r="86" spans="1:34">
      <c r="A86" s="13">
        <v>83</v>
      </c>
      <c r="B86" s="1" t="str">
        <f>IF(Summary!B87&lt;&gt;"",Summary!B87,"")</f>
        <v>Chavez</v>
      </c>
      <c r="C86" s="6" t="str">
        <f t="shared" si="3"/>
        <v/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</row>
    <row r="87" spans="1:34">
      <c r="A87" s="13">
        <v>84</v>
      </c>
      <c r="B87" s="1" t="str">
        <f>IF(Summary!B88&lt;&gt;"",Summary!B88,"")</f>
        <v>Wood</v>
      </c>
      <c r="C87" s="6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</row>
    <row r="88" spans="1:34">
      <c r="A88" s="13">
        <v>85</v>
      </c>
      <c r="B88" s="1" t="str">
        <f>IF(Summary!B89&lt;&gt;"",Summary!B89,"")</f>
        <v>James</v>
      </c>
      <c r="C88" s="6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</row>
    <row r="89" spans="1:34">
      <c r="A89" s="13">
        <v>86</v>
      </c>
      <c r="B89" s="1" t="str">
        <f>IF(Summary!B90&lt;&gt;"",Summary!B90,"")</f>
        <v>Bennet</v>
      </c>
      <c r="C89" s="6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</row>
    <row r="90" spans="1:34">
      <c r="A90" s="13">
        <v>87</v>
      </c>
      <c r="B90" s="1" t="str">
        <f>IF(Summary!B91&lt;&gt;"",Summary!B91,"")</f>
        <v>Gray</v>
      </c>
      <c r="C90" s="6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</row>
    <row r="91" spans="1:34">
      <c r="A91" s="13">
        <v>88</v>
      </c>
      <c r="B91" s="1" t="str">
        <f>IF(Summary!B92&lt;&gt;"",Summary!B92,"")</f>
        <v>Mendoza</v>
      </c>
      <c r="C91" s="6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</row>
    <row r="92" spans="1:34">
      <c r="A92" s="13">
        <v>89</v>
      </c>
      <c r="B92" s="1" t="str">
        <f>IF(Summary!B93&lt;&gt;"",Summary!B93,"")</f>
        <v>Ruiz</v>
      </c>
      <c r="C92" s="6" t="str">
        <f t="shared" si="3"/>
        <v/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</row>
    <row r="93" spans="1:34">
      <c r="A93" s="13">
        <v>90</v>
      </c>
      <c r="B93" s="1" t="str">
        <f>IF(Summary!B94&lt;&gt;"",Summary!B94,"")</f>
        <v>Hughes</v>
      </c>
      <c r="C93" s="6" t="str">
        <f t="shared" si="3"/>
        <v/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</row>
    <row r="94" spans="1:34">
      <c r="A94" s="13">
        <v>91</v>
      </c>
      <c r="B94" s="1" t="str">
        <f>IF(Summary!B95&lt;&gt;"",Summary!B95,"")</f>
        <v>Price</v>
      </c>
      <c r="C94" s="6" t="str">
        <f t="shared" si="3"/>
        <v/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</row>
    <row r="95" spans="1:34">
      <c r="A95" s="13">
        <v>92</v>
      </c>
      <c r="B95" s="1" t="str">
        <f>IF(Summary!B96&lt;&gt;"",Summary!B96,"")</f>
        <v>Alvarez</v>
      </c>
      <c r="C95" s="6" t="str">
        <f t="shared" si="3"/>
        <v/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</row>
    <row r="96" spans="1:34">
      <c r="A96" s="13">
        <v>93</v>
      </c>
      <c r="B96" s="1" t="str">
        <f>IF(Summary!B97&lt;&gt;"",Summary!B97,"")</f>
        <v>Castillo</v>
      </c>
      <c r="C96" s="6" t="str">
        <f t="shared" si="3"/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</row>
    <row r="97" spans="1:34">
      <c r="A97" s="13">
        <v>94</v>
      </c>
      <c r="B97" s="1" t="str">
        <f>IF(Summary!B98&lt;&gt;"",Summary!B98,"")</f>
        <v>Sanders</v>
      </c>
      <c r="C97" s="6" t="str">
        <f t="shared" si="3"/>
        <v/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</row>
    <row r="98" spans="1:34">
      <c r="A98" s="13">
        <v>95</v>
      </c>
      <c r="B98" s="1" t="str">
        <f>IF(Summary!B99&lt;&gt;"",Summary!B99,"")</f>
        <v>Patel</v>
      </c>
      <c r="C98" s="6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</row>
    <row r="99" spans="1:34">
      <c r="A99" s="13">
        <v>96</v>
      </c>
      <c r="B99" s="1" t="str">
        <f>IF(Summary!B100&lt;&gt;"",Summary!B100,"")</f>
        <v>Myers</v>
      </c>
      <c r="C99" s="6" t="str">
        <f t="shared" si="3"/>
        <v/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</row>
    <row r="100" spans="1:34">
      <c r="A100" s="13">
        <v>97</v>
      </c>
      <c r="B100" s="1" t="str">
        <f>IF(Summary!B101&lt;&gt;"",Summary!B101,"")</f>
        <v>Long</v>
      </c>
      <c r="C100" s="6" t="str">
        <f t="shared" si="3"/>
        <v/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</row>
    <row r="101" spans="1:34">
      <c r="A101" s="13">
        <v>98</v>
      </c>
      <c r="B101" s="1" t="str">
        <f>IF(Summary!B102&lt;&gt;"",Summary!B102,"")</f>
        <v>Ross</v>
      </c>
      <c r="C101" s="6" t="str">
        <f t="shared" si="3"/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</row>
    <row r="102" spans="1:34">
      <c r="A102" s="13">
        <v>99</v>
      </c>
      <c r="B102" s="1" t="str">
        <f>IF(Summary!B103&lt;&gt;"",Summary!B103,"")</f>
        <v>Foster</v>
      </c>
      <c r="C102" s="6" t="str">
        <f t="shared" si="3"/>
        <v/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</row>
    <row r="103" spans="1:34">
      <c r="A103" s="13">
        <v>100</v>
      </c>
      <c r="B103" s="1" t="str">
        <f>IF(Summary!B104&lt;&gt;"",Summary!B104,"")</f>
        <v>Jimenez</v>
      </c>
      <c r="C103" s="6" t="str">
        <f t="shared" si="3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</row>
  </sheetData>
  <mergeCells count="2">
    <mergeCell ref="A1:B1"/>
    <mergeCell ref="C1:AH1"/>
  </mergeCells>
  <conditionalFormatting sqref="D4:AH103">
    <cfRule type="expression" dxfId="21" priority="2">
      <formula>WEEKDAY(D$3)=1</formula>
    </cfRule>
  </conditionalFormatting>
  <conditionalFormatting sqref="D2:AH2">
    <cfRule type="containsText" dxfId="20" priority="1" operator="containsText" text="1">
      <formula>NOT(ISERROR(SEARCH("1",D2)))</formula>
    </cfRule>
  </conditionalFormatting>
  <dataValidations count="1">
    <dataValidation type="textLength" allowBlank="1" showInputMessage="1" showErrorMessage="1" sqref="D4:AH103" xr:uid="{B5EE87A0-52FD-4DB4-A969-2B331E4766DB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ACAE-1879-47EC-A62A-095D4C4B6CB7}">
  <sheetPr codeName="Sheet4"/>
  <dimension ref="A1:AH103"/>
  <sheetViews>
    <sheetView workbookViewId="0">
      <selection activeCell="D2" sqref="D2:AH2"/>
    </sheetView>
  </sheetViews>
  <sheetFormatPr defaultRowHeight="14.4"/>
  <cols>
    <col min="1" max="1" width="4" style="11" bestFit="1" customWidth="1"/>
    <col min="2" max="2" width="17.33203125" customWidth="1"/>
    <col min="3" max="3" width="5.21875" style="4" bestFit="1" customWidth="1"/>
    <col min="4" max="34" width="4.6640625" customWidth="1"/>
  </cols>
  <sheetData>
    <row r="1" spans="1:34" ht="18">
      <c r="A1" s="20">
        <v>44713</v>
      </c>
      <c r="B1" s="21"/>
      <c r="C1" s="18" t="str">
        <f>"Attendence for "&amp;TEXT(A1,"mmmm - yyyy")</f>
        <v>Attendence for June - 2022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D2" s="5">
        <f ca="1">IF(D3&lt;&gt;"",WEEKDAY(D3),"")</f>
        <v>4</v>
      </c>
      <c r="E2" s="5">
        <f t="shared" ref="E2:AH2" ca="1" si="0">IF(E3&lt;&gt;"",WEEKDAY(E3),"")</f>
        <v>5</v>
      </c>
      <c r="F2" s="5">
        <f t="shared" ca="1" si="0"/>
        <v>6</v>
      </c>
      <c r="G2" s="5">
        <f t="shared" ca="1" si="0"/>
        <v>7</v>
      </c>
      <c r="H2" s="5">
        <f t="shared" ca="1" si="0"/>
        <v>1</v>
      </c>
      <c r="I2" s="5">
        <f t="shared" ca="1" si="0"/>
        <v>2</v>
      </c>
      <c r="J2" s="5">
        <f t="shared" ca="1" si="0"/>
        <v>3</v>
      </c>
      <c r="K2" s="5">
        <f t="shared" ca="1" si="0"/>
        <v>4</v>
      </c>
      <c r="L2" s="5">
        <f t="shared" ca="1" si="0"/>
        <v>5</v>
      </c>
      <c r="M2" s="5">
        <f t="shared" ca="1" si="0"/>
        <v>6</v>
      </c>
      <c r="N2" s="5">
        <f t="shared" ca="1" si="0"/>
        <v>7</v>
      </c>
      <c r="O2" s="5">
        <f t="shared" ca="1" si="0"/>
        <v>1</v>
      </c>
      <c r="P2" s="5">
        <f t="shared" ca="1" si="0"/>
        <v>2</v>
      </c>
      <c r="Q2" s="5">
        <f t="shared" ca="1" si="0"/>
        <v>3</v>
      </c>
      <c r="R2" s="5">
        <f t="shared" ca="1" si="0"/>
        <v>4</v>
      </c>
      <c r="S2" s="5">
        <f t="shared" ca="1" si="0"/>
        <v>5</v>
      </c>
      <c r="T2" s="5">
        <f t="shared" ca="1" si="0"/>
        <v>6</v>
      </c>
      <c r="U2" s="5">
        <f t="shared" ca="1" si="0"/>
        <v>7</v>
      </c>
      <c r="V2" s="5">
        <f t="shared" ca="1" si="0"/>
        <v>1</v>
      </c>
      <c r="W2" s="5">
        <f t="shared" ca="1" si="0"/>
        <v>2</v>
      </c>
      <c r="X2" s="5">
        <f t="shared" ca="1" si="0"/>
        <v>3</v>
      </c>
      <c r="Y2" s="5">
        <f t="shared" ca="1" si="0"/>
        <v>4</v>
      </c>
      <c r="Z2" s="5">
        <f t="shared" ca="1" si="0"/>
        <v>5</v>
      </c>
      <c r="AA2" s="5">
        <f t="shared" ca="1" si="0"/>
        <v>6</v>
      </c>
      <c r="AB2" s="5">
        <f t="shared" ca="1" si="0"/>
        <v>7</v>
      </c>
      <c r="AC2" s="5">
        <f t="shared" ca="1" si="0"/>
        <v>1</v>
      </c>
      <c r="AD2" s="5">
        <f t="shared" ca="1" si="0"/>
        <v>2</v>
      </c>
      <c r="AE2" s="5">
        <f t="shared" ca="1" si="0"/>
        <v>3</v>
      </c>
      <c r="AF2" s="5">
        <f t="shared" ca="1" si="0"/>
        <v>4</v>
      </c>
      <c r="AG2" s="5">
        <f t="shared" ca="1" si="0"/>
        <v>5</v>
      </c>
      <c r="AH2" s="5" t="str">
        <f t="shared" ca="1" si="0"/>
        <v/>
      </c>
    </row>
    <row r="3" spans="1:34" s="7" customFormat="1">
      <c r="A3" s="12" t="s">
        <v>2</v>
      </c>
      <c r="B3" s="8" t="s">
        <v>0</v>
      </c>
      <c r="C3" s="9" t="s">
        <v>1</v>
      </c>
      <c r="D3" s="10">
        <f ca="1">DATE(YEAR(TODAY()),MONTH(A1),1)</f>
        <v>44713</v>
      </c>
      <c r="E3" s="10">
        <f ca="1">IF(D3&lt;&gt;"",IF(DAY(D3+1)&gt;DAY(D3),D3+1,""),"")</f>
        <v>44714</v>
      </c>
      <c r="F3" s="10">
        <f t="shared" ref="F3:AH3" ca="1" si="1">IF(E3&lt;&gt;"",IF(DAY(E3+1)&gt;DAY(E3),E3+1,""),"")</f>
        <v>44715</v>
      </c>
      <c r="G3" s="10">
        <f t="shared" ca="1" si="1"/>
        <v>44716</v>
      </c>
      <c r="H3" s="10">
        <f t="shared" ca="1" si="1"/>
        <v>44717</v>
      </c>
      <c r="I3" s="10">
        <f t="shared" ca="1" si="1"/>
        <v>44718</v>
      </c>
      <c r="J3" s="10">
        <f t="shared" ca="1" si="1"/>
        <v>44719</v>
      </c>
      <c r="K3" s="10">
        <f t="shared" ca="1" si="1"/>
        <v>44720</v>
      </c>
      <c r="L3" s="10">
        <f t="shared" ca="1" si="1"/>
        <v>44721</v>
      </c>
      <c r="M3" s="10">
        <f t="shared" ca="1" si="1"/>
        <v>44722</v>
      </c>
      <c r="N3" s="10">
        <f t="shared" ca="1" si="1"/>
        <v>44723</v>
      </c>
      <c r="O3" s="10">
        <f t="shared" ca="1" si="1"/>
        <v>44724</v>
      </c>
      <c r="P3" s="10">
        <f t="shared" ca="1" si="1"/>
        <v>44725</v>
      </c>
      <c r="Q3" s="10">
        <f t="shared" ca="1" si="1"/>
        <v>44726</v>
      </c>
      <c r="R3" s="10">
        <f t="shared" ca="1" si="1"/>
        <v>44727</v>
      </c>
      <c r="S3" s="10">
        <f t="shared" ca="1" si="1"/>
        <v>44728</v>
      </c>
      <c r="T3" s="10">
        <f t="shared" ca="1" si="1"/>
        <v>44729</v>
      </c>
      <c r="U3" s="10">
        <f t="shared" ca="1" si="1"/>
        <v>44730</v>
      </c>
      <c r="V3" s="10">
        <f t="shared" ca="1" si="1"/>
        <v>44731</v>
      </c>
      <c r="W3" s="10">
        <f t="shared" ca="1" si="1"/>
        <v>44732</v>
      </c>
      <c r="X3" s="10">
        <f t="shared" ca="1" si="1"/>
        <v>44733</v>
      </c>
      <c r="Y3" s="10">
        <f t="shared" ca="1" si="1"/>
        <v>44734</v>
      </c>
      <c r="Z3" s="10">
        <f t="shared" ca="1" si="1"/>
        <v>44735</v>
      </c>
      <c r="AA3" s="10">
        <f t="shared" ca="1" si="1"/>
        <v>44736</v>
      </c>
      <c r="AB3" s="10">
        <f t="shared" ca="1" si="1"/>
        <v>44737</v>
      </c>
      <c r="AC3" s="10">
        <f t="shared" ca="1" si="1"/>
        <v>44738</v>
      </c>
      <c r="AD3" s="10">
        <f t="shared" ca="1" si="1"/>
        <v>44739</v>
      </c>
      <c r="AE3" s="10">
        <f t="shared" ca="1" si="1"/>
        <v>44740</v>
      </c>
      <c r="AF3" s="10">
        <f t="shared" ca="1" si="1"/>
        <v>44741</v>
      </c>
      <c r="AG3" s="10">
        <f t="shared" ca="1" si="1"/>
        <v>44742</v>
      </c>
      <c r="AH3" s="10" t="str">
        <f t="shared" ca="1" si="1"/>
        <v/>
      </c>
    </row>
    <row r="4" spans="1:34">
      <c r="A4" s="13">
        <v>1</v>
      </c>
      <c r="B4" s="1" t="str">
        <f>IF(Summary!B5&lt;&gt;"",Summary!B5,"")</f>
        <v>Smith</v>
      </c>
      <c r="C4" s="6" t="str">
        <f>IF(COUNTIF(D4:AH4,"P")&lt;&gt;0,COUNTIF(D4:AH4,"P"),"")</f>
        <v/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>
      <c r="A5" s="13">
        <v>2</v>
      </c>
      <c r="B5" s="1" t="str">
        <f>IF(Summary!B6&lt;&gt;"",Summary!B6,"")</f>
        <v>Johnson</v>
      </c>
      <c r="C5" s="6" t="str">
        <f t="shared" ref="C5:C68" si="2">IF(COUNTIF(D5:AH5,"P")&lt;&gt;0,COUNTIF(D5:AH5,"P"),"")</f>
        <v/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3">
        <v>3</v>
      </c>
      <c r="B6" s="1" t="str">
        <f>IF(Summary!B7&lt;&gt;"",Summary!B7,"")</f>
        <v>Williams</v>
      </c>
      <c r="C6" s="6" t="str">
        <f t="shared" si="2"/>
        <v/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3">
        <v>4</v>
      </c>
      <c r="B7" s="1" t="str">
        <f>IF(Summary!B8&lt;&gt;"",Summary!B8,"")</f>
        <v>Brown</v>
      </c>
      <c r="C7" s="6" t="str">
        <f t="shared" si="2"/>
        <v/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3">
        <v>5</v>
      </c>
      <c r="B8" s="1" t="str">
        <f>IF(Summary!B9&lt;&gt;"",Summary!B9,"")</f>
        <v>Jones</v>
      </c>
      <c r="C8" s="6" t="str">
        <f t="shared" si="2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3">
        <v>6</v>
      </c>
      <c r="B9" s="1" t="str">
        <f>IF(Summary!B10&lt;&gt;"",Summary!B10,"")</f>
        <v>Garcia</v>
      </c>
      <c r="C9" s="6" t="str">
        <f t="shared" si="2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3">
        <v>7</v>
      </c>
      <c r="B10" s="1" t="str">
        <f>IF(Summary!B11&lt;&gt;"",Summary!B11,"")</f>
        <v>Miller</v>
      </c>
      <c r="C10" s="6" t="str">
        <f t="shared" si="2"/>
        <v/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3">
        <v>8</v>
      </c>
      <c r="B11" s="1" t="str">
        <f>IF(Summary!B12&lt;&gt;"",Summary!B12,"")</f>
        <v>Davis</v>
      </c>
      <c r="C11" s="6" t="str">
        <f t="shared" si="2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3">
        <v>9</v>
      </c>
      <c r="B12" s="1" t="str">
        <f>IF(Summary!B13&lt;&gt;"",Summary!B13,"")</f>
        <v>Rodriguez</v>
      </c>
      <c r="C12" s="6" t="str">
        <f t="shared" si="2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3">
        <v>10</v>
      </c>
      <c r="B13" s="1" t="str">
        <f>IF(Summary!B14&lt;&gt;"",Summary!B14,"")</f>
        <v>Martinez</v>
      </c>
      <c r="C13" s="6" t="str">
        <f t="shared" si="2"/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3">
        <v>11</v>
      </c>
      <c r="B14" s="1" t="str">
        <f>IF(Summary!B15&lt;&gt;"",Summary!B15,"")</f>
        <v>Hernandez</v>
      </c>
      <c r="C14" s="6" t="str">
        <f t="shared" si="2"/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>
      <c r="A15" s="13">
        <v>12</v>
      </c>
      <c r="B15" s="1" t="str">
        <f>IF(Summary!B16&lt;&gt;"",Summary!B16,"")</f>
        <v>Lopez</v>
      </c>
      <c r="C15" s="6" t="str">
        <f t="shared" si="2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</row>
    <row r="16" spans="1:34">
      <c r="A16" s="13">
        <v>13</v>
      </c>
      <c r="B16" s="1" t="str">
        <f>IF(Summary!B17&lt;&gt;"",Summary!B17,"")</f>
        <v>Gonzales</v>
      </c>
      <c r="C16" s="6" t="str">
        <f t="shared" si="2"/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>
      <c r="A17" s="13">
        <v>14</v>
      </c>
      <c r="B17" s="1" t="str">
        <f>IF(Summary!B18&lt;&gt;"",Summary!B18,"")</f>
        <v>Wilson</v>
      </c>
      <c r="C17" s="6" t="str">
        <f t="shared" si="2"/>
        <v/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>
      <c r="A18" s="13">
        <v>15</v>
      </c>
      <c r="B18" s="1" t="str">
        <f>IF(Summary!B19&lt;&gt;"",Summary!B19,"")</f>
        <v>Anderson</v>
      </c>
      <c r="C18" s="6" t="str">
        <f t="shared" si="2"/>
        <v/>
      </c>
      <c r="D18" s="2"/>
      <c r="E18" s="2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3">
        <v>16</v>
      </c>
      <c r="B19" s="1" t="str">
        <f>IF(Summary!B20&lt;&gt;"",Summary!B20,"")</f>
        <v>Thomas</v>
      </c>
      <c r="C19" s="6" t="str">
        <f t="shared" si="2"/>
        <v/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3">
        <v>17</v>
      </c>
      <c r="B20" s="1" t="str">
        <f>IF(Summary!B21&lt;&gt;"",Summary!B21,"")</f>
        <v>Taylor</v>
      </c>
      <c r="C20" s="6" t="str">
        <f t="shared" si="2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3">
        <v>18</v>
      </c>
      <c r="B21" s="1" t="str">
        <f>IF(Summary!B22&lt;&gt;"",Summary!B22,"")</f>
        <v>Moore</v>
      </c>
      <c r="C21" s="6" t="str">
        <f t="shared" si="2"/>
        <v/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3">
        <v>19</v>
      </c>
      <c r="B22" s="1" t="str">
        <f>IF(Summary!B23&lt;&gt;"",Summary!B23,"")</f>
        <v>Jackson</v>
      </c>
      <c r="C22" s="6" t="str">
        <f t="shared" si="2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3">
        <v>20</v>
      </c>
      <c r="B23" s="1" t="str">
        <f>IF(Summary!B24&lt;&gt;"",Summary!B24,"")</f>
        <v>Martin</v>
      </c>
      <c r="C23" s="6" t="str">
        <f t="shared" si="2"/>
        <v/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3">
        <v>21</v>
      </c>
      <c r="B24" s="1" t="str">
        <f>IF(Summary!B25&lt;&gt;"",Summary!B25,"")</f>
        <v>Lee</v>
      </c>
      <c r="C24" s="6" t="str">
        <f t="shared" si="2"/>
        <v/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3">
        <v>22</v>
      </c>
      <c r="B25" s="1" t="str">
        <f>IF(Summary!B26&lt;&gt;"",Summary!B26,"")</f>
        <v>Perez</v>
      </c>
      <c r="C25" s="6" t="str">
        <f t="shared" si="2"/>
        <v/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3">
        <v>23</v>
      </c>
      <c r="B26" s="1" t="str">
        <f>IF(Summary!B27&lt;&gt;"",Summary!B27,"")</f>
        <v>Thompson</v>
      </c>
      <c r="C26" s="6" t="str">
        <f t="shared" si="2"/>
        <v/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3">
        <v>24</v>
      </c>
      <c r="B27" s="1" t="str">
        <f>IF(Summary!B28&lt;&gt;"",Summary!B28,"")</f>
        <v>White</v>
      </c>
      <c r="C27" s="6" t="str">
        <f t="shared" si="2"/>
        <v/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3">
        <v>25</v>
      </c>
      <c r="B28" s="1" t="str">
        <f>IF(Summary!B29&lt;&gt;"",Summary!B29,"")</f>
        <v>Harris</v>
      </c>
      <c r="C28" s="6" t="str">
        <f t="shared" si="2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  <row r="29" spans="1:34">
      <c r="A29" s="13">
        <v>26</v>
      </c>
      <c r="B29" s="1" t="str">
        <f>IF(Summary!B30&lt;&gt;"",Summary!B30,"")</f>
        <v>Sanchez</v>
      </c>
      <c r="C29" s="6" t="str">
        <f t="shared" si="2"/>
        <v/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"/>
    </row>
    <row r="30" spans="1:34">
      <c r="A30" s="13">
        <v>27</v>
      </c>
      <c r="B30" s="1" t="str">
        <f>IF(Summary!B31&lt;&gt;"",Summary!B31,"")</f>
        <v>Clark</v>
      </c>
      <c r="C30" s="6" t="str">
        <f t="shared" si="2"/>
        <v/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13">
        <v>28</v>
      </c>
      <c r="B31" s="1" t="str">
        <f>IF(Summary!B32&lt;&gt;"",Summary!B32,"")</f>
        <v>Ramirez</v>
      </c>
      <c r="C31" s="6" t="str">
        <f t="shared" si="2"/>
        <v/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</row>
    <row r="32" spans="1:34">
      <c r="A32" s="13">
        <v>29</v>
      </c>
      <c r="B32" s="1" t="str">
        <f>IF(Summary!B33&lt;&gt;"",Summary!B33,"")</f>
        <v>Lewis</v>
      </c>
      <c r="C32" s="6" t="str">
        <f t="shared" si="2"/>
        <v/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>
      <c r="A33" s="13">
        <v>30</v>
      </c>
      <c r="B33" s="1" t="str">
        <f>IF(Summary!B34&lt;&gt;"",Summary!B34,"")</f>
        <v>Robinson</v>
      </c>
      <c r="C33" s="6" t="str">
        <f t="shared" si="2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>
      <c r="A34" s="13">
        <v>31</v>
      </c>
      <c r="B34" s="1" t="str">
        <f>IF(Summary!B35&lt;&gt;"",Summary!B35,"")</f>
        <v>Walker</v>
      </c>
      <c r="C34" s="6" t="str">
        <f t="shared" si="2"/>
        <v/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>
      <c r="A35" s="13">
        <v>32</v>
      </c>
      <c r="B35" s="1" t="str">
        <f>IF(Summary!B36&lt;&gt;"",Summary!B36,"")</f>
        <v>Young</v>
      </c>
      <c r="C35" s="6" t="str">
        <f t="shared" si="2"/>
        <v/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>
      <c r="A36" s="13">
        <v>33</v>
      </c>
      <c r="B36" s="1" t="str">
        <f>IF(Summary!B37&lt;&gt;"",Summary!B37,"")</f>
        <v>Allen</v>
      </c>
      <c r="C36" s="6" t="str">
        <f t="shared" si="2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"/>
    </row>
    <row r="37" spans="1:34">
      <c r="A37" s="13">
        <v>34</v>
      </c>
      <c r="B37" s="1" t="str">
        <f>IF(Summary!B38&lt;&gt;"",Summary!B38,"")</f>
        <v>King</v>
      </c>
      <c r="C37" s="6" t="str">
        <f t="shared" si="2"/>
        <v/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"/>
    </row>
    <row r="38" spans="1:34">
      <c r="A38" s="13">
        <v>35</v>
      </c>
      <c r="B38" s="1" t="str">
        <f>IF(Summary!B39&lt;&gt;"",Summary!B39,"")</f>
        <v>Wright</v>
      </c>
      <c r="C38" s="6" t="str">
        <f t="shared" si="2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"/>
    </row>
    <row r="39" spans="1:34">
      <c r="A39" s="13">
        <v>36</v>
      </c>
      <c r="B39" s="1" t="str">
        <f>IF(Summary!B40&lt;&gt;"",Summary!B40,"")</f>
        <v>Scott</v>
      </c>
      <c r="C39" s="6" t="str">
        <f t="shared" si="2"/>
        <v/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"/>
    </row>
    <row r="40" spans="1:34">
      <c r="A40" s="13">
        <v>37</v>
      </c>
      <c r="B40" s="1" t="str">
        <f>IF(Summary!B41&lt;&gt;"",Summary!B41,"")</f>
        <v>Torres</v>
      </c>
      <c r="C40" s="6" t="str">
        <f t="shared" si="2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"/>
    </row>
    <row r="41" spans="1:34">
      <c r="A41" s="13">
        <v>38</v>
      </c>
      <c r="B41" s="1" t="str">
        <f>IF(Summary!B42&lt;&gt;"",Summary!B42,"")</f>
        <v>Nguyen</v>
      </c>
      <c r="C41" s="6" t="str">
        <f t="shared" si="2"/>
        <v/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"/>
    </row>
    <row r="42" spans="1:34">
      <c r="A42" s="13">
        <v>39</v>
      </c>
      <c r="B42" s="1" t="str">
        <f>IF(Summary!B43&lt;&gt;"",Summary!B43,"")</f>
        <v>Hill</v>
      </c>
      <c r="C42" s="6" t="str">
        <f t="shared" si="2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>
      <c r="A43" s="13">
        <v>40</v>
      </c>
      <c r="B43" s="1" t="str">
        <f>IF(Summary!B44&lt;&gt;"",Summary!B44,"")</f>
        <v>Flores</v>
      </c>
      <c r="C43" s="6" t="str">
        <f t="shared" si="2"/>
        <v/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"/>
    </row>
    <row r="44" spans="1:34">
      <c r="A44" s="13">
        <v>41</v>
      </c>
      <c r="B44" s="1" t="str">
        <f>IF(Summary!B45&lt;&gt;"",Summary!B45,"")</f>
        <v>Green</v>
      </c>
      <c r="C44" s="6" t="str">
        <f t="shared" si="2"/>
        <v/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"/>
    </row>
    <row r="45" spans="1:34">
      <c r="A45" s="13">
        <v>42</v>
      </c>
      <c r="B45" s="1" t="str">
        <f>IF(Summary!B46&lt;&gt;"",Summary!B46,"")</f>
        <v>Adams</v>
      </c>
      <c r="C45" s="6" t="str">
        <f t="shared" si="2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</row>
    <row r="46" spans="1:34">
      <c r="A46" s="13">
        <v>43</v>
      </c>
      <c r="B46" s="1" t="str">
        <f>IF(Summary!B47&lt;&gt;"",Summary!B47,"")</f>
        <v>Nelson</v>
      </c>
      <c r="C46" s="6" t="str">
        <f t="shared" si="2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"/>
    </row>
    <row r="47" spans="1:34">
      <c r="A47" s="13">
        <v>44</v>
      </c>
      <c r="B47" s="1" t="str">
        <f>IF(Summary!B48&lt;&gt;"",Summary!B48,"")</f>
        <v>Baker</v>
      </c>
      <c r="C47" s="6" t="str">
        <f t="shared" si="2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"/>
    </row>
    <row r="48" spans="1:34">
      <c r="A48" s="13">
        <v>45</v>
      </c>
      <c r="B48" s="1" t="str">
        <f>IF(Summary!B49&lt;&gt;"",Summary!B49,"")</f>
        <v>Hall</v>
      </c>
      <c r="C48" s="6" t="str">
        <f t="shared" si="2"/>
        <v/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"/>
    </row>
    <row r="49" spans="1:34">
      <c r="A49" s="13">
        <v>46</v>
      </c>
      <c r="B49" s="1" t="str">
        <f>IF(Summary!B50&lt;&gt;"",Summary!B50,"")</f>
        <v>Rivera</v>
      </c>
      <c r="C49" s="6" t="str">
        <f t="shared" si="2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/>
    </row>
    <row r="50" spans="1:34">
      <c r="A50" s="13">
        <v>47</v>
      </c>
      <c r="B50" s="1" t="str">
        <f>IF(Summary!B51&lt;&gt;"",Summary!B51,"")</f>
        <v>Campbell</v>
      </c>
      <c r="C50" s="6" t="str">
        <f t="shared" si="2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/>
    </row>
    <row r="51" spans="1:34">
      <c r="A51" s="13">
        <v>48</v>
      </c>
      <c r="B51" s="1" t="str">
        <f>IF(Summary!B52&lt;&gt;"",Summary!B52,"")</f>
        <v>Mitchell</v>
      </c>
      <c r="C51" s="6" t="str">
        <f t="shared" si="2"/>
        <v/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"/>
    </row>
    <row r="52" spans="1:34">
      <c r="A52" s="13">
        <v>49</v>
      </c>
      <c r="B52" s="1" t="str">
        <f>IF(Summary!B53&lt;&gt;"",Summary!B53,"")</f>
        <v>Carter</v>
      </c>
      <c r="C52" s="6" t="str">
        <f t="shared" si="2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"/>
    </row>
    <row r="53" spans="1:34">
      <c r="A53" s="13">
        <v>50</v>
      </c>
      <c r="B53" s="1" t="str">
        <f>IF(Summary!B54&lt;&gt;"",Summary!B54,"")</f>
        <v>Roberts</v>
      </c>
      <c r="C53" s="6" t="str">
        <f t="shared" si="2"/>
        <v/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"/>
    </row>
    <row r="54" spans="1:34">
      <c r="A54" s="13">
        <v>51</v>
      </c>
      <c r="B54" s="1" t="str">
        <f>IF(Summary!B55&lt;&gt;"",Summary!B55,"")</f>
        <v>Gomez</v>
      </c>
      <c r="C54" s="6" t="str">
        <f t="shared" si="2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</row>
    <row r="55" spans="1:34">
      <c r="A55" s="13">
        <v>52</v>
      </c>
      <c r="B55" s="1" t="str">
        <f>IF(Summary!B56&lt;&gt;"",Summary!B56,"")</f>
        <v>Phillips</v>
      </c>
      <c r="C55" s="6" t="str">
        <f t="shared" si="2"/>
        <v/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</row>
    <row r="56" spans="1:34">
      <c r="A56" s="13">
        <v>53</v>
      </c>
      <c r="B56" s="1" t="str">
        <f>IF(Summary!B57&lt;&gt;"",Summary!B57,"")</f>
        <v>Evans</v>
      </c>
      <c r="C56" s="6" t="str">
        <f t="shared" si="2"/>
        <v/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</row>
    <row r="57" spans="1:34">
      <c r="A57" s="13">
        <v>54</v>
      </c>
      <c r="B57" s="1" t="str">
        <f>IF(Summary!B58&lt;&gt;"",Summary!B58,"")</f>
        <v>Turner</v>
      </c>
      <c r="C57" s="6" t="str">
        <f t="shared" si="2"/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</row>
    <row r="58" spans="1:34">
      <c r="A58" s="13">
        <v>55</v>
      </c>
      <c r="B58" s="1" t="str">
        <f>IF(Summary!B59&lt;&gt;"",Summary!B59,"")</f>
        <v>Diaz</v>
      </c>
      <c r="C58" s="6" t="str">
        <f t="shared" si="2"/>
        <v/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</row>
    <row r="59" spans="1:34">
      <c r="A59" s="13">
        <v>56</v>
      </c>
      <c r="B59" s="1" t="str">
        <f>IF(Summary!B60&lt;&gt;"",Summary!B60,"")</f>
        <v>Parker</v>
      </c>
      <c r="C59" s="6" t="str">
        <f t="shared" si="2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</row>
    <row r="60" spans="1:34">
      <c r="A60" s="13">
        <v>57</v>
      </c>
      <c r="B60" s="1" t="str">
        <f>IF(Summary!B61&lt;&gt;"",Summary!B61,"")</f>
        <v>Cruz</v>
      </c>
      <c r="C60" s="6" t="str">
        <f t="shared" si="2"/>
        <v/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</row>
    <row r="61" spans="1:34">
      <c r="A61" s="13">
        <v>58</v>
      </c>
      <c r="B61" s="1" t="str">
        <f>IF(Summary!B62&lt;&gt;"",Summary!B62,"")</f>
        <v>Edwards</v>
      </c>
      <c r="C61" s="6" t="str">
        <f t="shared" si="2"/>
        <v/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</row>
    <row r="62" spans="1:34">
      <c r="A62" s="13">
        <v>59</v>
      </c>
      <c r="B62" s="1" t="str">
        <f>IF(Summary!B63&lt;&gt;"",Summary!B63,"")</f>
        <v>Collins</v>
      </c>
      <c r="C62" s="6" t="str">
        <f t="shared" si="2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</row>
    <row r="63" spans="1:34">
      <c r="A63" s="13">
        <v>60</v>
      </c>
      <c r="B63" s="1" t="str">
        <f>IF(Summary!B64&lt;&gt;"",Summary!B64,"")</f>
        <v>Reyes</v>
      </c>
      <c r="C63" s="6" t="str">
        <f t="shared" si="2"/>
        <v/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</row>
    <row r="64" spans="1:34">
      <c r="A64" s="13">
        <v>61</v>
      </c>
      <c r="B64" s="1" t="str">
        <f>IF(Summary!B65&lt;&gt;"",Summary!B65,"")</f>
        <v>Stewart</v>
      </c>
      <c r="C64" s="6" t="str">
        <f t="shared" si="2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34">
      <c r="A65" s="13">
        <v>62</v>
      </c>
      <c r="B65" s="1" t="str">
        <f>IF(Summary!B66&lt;&gt;"",Summary!B66,"")</f>
        <v>Morris</v>
      </c>
      <c r="C65" s="6" t="str">
        <f t="shared" si="2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</row>
    <row r="66" spans="1:34">
      <c r="A66" s="13">
        <v>63</v>
      </c>
      <c r="B66" s="1" t="str">
        <f>IF(Summary!B67&lt;&gt;"",Summary!B67,"")</f>
        <v>Morales</v>
      </c>
      <c r="C66" s="6" t="str">
        <f t="shared" si="2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</row>
    <row r="67" spans="1:34">
      <c r="A67" s="13">
        <v>64</v>
      </c>
      <c r="B67" s="1" t="str">
        <f>IF(Summary!B68&lt;&gt;"",Summary!B68,"")</f>
        <v>Murphy</v>
      </c>
      <c r="C67" s="6" t="str">
        <f t="shared" si="2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</row>
    <row r="68" spans="1:34">
      <c r="A68" s="13">
        <v>65</v>
      </c>
      <c r="B68" s="1" t="str">
        <f>IF(Summary!B69&lt;&gt;"",Summary!B69,"")</f>
        <v>Cook</v>
      </c>
      <c r="C68" s="6" t="str">
        <f t="shared" si="2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</row>
    <row r="69" spans="1:34">
      <c r="A69" s="13">
        <v>66</v>
      </c>
      <c r="B69" s="1" t="str">
        <f>IF(Summary!B70&lt;&gt;"",Summary!B70,"")</f>
        <v>Rogers</v>
      </c>
      <c r="C69" s="6" t="str">
        <f t="shared" ref="C69:C103" si="3">IF(COUNTIF(D69:AH69,"P")&lt;&gt;0,COUNTIF(D69:AH69,"P"),"")</f>
        <v/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</row>
    <row r="70" spans="1:34">
      <c r="A70" s="13">
        <v>67</v>
      </c>
      <c r="B70" s="1" t="str">
        <f>IF(Summary!B71&lt;&gt;"",Summary!B71,"")</f>
        <v>Gutierrez</v>
      </c>
      <c r="C70" s="6" t="str">
        <f t="shared" si="3"/>
        <v/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</row>
    <row r="71" spans="1:34">
      <c r="A71" s="13">
        <v>68</v>
      </c>
      <c r="B71" s="1" t="str">
        <f>IF(Summary!B72&lt;&gt;"",Summary!B72,"")</f>
        <v>Ortiz</v>
      </c>
      <c r="C71" s="6" t="str">
        <f t="shared" si="3"/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</row>
    <row r="72" spans="1:34">
      <c r="A72" s="13">
        <v>69</v>
      </c>
      <c r="B72" s="1" t="str">
        <f>IF(Summary!B73&lt;&gt;"",Summary!B73,"")</f>
        <v>Morgan</v>
      </c>
      <c r="C72" s="6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</row>
    <row r="73" spans="1:34">
      <c r="A73" s="13">
        <v>70</v>
      </c>
      <c r="B73" s="1" t="str">
        <f>IF(Summary!B74&lt;&gt;"",Summary!B74,"")</f>
        <v>Cooper</v>
      </c>
      <c r="C73" s="6" t="str">
        <f t="shared" si="3"/>
        <v/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</row>
    <row r="74" spans="1:34">
      <c r="A74" s="13">
        <v>71</v>
      </c>
      <c r="B74" s="1" t="str">
        <f>IF(Summary!B75&lt;&gt;"",Summary!B75,"")</f>
        <v>Peterson</v>
      </c>
      <c r="C74" s="6" t="str">
        <f t="shared" si="3"/>
        <v/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</row>
    <row r="75" spans="1:34">
      <c r="A75" s="13">
        <v>72</v>
      </c>
      <c r="B75" s="1" t="str">
        <f>IF(Summary!B76&lt;&gt;"",Summary!B76,"")</f>
        <v>Bailey</v>
      </c>
      <c r="C75" s="6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</row>
    <row r="76" spans="1:34">
      <c r="A76" s="13">
        <v>73</v>
      </c>
      <c r="B76" s="1" t="str">
        <f>IF(Summary!B77&lt;&gt;"",Summary!B77,"")</f>
        <v>Reed</v>
      </c>
      <c r="C76" s="6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</row>
    <row r="77" spans="1:34">
      <c r="A77" s="13">
        <v>74</v>
      </c>
      <c r="B77" s="1" t="str">
        <f>IF(Summary!B78&lt;&gt;"",Summary!B78,"")</f>
        <v>Kelly</v>
      </c>
      <c r="C77" s="6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</row>
    <row r="78" spans="1:34">
      <c r="A78" s="13">
        <v>75</v>
      </c>
      <c r="B78" s="1" t="str">
        <f>IF(Summary!B79&lt;&gt;"",Summary!B79,"")</f>
        <v>Howard</v>
      </c>
      <c r="C78" s="6" t="str">
        <f t="shared" si="3"/>
        <v/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</row>
    <row r="79" spans="1:34">
      <c r="A79" s="13">
        <v>76</v>
      </c>
      <c r="B79" s="1" t="str">
        <f>IF(Summary!B80&lt;&gt;"",Summary!B80,"")</f>
        <v>Ramos</v>
      </c>
      <c r="C79" s="6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</row>
    <row r="80" spans="1:34">
      <c r="A80" s="13">
        <v>77</v>
      </c>
      <c r="B80" s="1" t="str">
        <f>IF(Summary!B81&lt;&gt;"",Summary!B81,"")</f>
        <v>Kim</v>
      </c>
      <c r="C80" s="6" t="str">
        <f t="shared" si="3"/>
        <v/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</row>
    <row r="81" spans="1:34">
      <c r="A81" s="13">
        <v>78</v>
      </c>
      <c r="B81" s="1" t="str">
        <f>IF(Summary!B82&lt;&gt;"",Summary!B82,"")</f>
        <v>Cox</v>
      </c>
      <c r="C81" s="6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</row>
    <row r="82" spans="1:34">
      <c r="A82" s="13">
        <v>79</v>
      </c>
      <c r="B82" s="1" t="str">
        <f>IF(Summary!B83&lt;&gt;"",Summary!B83,"")</f>
        <v>Ward</v>
      </c>
      <c r="C82" s="6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</row>
    <row r="83" spans="1:34">
      <c r="A83" s="13">
        <v>80</v>
      </c>
      <c r="B83" s="1" t="str">
        <f>IF(Summary!B84&lt;&gt;"",Summary!B84,"")</f>
        <v>Richardson</v>
      </c>
      <c r="C83" s="6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</row>
    <row r="84" spans="1:34">
      <c r="A84" s="13">
        <v>81</v>
      </c>
      <c r="B84" s="1" t="str">
        <f>IF(Summary!B85&lt;&gt;"",Summary!B85,"")</f>
        <v>Watson</v>
      </c>
      <c r="C84" s="6" t="str">
        <f t="shared" si="3"/>
        <v/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</row>
    <row r="85" spans="1:34">
      <c r="A85" s="13">
        <v>82</v>
      </c>
      <c r="B85" s="1" t="str">
        <f>IF(Summary!B86&lt;&gt;"",Summary!B86,"")</f>
        <v>Brooks</v>
      </c>
      <c r="C85" s="6" t="str">
        <f t="shared" si="3"/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</row>
    <row r="86" spans="1:34">
      <c r="A86" s="13">
        <v>83</v>
      </c>
      <c r="B86" s="1" t="str">
        <f>IF(Summary!B87&lt;&gt;"",Summary!B87,"")</f>
        <v>Chavez</v>
      </c>
      <c r="C86" s="6" t="str">
        <f t="shared" si="3"/>
        <v/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</row>
    <row r="87" spans="1:34">
      <c r="A87" s="13">
        <v>84</v>
      </c>
      <c r="B87" s="1" t="str">
        <f>IF(Summary!B88&lt;&gt;"",Summary!B88,"")</f>
        <v>Wood</v>
      </c>
      <c r="C87" s="6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</row>
    <row r="88" spans="1:34">
      <c r="A88" s="13">
        <v>85</v>
      </c>
      <c r="B88" s="1" t="str">
        <f>IF(Summary!B89&lt;&gt;"",Summary!B89,"")</f>
        <v>James</v>
      </c>
      <c r="C88" s="6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</row>
    <row r="89" spans="1:34">
      <c r="A89" s="13">
        <v>86</v>
      </c>
      <c r="B89" s="1" t="str">
        <f>IF(Summary!B90&lt;&gt;"",Summary!B90,"")</f>
        <v>Bennet</v>
      </c>
      <c r="C89" s="6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</row>
    <row r="90" spans="1:34">
      <c r="A90" s="13">
        <v>87</v>
      </c>
      <c r="B90" s="1" t="str">
        <f>IF(Summary!B91&lt;&gt;"",Summary!B91,"")</f>
        <v>Gray</v>
      </c>
      <c r="C90" s="6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</row>
    <row r="91" spans="1:34">
      <c r="A91" s="13">
        <v>88</v>
      </c>
      <c r="B91" s="1" t="str">
        <f>IF(Summary!B92&lt;&gt;"",Summary!B92,"")</f>
        <v>Mendoza</v>
      </c>
      <c r="C91" s="6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</row>
    <row r="92" spans="1:34">
      <c r="A92" s="13">
        <v>89</v>
      </c>
      <c r="B92" s="1" t="str">
        <f>IF(Summary!B93&lt;&gt;"",Summary!B93,"")</f>
        <v>Ruiz</v>
      </c>
      <c r="C92" s="6" t="str">
        <f t="shared" si="3"/>
        <v/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</row>
    <row r="93" spans="1:34">
      <c r="A93" s="13">
        <v>90</v>
      </c>
      <c r="B93" s="1" t="str">
        <f>IF(Summary!B94&lt;&gt;"",Summary!B94,"")</f>
        <v>Hughes</v>
      </c>
      <c r="C93" s="6" t="str">
        <f t="shared" si="3"/>
        <v/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</row>
    <row r="94" spans="1:34">
      <c r="A94" s="13">
        <v>91</v>
      </c>
      <c r="B94" s="1" t="str">
        <f>IF(Summary!B95&lt;&gt;"",Summary!B95,"")</f>
        <v>Price</v>
      </c>
      <c r="C94" s="6" t="str">
        <f t="shared" si="3"/>
        <v/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</row>
    <row r="95" spans="1:34">
      <c r="A95" s="13">
        <v>92</v>
      </c>
      <c r="B95" s="1" t="str">
        <f>IF(Summary!B96&lt;&gt;"",Summary!B96,"")</f>
        <v>Alvarez</v>
      </c>
      <c r="C95" s="6" t="str">
        <f t="shared" si="3"/>
        <v/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</row>
    <row r="96" spans="1:34">
      <c r="A96" s="13">
        <v>93</v>
      </c>
      <c r="B96" s="1" t="str">
        <f>IF(Summary!B97&lt;&gt;"",Summary!B97,"")</f>
        <v>Castillo</v>
      </c>
      <c r="C96" s="6" t="str">
        <f t="shared" si="3"/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</row>
    <row r="97" spans="1:34">
      <c r="A97" s="13">
        <v>94</v>
      </c>
      <c r="B97" s="1" t="str">
        <f>IF(Summary!B98&lt;&gt;"",Summary!B98,"")</f>
        <v>Sanders</v>
      </c>
      <c r="C97" s="6" t="str">
        <f t="shared" si="3"/>
        <v/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</row>
    <row r="98" spans="1:34">
      <c r="A98" s="13">
        <v>95</v>
      </c>
      <c r="B98" s="1" t="str">
        <f>IF(Summary!B99&lt;&gt;"",Summary!B99,"")</f>
        <v>Patel</v>
      </c>
      <c r="C98" s="6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</row>
    <row r="99" spans="1:34">
      <c r="A99" s="13">
        <v>96</v>
      </c>
      <c r="B99" s="1" t="str">
        <f>IF(Summary!B100&lt;&gt;"",Summary!B100,"")</f>
        <v>Myers</v>
      </c>
      <c r="C99" s="6" t="str">
        <f t="shared" si="3"/>
        <v/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</row>
    <row r="100" spans="1:34">
      <c r="A100" s="13">
        <v>97</v>
      </c>
      <c r="B100" s="1" t="str">
        <f>IF(Summary!B101&lt;&gt;"",Summary!B101,"")</f>
        <v>Long</v>
      </c>
      <c r="C100" s="6" t="str">
        <f t="shared" si="3"/>
        <v/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</row>
    <row r="101" spans="1:34">
      <c r="A101" s="13">
        <v>98</v>
      </c>
      <c r="B101" s="1" t="str">
        <f>IF(Summary!B102&lt;&gt;"",Summary!B102,"")</f>
        <v>Ross</v>
      </c>
      <c r="C101" s="6" t="str">
        <f t="shared" si="3"/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</row>
    <row r="102" spans="1:34">
      <c r="A102" s="13">
        <v>99</v>
      </c>
      <c r="B102" s="1" t="str">
        <f>IF(Summary!B103&lt;&gt;"",Summary!B103,"")</f>
        <v>Foster</v>
      </c>
      <c r="C102" s="6" t="str">
        <f t="shared" si="3"/>
        <v/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</row>
    <row r="103" spans="1:34">
      <c r="A103" s="13">
        <v>100</v>
      </c>
      <c r="B103" s="1" t="str">
        <f>IF(Summary!B104&lt;&gt;"",Summary!B104,"")</f>
        <v>Jimenez</v>
      </c>
      <c r="C103" s="6" t="str">
        <f t="shared" si="3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</row>
  </sheetData>
  <mergeCells count="2">
    <mergeCell ref="A1:B1"/>
    <mergeCell ref="C1:AH1"/>
  </mergeCells>
  <conditionalFormatting sqref="D4:AH103">
    <cfRule type="expression" dxfId="19" priority="2">
      <formula>WEEKDAY(D$3)=1</formula>
    </cfRule>
  </conditionalFormatting>
  <conditionalFormatting sqref="D2:AH2">
    <cfRule type="containsText" dxfId="18" priority="1" operator="containsText" text="1">
      <formula>NOT(ISERROR(SEARCH("1",D2)))</formula>
    </cfRule>
  </conditionalFormatting>
  <dataValidations count="1">
    <dataValidation type="textLength" allowBlank="1" showInputMessage="1" showErrorMessage="1" sqref="D4:AH103" xr:uid="{76B6FFA3-636C-4377-A6A7-45F2C2FEDEF1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7095-548F-4296-85FE-303D1CAE4123}">
  <sheetPr codeName="Sheet5"/>
  <dimension ref="A1:AH103"/>
  <sheetViews>
    <sheetView workbookViewId="0">
      <selection activeCell="D2" sqref="D2:AH2"/>
    </sheetView>
  </sheetViews>
  <sheetFormatPr defaultRowHeight="14.4"/>
  <cols>
    <col min="1" max="1" width="4" style="11" bestFit="1" customWidth="1"/>
    <col min="2" max="2" width="17.33203125" customWidth="1"/>
    <col min="3" max="3" width="5.21875" style="4" bestFit="1" customWidth="1"/>
    <col min="4" max="34" width="4.6640625" customWidth="1"/>
  </cols>
  <sheetData>
    <row r="1" spans="1:34" ht="18">
      <c r="A1" s="20">
        <v>44743</v>
      </c>
      <c r="B1" s="21"/>
      <c r="C1" s="18" t="str">
        <f>"Attendence for "&amp;TEXT(A1,"mmmm - yyyy")</f>
        <v>Attendence for July - 2022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D2" s="5">
        <f ca="1">IF(D3&lt;&gt;"",WEEKDAY(D3),"")</f>
        <v>6</v>
      </c>
      <c r="E2" s="5">
        <f t="shared" ref="E2:AH2" ca="1" si="0">IF(E3&lt;&gt;"",WEEKDAY(E3),"")</f>
        <v>7</v>
      </c>
      <c r="F2" s="5">
        <f t="shared" ca="1" si="0"/>
        <v>1</v>
      </c>
      <c r="G2" s="5">
        <f t="shared" ca="1" si="0"/>
        <v>2</v>
      </c>
      <c r="H2" s="5">
        <f t="shared" ca="1" si="0"/>
        <v>3</v>
      </c>
      <c r="I2" s="5">
        <f t="shared" ca="1" si="0"/>
        <v>4</v>
      </c>
      <c r="J2" s="5">
        <f t="shared" ca="1" si="0"/>
        <v>5</v>
      </c>
      <c r="K2" s="5">
        <f t="shared" ca="1" si="0"/>
        <v>6</v>
      </c>
      <c r="L2" s="5">
        <f t="shared" ca="1" si="0"/>
        <v>7</v>
      </c>
      <c r="M2" s="5">
        <f t="shared" ca="1" si="0"/>
        <v>1</v>
      </c>
      <c r="N2" s="5">
        <f t="shared" ca="1" si="0"/>
        <v>2</v>
      </c>
      <c r="O2" s="5">
        <f t="shared" ca="1" si="0"/>
        <v>3</v>
      </c>
      <c r="P2" s="5">
        <f t="shared" ca="1" si="0"/>
        <v>4</v>
      </c>
      <c r="Q2" s="5">
        <f t="shared" ca="1" si="0"/>
        <v>5</v>
      </c>
      <c r="R2" s="5">
        <f t="shared" ca="1" si="0"/>
        <v>6</v>
      </c>
      <c r="S2" s="5">
        <f t="shared" ca="1" si="0"/>
        <v>7</v>
      </c>
      <c r="T2" s="5">
        <f t="shared" ca="1" si="0"/>
        <v>1</v>
      </c>
      <c r="U2" s="5">
        <f t="shared" ca="1" si="0"/>
        <v>2</v>
      </c>
      <c r="V2" s="5">
        <f t="shared" ca="1" si="0"/>
        <v>3</v>
      </c>
      <c r="W2" s="5">
        <f t="shared" ca="1" si="0"/>
        <v>4</v>
      </c>
      <c r="X2" s="5">
        <f t="shared" ca="1" si="0"/>
        <v>5</v>
      </c>
      <c r="Y2" s="5">
        <f t="shared" ca="1" si="0"/>
        <v>6</v>
      </c>
      <c r="Z2" s="5">
        <f t="shared" ca="1" si="0"/>
        <v>7</v>
      </c>
      <c r="AA2" s="5">
        <f t="shared" ca="1" si="0"/>
        <v>1</v>
      </c>
      <c r="AB2" s="5">
        <f t="shared" ca="1" si="0"/>
        <v>2</v>
      </c>
      <c r="AC2" s="5">
        <f t="shared" ca="1" si="0"/>
        <v>3</v>
      </c>
      <c r="AD2" s="5">
        <f t="shared" ca="1" si="0"/>
        <v>4</v>
      </c>
      <c r="AE2" s="5">
        <f t="shared" ca="1" si="0"/>
        <v>5</v>
      </c>
      <c r="AF2" s="5">
        <f t="shared" ca="1" si="0"/>
        <v>6</v>
      </c>
      <c r="AG2" s="5">
        <f t="shared" ca="1" si="0"/>
        <v>7</v>
      </c>
      <c r="AH2" s="5">
        <f t="shared" ca="1" si="0"/>
        <v>1</v>
      </c>
    </row>
    <row r="3" spans="1:34" s="7" customFormat="1">
      <c r="A3" s="12" t="s">
        <v>2</v>
      </c>
      <c r="B3" s="8" t="s">
        <v>0</v>
      </c>
      <c r="C3" s="9" t="s">
        <v>1</v>
      </c>
      <c r="D3" s="10">
        <f ca="1">DATE(YEAR(TODAY()),MONTH(A1),1)</f>
        <v>44743</v>
      </c>
      <c r="E3" s="10">
        <f ca="1">IF(D3&lt;&gt;"",IF(DAY(D3+1)&gt;DAY(D3),D3+1,""),"")</f>
        <v>44744</v>
      </c>
      <c r="F3" s="10">
        <f t="shared" ref="F3:AH3" ca="1" si="1">IF(E3&lt;&gt;"",IF(DAY(E3+1)&gt;DAY(E3),E3+1,""),"")</f>
        <v>44745</v>
      </c>
      <c r="G3" s="10">
        <f t="shared" ca="1" si="1"/>
        <v>44746</v>
      </c>
      <c r="H3" s="10">
        <f t="shared" ca="1" si="1"/>
        <v>44747</v>
      </c>
      <c r="I3" s="10">
        <f t="shared" ca="1" si="1"/>
        <v>44748</v>
      </c>
      <c r="J3" s="10">
        <f t="shared" ca="1" si="1"/>
        <v>44749</v>
      </c>
      <c r="K3" s="10">
        <f t="shared" ca="1" si="1"/>
        <v>44750</v>
      </c>
      <c r="L3" s="10">
        <f t="shared" ca="1" si="1"/>
        <v>44751</v>
      </c>
      <c r="M3" s="10">
        <f t="shared" ca="1" si="1"/>
        <v>44752</v>
      </c>
      <c r="N3" s="10">
        <f t="shared" ca="1" si="1"/>
        <v>44753</v>
      </c>
      <c r="O3" s="10">
        <f t="shared" ca="1" si="1"/>
        <v>44754</v>
      </c>
      <c r="P3" s="10">
        <f t="shared" ca="1" si="1"/>
        <v>44755</v>
      </c>
      <c r="Q3" s="10">
        <f t="shared" ca="1" si="1"/>
        <v>44756</v>
      </c>
      <c r="R3" s="10">
        <f t="shared" ca="1" si="1"/>
        <v>44757</v>
      </c>
      <c r="S3" s="10">
        <f t="shared" ca="1" si="1"/>
        <v>44758</v>
      </c>
      <c r="T3" s="10">
        <f t="shared" ca="1" si="1"/>
        <v>44759</v>
      </c>
      <c r="U3" s="10">
        <f t="shared" ca="1" si="1"/>
        <v>44760</v>
      </c>
      <c r="V3" s="10">
        <f t="shared" ca="1" si="1"/>
        <v>44761</v>
      </c>
      <c r="W3" s="10">
        <f t="shared" ca="1" si="1"/>
        <v>44762</v>
      </c>
      <c r="X3" s="10">
        <f t="shared" ca="1" si="1"/>
        <v>44763</v>
      </c>
      <c r="Y3" s="10">
        <f t="shared" ca="1" si="1"/>
        <v>44764</v>
      </c>
      <c r="Z3" s="10">
        <f t="shared" ca="1" si="1"/>
        <v>44765</v>
      </c>
      <c r="AA3" s="10">
        <f t="shared" ca="1" si="1"/>
        <v>44766</v>
      </c>
      <c r="AB3" s="10">
        <f t="shared" ca="1" si="1"/>
        <v>44767</v>
      </c>
      <c r="AC3" s="10">
        <f t="shared" ca="1" si="1"/>
        <v>44768</v>
      </c>
      <c r="AD3" s="10">
        <f t="shared" ca="1" si="1"/>
        <v>44769</v>
      </c>
      <c r="AE3" s="10">
        <f t="shared" ca="1" si="1"/>
        <v>44770</v>
      </c>
      <c r="AF3" s="10">
        <f t="shared" ca="1" si="1"/>
        <v>44771</v>
      </c>
      <c r="AG3" s="10">
        <f t="shared" ca="1" si="1"/>
        <v>44772</v>
      </c>
      <c r="AH3" s="10">
        <f t="shared" ca="1" si="1"/>
        <v>44773</v>
      </c>
    </row>
    <row r="4" spans="1:34">
      <c r="A4" s="13">
        <v>1</v>
      </c>
      <c r="B4" s="1" t="str">
        <f>IF(Summary!B5&lt;&gt;"",Summary!B5,"")</f>
        <v>Smith</v>
      </c>
      <c r="C4" s="6" t="str">
        <f>IF(COUNTIF(D4:AH4,"P")&lt;&gt;0,COUNTIF(D4:AH4,"P"),"")</f>
        <v/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>
      <c r="A5" s="13">
        <v>2</v>
      </c>
      <c r="B5" s="1" t="str">
        <f>IF(Summary!B6&lt;&gt;"",Summary!B6,"")</f>
        <v>Johnson</v>
      </c>
      <c r="C5" s="6" t="str">
        <f t="shared" ref="C5:C68" si="2">IF(COUNTIF(D5:AH5,"P")&lt;&gt;0,COUNTIF(D5:AH5,"P"),"")</f>
        <v/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3">
        <v>3</v>
      </c>
      <c r="B6" s="1" t="str">
        <f>IF(Summary!B7&lt;&gt;"",Summary!B7,"")</f>
        <v>Williams</v>
      </c>
      <c r="C6" s="6" t="str">
        <f t="shared" si="2"/>
        <v/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3">
        <v>4</v>
      </c>
      <c r="B7" s="1" t="str">
        <f>IF(Summary!B8&lt;&gt;"",Summary!B8,"")</f>
        <v>Brown</v>
      </c>
      <c r="C7" s="6" t="str">
        <f t="shared" si="2"/>
        <v/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3">
        <v>5</v>
      </c>
      <c r="B8" s="1" t="str">
        <f>IF(Summary!B9&lt;&gt;"",Summary!B9,"")</f>
        <v>Jones</v>
      </c>
      <c r="C8" s="6" t="str">
        <f t="shared" si="2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3">
        <v>6</v>
      </c>
      <c r="B9" s="1" t="str">
        <f>IF(Summary!B10&lt;&gt;"",Summary!B10,"")</f>
        <v>Garcia</v>
      </c>
      <c r="C9" s="6" t="str">
        <f t="shared" si="2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3">
        <v>7</v>
      </c>
      <c r="B10" s="1" t="str">
        <f>IF(Summary!B11&lt;&gt;"",Summary!B11,"")</f>
        <v>Miller</v>
      </c>
      <c r="C10" s="6" t="str">
        <f t="shared" si="2"/>
        <v/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3">
        <v>8</v>
      </c>
      <c r="B11" s="1" t="str">
        <f>IF(Summary!B12&lt;&gt;"",Summary!B12,"")</f>
        <v>Davis</v>
      </c>
      <c r="C11" s="6" t="str">
        <f t="shared" si="2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3">
        <v>9</v>
      </c>
      <c r="B12" s="1" t="str">
        <f>IF(Summary!B13&lt;&gt;"",Summary!B13,"")</f>
        <v>Rodriguez</v>
      </c>
      <c r="C12" s="6" t="str">
        <f t="shared" si="2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3">
        <v>10</v>
      </c>
      <c r="B13" s="1" t="str">
        <f>IF(Summary!B14&lt;&gt;"",Summary!B14,"")</f>
        <v>Martinez</v>
      </c>
      <c r="C13" s="6" t="str">
        <f t="shared" si="2"/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3">
        <v>11</v>
      </c>
      <c r="B14" s="1" t="str">
        <f>IF(Summary!B15&lt;&gt;"",Summary!B15,"")</f>
        <v>Hernandez</v>
      </c>
      <c r="C14" s="6" t="str">
        <f t="shared" si="2"/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>
      <c r="A15" s="13">
        <v>12</v>
      </c>
      <c r="B15" s="1" t="str">
        <f>IF(Summary!B16&lt;&gt;"",Summary!B16,"")</f>
        <v>Lopez</v>
      </c>
      <c r="C15" s="6" t="str">
        <f t="shared" si="2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</row>
    <row r="16" spans="1:34">
      <c r="A16" s="13">
        <v>13</v>
      </c>
      <c r="B16" s="1" t="str">
        <f>IF(Summary!B17&lt;&gt;"",Summary!B17,"")</f>
        <v>Gonzales</v>
      </c>
      <c r="C16" s="6" t="str">
        <f t="shared" si="2"/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>
      <c r="A17" s="13">
        <v>14</v>
      </c>
      <c r="B17" s="1" t="str">
        <f>IF(Summary!B18&lt;&gt;"",Summary!B18,"")</f>
        <v>Wilson</v>
      </c>
      <c r="C17" s="6" t="str">
        <f t="shared" si="2"/>
        <v/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>
      <c r="A18" s="13">
        <v>15</v>
      </c>
      <c r="B18" s="1" t="str">
        <f>IF(Summary!B19&lt;&gt;"",Summary!B19,"")</f>
        <v>Anderson</v>
      </c>
      <c r="C18" s="6" t="str">
        <f t="shared" si="2"/>
        <v/>
      </c>
      <c r="D18" s="2"/>
      <c r="E18" s="2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3">
        <v>16</v>
      </c>
      <c r="B19" s="1" t="str">
        <f>IF(Summary!B20&lt;&gt;"",Summary!B20,"")</f>
        <v>Thomas</v>
      </c>
      <c r="C19" s="6" t="str">
        <f t="shared" si="2"/>
        <v/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3">
        <v>17</v>
      </c>
      <c r="B20" s="1" t="str">
        <f>IF(Summary!B21&lt;&gt;"",Summary!B21,"")</f>
        <v>Taylor</v>
      </c>
      <c r="C20" s="6" t="str">
        <f t="shared" si="2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3">
        <v>18</v>
      </c>
      <c r="B21" s="1" t="str">
        <f>IF(Summary!B22&lt;&gt;"",Summary!B22,"")</f>
        <v>Moore</v>
      </c>
      <c r="C21" s="6" t="str">
        <f t="shared" si="2"/>
        <v/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3">
        <v>19</v>
      </c>
      <c r="B22" s="1" t="str">
        <f>IF(Summary!B23&lt;&gt;"",Summary!B23,"")</f>
        <v>Jackson</v>
      </c>
      <c r="C22" s="6" t="str">
        <f t="shared" si="2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3">
        <v>20</v>
      </c>
      <c r="B23" s="1" t="str">
        <f>IF(Summary!B24&lt;&gt;"",Summary!B24,"")</f>
        <v>Martin</v>
      </c>
      <c r="C23" s="6" t="str">
        <f t="shared" si="2"/>
        <v/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3">
        <v>21</v>
      </c>
      <c r="B24" s="1" t="str">
        <f>IF(Summary!B25&lt;&gt;"",Summary!B25,"")</f>
        <v>Lee</v>
      </c>
      <c r="C24" s="6" t="str">
        <f t="shared" si="2"/>
        <v/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3">
        <v>22</v>
      </c>
      <c r="B25" s="1" t="str">
        <f>IF(Summary!B26&lt;&gt;"",Summary!B26,"")</f>
        <v>Perez</v>
      </c>
      <c r="C25" s="6" t="str">
        <f t="shared" si="2"/>
        <v/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3">
        <v>23</v>
      </c>
      <c r="B26" s="1" t="str">
        <f>IF(Summary!B27&lt;&gt;"",Summary!B27,"")</f>
        <v>Thompson</v>
      </c>
      <c r="C26" s="6" t="str">
        <f t="shared" si="2"/>
        <v/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3">
        <v>24</v>
      </c>
      <c r="B27" s="1" t="str">
        <f>IF(Summary!B28&lt;&gt;"",Summary!B28,"")</f>
        <v>White</v>
      </c>
      <c r="C27" s="6" t="str">
        <f t="shared" si="2"/>
        <v/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3">
        <v>25</v>
      </c>
      <c r="B28" s="1" t="str">
        <f>IF(Summary!B29&lt;&gt;"",Summary!B29,"")</f>
        <v>Harris</v>
      </c>
      <c r="C28" s="6" t="str">
        <f t="shared" si="2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  <row r="29" spans="1:34">
      <c r="A29" s="13">
        <v>26</v>
      </c>
      <c r="B29" s="1" t="str">
        <f>IF(Summary!B30&lt;&gt;"",Summary!B30,"")</f>
        <v>Sanchez</v>
      </c>
      <c r="C29" s="6" t="str">
        <f t="shared" si="2"/>
        <v/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"/>
    </row>
    <row r="30" spans="1:34">
      <c r="A30" s="13">
        <v>27</v>
      </c>
      <c r="B30" s="1" t="str">
        <f>IF(Summary!B31&lt;&gt;"",Summary!B31,"")</f>
        <v>Clark</v>
      </c>
      <c r="C30" s="6" t="str">
        <f t="shared" si="2"/>
        <v/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13">
        <v>28</v>
      </c>
      <c r="B31" s="1" t="str">
        <f>IF(Summary!B32&lt;&gt;"",Summary!B32,"")</f>
        <v>Ramirez</v>
      </c>
      <c r="C31" s="6" t="str">
        <f t="shared" si="2"/>
        <v/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</row>
    <row r="32" spans="1:34">
      <c r="A32" s="13">
        <v>29</v>
      </c>
      <c r="B32" s="1" t="str">
        <f>IF(Summary!B33&lt;&gt;"",Summary!B33,"")</f>
        <v>Lewis</v>
      </c>
      <c r="C32" s="6" t="str">
        <f t="shared" si="2"/>
        <v/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>
      <c r="A33" s="13">
        <v>30</v>
      </c>
      <c r="B33" s="1" t="str">
        <f>IF(Summary!B34&lt;&gt;"",Summary!B34,"")</f>
        <v>Robinson</v>
      </c>
      <c r="C33" s="6" t="str">
        <f t="shared" si="2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>
      <c r="A34" s="13">
        <v>31</v>
      </c>
      <c r="B34" s="1" t="str">
        <f>IF(Summary!B35&lt;&gt;"",Summary!B35,"")</f>
        <v>Walker</v>
      </c>
      <c r="C34" s="6" t="str">
        <f t="shared" si="2"/>
        <v/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>
      <c r="A35" s="13">
        <v>32</v>
      </c>
      <c r="B35" s="1" t="str">
        <f>IF(Summary!B36&lt;&gt;"",Summary!B36,"")</f>
        <v>Young</v>
      </c>
      <c r="C35" s="6" t="str">
        <f t="shared" si="2"/>
        <v/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>
      <c r="A36" s="13">
        <v>33</v>
      </c>
      <c r="B36" s="1" t="str">
        <f>IF(Summary!B37&lt;&gt;"",Summary!B37,"")</f>
        <v>Allen</v>
      </c>
      <c r="C36" s="6" t="str">
        <f t="shared" si="2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"/>
    </row>
    <row r="37" spans="1:34">
      <c r="A37" s="13">
        <v>34</v>
      </c>
      <c r="B37" s="1" t="str">
        <f>IF(Summary!B38&lt;&gt;"",Summary!B38,"")</f>
        <v>King</v>
      </c>
      <c r="C37" s="6" t="str">
        <f t="shared" si="2"/>
        <v/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"/>
    </row>
    <row r="38" spans="1:34">
      <c r="A38" s="13">
        <v>35</v>
      </c>
      <c r="B38" s="1" t="str">
        <f>IF(Summary!B39&lt;&gt;"",Summary!B39,"")</f>
        <v>Wright</v>
      </c>
      <c r="C38" s="6" t="str">
        <f t="shared" si="2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"/>
    </row>
    <row r="39" spans="1:34">
      <c r="A39" s="13">
        <v>36</v>
      </c>
      <c r="B39" s="1" t="str">
        <f>IF(Summary!B40&lt;&gt;"",Summary!B40,"")</f>
        <v>Scott</v>
      </c>
      <c r="C39" s="6" t="str">
        <f t="shared" si="2"/>
        <v/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"/>
    </row>
    <row r="40" spans="1:34">
      <c r="A40" s="13">
        <v>37</v>
      </c>
      <c r="B40" s="1" t="str">
        <f>IF(Summary!B41&lt;&gt;"",Summary!B41,"")</f>
        <v>Torres</v>
      </c>
      <c r="C40" s="6" t="str">
        <f t="shared" si="2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"/>
    </row>
    <row r="41" spans="1:34">
      <c r="A41" s="13">
        <v>38</v>
      </c>
      <c r="B41" s="1" t="str">
        <f>IF(Summary!B42&lt;&gt;"",Summary!B42,"")</f>
        <v>Nguyen</v>
      </c>
      <c r="C41" s="6" t="str">
        <f t="shared" si="2"/>
        <v/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"/>
    </row>
    <row r="42" spans="1:34">
      <c r="A42" s="13">
        <v>39</v>
      </c>
      <c r="B42" s="1" t="str">
        <f>IF(Summary!B43&lt;&gt;"",Summary!B43,"")</f>
        <v>Hill</v>
      </c>
      <c r="C42" s="6" t="str">
        <f t="shared" si="2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>
      <c r="A43" s="13">
        <v>40</v>
      </c>
      <c r="B43" s="1" t="str">
        <f>IF(Summary!B44&lt;&gt;"",Summary!B44,"")</f>
        <v>Flores</v>
      </c>
      <c r="C43" s="6" t="str">
        <f t="shared" si="2"/>
        <v/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"/>
    </row>
    <row r="44" spans="1:34">
      <c r="A44" s="13">
        <v>41</v>
      </c>
      <c r="B44" s="1" t="str">
        <f>IF(Summary!B45&lt;&gt;"",Summary!B45,"")</f>
        <v>Green</v>
      </c>
      <c r="C44" s="6" t="str">
        <f t="shared" si="2"/>
        <v/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"/>
    </row>
    <row r="45" spans="1:34">
      <c r="A45" s="13">
        <v>42</v>
      </c>
      <c r="B45" s="1" t="str">
        <f>IF(Summary!B46&lt;&gt;"",Summary!B46,"")</f>
        <v>Adams</v>
      </c>
      <c r="C45" s="6" t="str">
        <f t="shared" si="2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</row>
    <row r="46" spans="1:34">
      <c r="A46" s="13">
        <v>43</v>
      </c>
      <c r="B46" s="1" t="str">
        <f>IF(Summary!B47&lt;&gt;"",Summary!B47,"")</f>
        <v>Nelson</v>
      </c>
      <c r="C46" s="6" t="str">
        <f t="shared" si="2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"/>
    </row>
    <row r="47" spans="1:34">
      <c r="A47" s="13">
        <v>44</v>
      </c>
      <c r="B47" s="1" t="str">
        <f>IF(Summary!B48&lt;&gt;"",Summary!B48,"")</f>
        <v>Baker</v>
      </c>
      <c r="C47" s="6" t="str">
        <f t="shared" si="2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"/>
    </row>
    <row r="48" spans="1:34">
      <c r="A48" s="13">
        <v>45</v>
      </c>
      <c r="B48" s="1" t="str">
        <f>IF(Summary!B49&lt;&gt;"",Summary!B49,"")</f>
        <v>Hall</v>
      </c>
      <c r="C48" s="6" t="str">
        <f t="shared" si="2"/>
        <v/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"/>
    </row>
    <row r="49" spans="1:34">
      <c r="A49" s="13">
        <v>46</v>
      </c>
      <c r="B49" s="1" t="str">
        <f>IF(Summary!B50&lt;&gt;"",Summary!B50,"")</f>
        <v>Rivera</v>
      </c>
      <c r="C49" s="6" t="str">
        <f t="shared" si="2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/>
    </row>
    <row r="50" spans="1:34">
      <c r="A50" s="13">
        <v>47</v>
      </c>
      <c r="B50" s="1" t="str">
        <f>IF(Summary!B51&lt;&gt;"",Summary!B51,"")</f>
        <v>Campbell</v>
      </c>
      <c r="C50" s="6" t="str">
        <f t="shared" si="2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/>
    </row>
    <row r="51" spans="1:34">
      <c r="A51" s="13">
        <v>48</v>
      </c>
      <c r="B51" s="1" t="str">
        <f>IF(Summary!B52&lt;&gt;"",Summary!B52,"")</f>
        <v>Mitchell</v>
      </c>
      <c r="C51" s="6" t="str">
        <f t="shared" si="2"/>
        <v/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"/>
    </row>
    <row r="52" spans="1:34">
      <c r="A52" s="13">
        <v>49</v>
      </c>
      <c r="B52" s="1" t="str">
        <f>IF(Summary!B53&lt;&gt;"",Summary!B53,"")</f>
        <v>Carter</v>
      </c>
      <c r="C52" s="6" t="str">
        <f t="shared" si="2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"/>
    </row>
    <row r="53" spans="1:34">
      <c r="A53" s="13">
        <v>50</v>
      </c>
      <c r="B53" s="1" t="str">
        <f>IF(Summary!B54&lt;&gt;"",Summary!B54,"")</f>
        <v>Roberts</v>
      </c>
      <c r="C53" s="6" t="str">
        <f t="shared" si="2"/>
        <v/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"/>
    </row>
    <row r="54" spans="1:34">
      <c r="A54" s="13">
        <v>51</v>
      </c>
      <c r="B54" s="1" t="str">
        <f>IF(Summary!B55&lt;&gt;"",Summary!B55,"")</f>
        <v>Gomez</v>
      </c>
      <c r="C54" s="6" t="str">
        <f t="shared" si="2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</row>
    <row r="55" spans="1:34">
      <c r="A55" s="13">
        <v>52</v>
      </c>
      <c r="B55" s="1" t="str">
        <f>IF(Summary!B56&lt;&gt;"",Summary!B56,"")</f>
        <v>Phillips</v>
      </c>
      <c r="C55" s="6" t="str">
        <f t="shared" si="2"/>
        <v/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</row>
    <row r="56" spans="1:34">
      <c r="A56" s="13">
        <v>53</v>
      </c>
      <c r="B56" s="1" t="str">
        <f>IF(Summary!B57&lt;&gt;"",Summary!B57,"")</f>
        <v>Evans</v>
      </c>
      <c r="C56" s="6" t="str">
        <f t="shared" si="2"/>
        <v/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</row>
    <row r="57" spans="1:34">
      <c r="A57" s="13">
        <v>54</v>
      </c>
      <c r="B57" s="1" t="str">
        <f>IF(Summary!B58&lt;&gt;"",Summary!B58,"")</f>
        <v>Turner</v>
      </c>
      <c r="C57" s="6" t="str">
        <f t="shared" si="2"/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</row>
    <row r="58" spans="1:34">
      <c r="A58" s="13">
        <v>55</v>
      </c>
      <c r="B58" s="1" t="str">
        <f>IF(Summary!B59&lt;&gt;"",Summary!B59,"")</f>
        <v>Diaz</v>
      </c>
      <c r="C58" s="6" t="str">
        <f t="shared" si="2"/>
        <v/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</row>
    <row r="59" spans="1:34">
      <c r="A59" s="13">
        <v>56</v>
      </c>
      <c r="B59" s="1" t="str">
        <f>IF(Summary!B60&lt;&gt;"",Summary!B60,"")</f>
        <v>Parker</v>
      </c>
      <c r="C59" s="6" t="str">
        <f t="shared" si="2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</row>
    <row r="60" spans="1:34">
      <c r="A60" s="13">
        <v>57</v>
      </c>
      <c r="B60" s="1" t="str">
        <f>IF(Summary!B61&lt;&gt;"",Summary!B61,"")</f>
        <v>Cruz</v>
      </c>
      <c r="C60" s="6" t="str">
        <f t="shared" si="2"/>
        <v/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</row>
    <row r="61" spans="1:34">
      <c r="A61" s="13">
        <v>58</v>
      </c>
      <c r="B61" s="1" t="str">
        <f>IF(Summary!B62&lt;&gt;"",Summary!B62,"")</f>
        <v>Edwards</v>
      </c>
      <c r="C61" s="6" t="str">
        <f t="shared" si="2"/>
        <v/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</row>
    <row r="62" spans="1:34">
      <c r="A62" s="13">
        <v>59</v>
      </c>
      <c r="B62" s="1" t="str">
        <f>IF(Summary!B63&lt;&gt;"",Summary!B63,"")</f>
        <v>Collins</v>
      </c>
      <c r="C62" s="6" t="str">
        <f t="shared" si="2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</row>
    <row r="63" spans="1:34">
      <c r="A63" s="13">
        <v>60</v>
      </c>
      <c r="B63" s="1" t="str">
        <f>IF(Summary!B64&lt;&gt;"",Summary!B64,"")</f>
        <v>Reyes</v>
      </c>
      <c r="C63" s="6" t="str">
        <f t="shared" si="2"/>
        <v/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</row>
    <row r="64" spans="1:34">
      <c r="A64" s="13">
        <v>61</v>
      </c>
      <c r="B64" s="1" t="str">
        <f>IF(Summary!B65&lt;&gt;"",Summary!B65,"")</f>
        <v>Stewart</v>
      </c>
      <c r="C64" s="6" t="str">
        <f t="shared" si="2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34">
      <c r="A65" s="13">
        <v>62</v>
      </c>
      <c r="B65" s="1" t="str">
        <f>IF(Summary!B66&lt;&gt;"",Summary!B66,"")</f>
        <v>Morris</v>
      </c>
      <c r="C65" s="6" t="str">
        <f t="shared" si="2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</row>
    <row r="66" spans="1:34">
      <c r="A66" s="13">
        <v>63</v>
      </c>
      <c r="B66" s="1" t="str">
        <f>IF(Summary!B67&lt;&gt;"",Summary!B67,"")</f>
        <v>Morales</v>
      </c>
      <c r="C66" s="6" t="str">
        <f t="shared" si="2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</row>
    <row r="67" spans="1:34">
      <c r="A67" s="13">
        <v>64</v>
      </c>
      <c r="B67" s="1" t="str">
        <f>IF(Summary!B68&lt;&gt;"",Summary!B68,"")</f>
        <v>Murphy</v>
      </c>
      <c r="C67" s="6" t="str">
        <f t="shared" si="2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</row>
    <row r="68" spans="1:34">
      <c r="A68" s="13">
        <v>65</v>
      </c>
      <c r="B68" s="1" t="str">
        <f>IF(Summary!B69&lt;&gt;"",Summary!B69,"")</f>
        <v>Cook</v>
      </c>
      <c r="C68" s="6" t="str">
        <f t="shared" si="2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</row>
    <row r="69" spans="1:34">
      <c r="A69" s="13">
        <v>66</v>
      </c>
      <c r="B69" s="1" t="str">
        <f>IF(Summary!B70&lt;&gt;"",Summary!B70,"")</f>
        <v>Rogers</v>
      </c>
      <c r="C69" s="6" t="str">
        <f t="shared" ref="C69:C103" si="3">IF(COUNTIF(D69:AH69,"P")&lt;&gt;0,COUNTIF(D69:AH69,"P"),"")</f>
        <v/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</row>
    <row r="70" spans="1:34">
      <c r="A70" s="13">
        <v>67</v>
      </c>
      <c r="B70" s="1" t="str">
        <f>IF(Summary!B71&lt;&gt;"",Summary!B71,"")</f>
        <v>Gutierrez</v>
      </c>
      <c r="C70" s="6" t="str">
        <f t="shared" si="3"/>
        <v/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</row>
    <row r="71" spans="1:34">
      <c r="A71" s="13">
        <v>68</v>
      </c>
      <c r="B71" s="1" t="str">
        <f>IF(Summary!B72&lt;&gt;"",Summary!B72,"")</f>
        <v>Ortiz</v>
      </c>
      <c r="C71" s="6" t="str">
        <f t="shared" si="3"/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</row>
    <row r="72" spans="1:34">
      <c r="A72" s="13">
        <v>69</v>
      </c>
      <c r="B72" s="1" t="str">
        <f>IF(Summary!B73&lt;&gt;"",Summary!B73,"")</f>
        <v>Morgan</v>
      </c>
      <c r="C72" s="6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</row>
    <row r="73" spans="1:34">
      <c r="A73" s="13">
        <v>70</v>
      </c>
      <c r="B73" s="1" t="str">
        <f>IF(Summary!B74&lt;&gt;"",Summary!B74,"")</f>
        <v>Cooper</v>
      </c>
      <c r="C73" s="6" t="str">
        <f t="shared" si="3"/>
        <v/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</row>
    <row r="74" spans="1:34">
      <c r="A74" s="13">
        <v>71</v>
      </c>
      <c r="B74" s="1" t="str">
        <f>IF(Summary!B75&lt;&gt;"",Summary!B75,"")</f>
        <v>Peterson</v>
      </c>
      <c r="C74" s="6" t="str">
        <f t="shared" si="3"/>
        <v/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</row>
    <row r="75" spans="1:34">
      <c r="A75" s="13">
        <v>72</v>
      </c>
      <c r="B75" s="1" t="str">
        <f>IF(Summary!B76&lt;&gt;"",Summary!B76,"")</f>
        <v>Bailey</v>
      </c>
      <c r="C75" s="6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</row>
    <row r="76" spans="1:34">
      <c r="A76" s="13">
        <v>73</v>
      </c>
      <c r="B76" s="1" t="str">
        <f>IF(Summary!B77&lt;&gt;"",Summary!B77,"")</f>
        <v>Reed</v>
      </c>
      <c r="C76" s="6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</row>
    <row r="77" spans="1:34">
      <c r="A77" s="13">
        <v>74</v>
      </c>
      <c r="B77" s="1" t="str">
        <f>IF(Summary!B78&lt;&gt;"",Summary!B78,"")</f>
        <v>Kelly</v>
      </c>
      <c r="C77" s="6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</row>
    <row r="78" spans="1:34">
      <c r="A78" s="13">
        <v>75</v>
      </c>
      <c r="B78" s="1" t="str">
        <f>IF(Summary!B79&lt;&gt;"",Summary!B79,"")</f>
        <v>Howard</v>
      </c>
      <c r="C78" s="6" t="str">
        <f t="shared" si="3"/>
        <v/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</row>
    <row r="79" spans="1:34">
      <c r="A79" s="13">
        <v>76</v>
      </c>
      <c r="B79" s="1" t="str">
        <f>IF(Summary!B80&lt;&gt;"",Summary!B80,"")</f>
        <v>Ramos</v>
      </c>
      <c r="C79" s="6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</row>
    <row r="80" spans="1:34">
      <c r="A80" s="13">
        <v>77</v>
      </c>
      <c r="B80" s="1" t="str">
        <f>IF(Summary!B81&lt;&gt;"",Summary!B81,"")</f>
        <v>Kim</v>
      </c>
      <c r="C80" s="6" t="str">
        <f t="shared" si="3"/>
        <v/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</row>
    <row r="81" spans="1:34">
      <c r="A81" s="13">
        <v>78</v>
      </c>
      <c r="B81" s="1" t="str">
        <f>IF(Summary!B82&lt;&gt;"",Summary!B82,"")</f>
        <v>Cox</v>
      </c>
      <c r="C81" s="6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</row>
    <row r="82" spans="1:34">
      <c r="A82" s="13">
        <v>79</v>
      </c>
      <c r="B82" s="1" t="str">
        <f>IF(Summary!B83&lt;&gt;"",Summary!B83,"")</f>
        <v>Ward</v>
      </c>
      <c r="C82" s="6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</row>
    <row r="83" spans="1:34">
      <c r="A83" s="13">
        <v>80</v>
      </c>
      <c r="B83" s="1" t="str">
        <f>IF(Summary!B84&lt;&gt;"",Summary!B84,"")</f>
        <v>Richardson</v>
      </c>
      <c r="C83" s="6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</row>
    <row r="84" spans="1:34">
      <c r="A84" s="13">
        <v>81</v>
      </c>
      <c r="B84" s="1" t="str">
        <f>IF(Summary!B85&lt;&gt;"",Summary!B85,"")</f>
        <v>Watson</v>
      </c>
      <c r="C84" s="6" t="str">
        <f t="shared" si="3"/>
        <v/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</row>
    <row r="85" spans="1:34">
      <c r="A85" s="13">
        <v>82</v>
      </c>
      <c r="B85" s="1" t="str">
        <f>IF(Summary!B86&lt;&gt;"",Summary!B86,"")</f>
        <v>Brooks</v>
      </c>
      <c r="C85" s="6" t="str">
        <f t="shared" si="3"/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</row>
    <row r="86" spans="1:34">
      <c r="A86" s="13">
        <v>83</v>
      </c>
      <c r="B86" s="1" t="str">
        <f>IF(Summary!B87&lt;&gt;"",Summary!B87,"")</f>
        <v>Chavez</v>
      </c>
      <c r="C86" s="6" t="str">
        <f t="shared" si="3"/>
        <v/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</row>
    <row r="87" spans="1:34">
      <c r="A87" s="13">
        <v>84</v>
      </c>
      <c r="B87" s="1" t="str">
        <f>IF(Summary!B88&lt;&gt;"",Summary!B88,"")</f>
        <v>Wood</v>
      </c>
      <c r="C87" s="6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</row>
    <row r="88" spans="1:34">
      <c r="A88" s="13">
        <v>85</v>
      </c>
      <c r="B88" s="1" t="str">
        <f>IF(Summary!B89&lt;&gt;"",Summary!B89,"")</f>
        <v>James</v>
      </c>
      <c r="C88" s="6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</row>
    <row r="89" spans="1:34">
      <c r="A89" s="13">
        <v>86</v>
      </c>
      <c r="B89" s="1" t="str">
        <f>IF(Summary!B90&lt;&gt;"",Summary!B90,"")</f>
        <v>Bennet</v>
      </c>
      <c r="C89" s="6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</row>
    <row r="90" spans="1:34">
      <c r="A90" s="13">
        <v>87</v>
      </c>
      <c r="B90" s="1" t="str">
        <f>IF(Summary!B91&lt;&gt;"",Summary!B91,"")</f>
        <v>Gray</v>
      </c>
      <c r="C90" s="6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</row>
    <row r="91" spans="1:34">
      <c r="A91" s="13">
        <v>88</v>
      </c>
      <c r="B91" s="1" t="str">
        <f>IF(Summary!B92&lt;&gt;"",Summary!B92,"")</f>
        <v>Mendoza</v>
      </c>
      <c r="C91" s="6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</row>
    <row r="92" spans="1:34">
      <c r="A92" s="13">
        <v>89</v>
      </c>
      <c r="B92" s="1" t="str">
        <f>IF(Summary!B93&lt;&gt;"",Summary!B93,"")</f>
        <v>Ruiz</v>
      </c>
      <c r="C92" s="6" t="str">
        <f t="shared" si="3"/>
        <v/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</row>
    <row r="93" spans="1:34">
      <c r="A93" s="13">
        <v>90</v>
      </c>
      <c r="B93" s="1" t="str">
        <f>IF(Summary!B94&lt;&gt;"",Summary!B94,"")</f>
        <v>Hughes</v>
      </c>
      <c r="C93" s="6" t="str">
        <f t="shared" si="3"/>
        <v/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</row>
    <row r="94" spans="1:34">
      <c r="A94" s="13">
        <v>91</v>
      </c>
      <c r="B94" s="1" t="str">
        <f>IF(Summary!B95&lt;&gt;"",Summary!B95,"")</f>
        <v>Price</v>
      </c>
      <c r="C94" s="6" t="str">
        <f t="shared" si="3"/>
        <v/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</row>
    <row r="95" spans="1:34">
      <c r="A95" s="13">
        <v>92</v>
      </c>
      <c r="B95" s="1" t="str">
        <f>IF(Summary!B96&lt;&gt;"",Summary!B96,"")</f>
        <v>Alvarez</v>
      </c>
      <c r="C95" s="6" t="str">
        <f t="shared" si="3"/>
        <v/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</row>
    <row r="96" spans="1:34">
      <c r="A96" s="13">
        <v>93</v>
      </c>
      <c r="B96" s="1" t="str">
        <f>IF(Summary!B97&lt;&gt;"",Summary!B97,"")</f>
        <v>Castillo</v>
      </c>
      <c r="C96" s="6" t="str">
        <f t="shared" si="3"/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</row>
    <row r="97" spans="1:34">
      <c r="A97" s="13">
        <v>94</v>
      </c>
      <c r="B97" s="1" t="str">
        <f>IF(Summary!B98&lt;&gt;"",Summary!B98,"")</f>
        <v>Sanders</v>
      </c>
      <c r="C97" s="6" t="str">
        <f t="shared" si="3"/>
        <v/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</row>
    <row r="98" spans="1:34">
      <c r="A98" s="13">
        <v>95</v>
      </c>
      <c r="B98" s="1" t="str">
        <f>IF(Summary!B99&lt;&gt;"",Summary!B99,"")</f>
        <v>Patel</v>
      </c>
      <c r="C98" s="6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</row>
    <row r="99" spans="1:34">
      <c r="A99" s="13">
        <v>96</v>
      </c>
      <c r="B99" s="1" t="str">
        <f>IF(Summary!B100&lt;&gt;"",Summary!B100,"")</f>
        <v>Myers</v>
      </c>
      <c r="C99" s="6" t="str">
        <f t="shared" si="3"/>
        <v/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</row>
    <row r="100" spans="1:34">
      <c r="A100" s="13">
        <v>97</v>
      </c>
      <c r="B100" s="1" t="str">
        <f>IF(Summary!B101&lt;&gt;"",Summary!B101,"")</f>
        <v>Long</v>
      </c>
      <c r="C100" s="6" t="str">
        <f t="shared" si="3"/>
        <v/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</row>
    <row r="101" spans="1:34">
      <c r="A101" s="13">
        <v>98</v>
      </c>
      <c r="B101" s="1" t="str">
        <f>IF(Summary!B102&lt;&gt;"",Summary!B102,"")</f>
        <v>Ross</v>
      </c>
      <c r="C101" s="6" t="str">
        <f t="shared" si="3"/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</row>
    <row r="102" spans="1:34">
      <c r="A102" s="13">
        <v>99</v>
      </c>
      <c r="B102" s="1" t="str">
        <f>IF(Summary!B103&lt;&gt;"",Summary!B103,"")</f>
        <v>Foster</v>
      </c>
      <c r="C102" s="6" t="str">
        <f t="shared" si="3"/>
        <v/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</row>
    <row r="103" spans="1:34">
      <c r="A103" s="13">
        <v>100</v>
      </c>
      <c r="B103" s="1" t="str">
        <f>IF(Summary!B104&lt;&gt;"",Summary!B104,"")</f>
        <v>Jimenez</v>
      </c>
      <c r="C103" s="6" t="str">
        <f t="shared" si="3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</row>
  </sheetData>
  <mergeCells count="2">
    <mergeCell ref="A1:B1"/>
    <mergeCell ref="C1:AH1"/>
  </mergeCells>
  <conditionalFormatting sqref="D4:AH103">
    <cfRule type="expression" dxfId="17" priority="2">
      <formula>WEEKDAY(D$3)=1</formula>
    </cfRule>
  </conditionalFormatting>
  <conditionalFormatting sqref="D2:AH2">
    <cfRule type="containsText" dxfId="16" priority="1" operator="containsText" text="1">
      <formula>NOT(ISERROR(SEARCH("1",D2)))</formula>
    </cfRule>
  </conditionalFormatting>
  <dataValidations count="1">
    <dataValidation type="textLength" allowBlank="1" showInputMessage="1" showErrorMessage="1" sqref="D4:AH103" xr:uid="{648339A1-9CD9-4983-A9B6-F743E6E34367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FD4A-FDA4-424F-ABE1-7FBC4034C7C7}">
  <sheetPr codeName="Sheet6"/>
  <dimension ref="A1:AH103"/>
  <sheetViews>
    <sheetView workbookViewId="0">
      <selection activeCell="D2" sqref="D2:AH2"/>
    </sheetView>
  </sheetViews>
  <sheetFormatPr defaultRowHeight="14.4"/>
  <cols>
    <col min="1" max="1" width="4" style="11" bestFit="1" customWidth="1"/>
    <col min="2" max="2" width="17.33203125" customWidth="1"/>
    <col min="3" max="3" width="5.21875" style="4" bestFit="1" customWidth="1"/>
    <col min="4" max="34" width="4.6640625" customWidth="1"/>
  </cols>
  <sheetData>
    <row r="1" spans="1:34" ht="18">
      <c r="A1" s="20">
        <v>44774</v>
      </c>
      <c r="B1" s="21"/>
      <c r="C1" s="18" t="str">
        <f>"Attendence for "&amp;TEXT(A1,"mmmm - yyyy")</f>
        <v>Attendence for August - 2022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D2" s="5">
        <f ca="1">IF(D3&lt;&gt;"",WEEKDAY(D3),"")</f>
        <v>2</v>
      </c>
      <c r="E2" s="5">
        <f t="shared" ref="E2:AH2" ca="1" si="0">IF(E3&lt;&gt;"",WEEKDAY(E3),"")</f>
        <v>3</v>
      </c>
      <c r="F2" s="5">
        <f t="shared" ca="1" si="0"/>
        <v>4</v>
      </c>
      <c r="G2" s="5">
        <f t="shared" ca="1" si="0"/>
        <v>5</v>
      </c>
      <c r="H2" s="5">
        <f t="shared" ca="1" si="0"/>
        <v>6</v>
      </c>
      <c r="I2" s="5">
        <f t="shared" ca="1" si="0"/>
        <v>7</v>
      </c>
      <c r="J2" s="5">
        <f t="shared" ca="1" si="0"/>
        <v>1</v>
      </c>
      <c r="K2" s="5">
        <f t="shared" ca="1" si="0"/>
        <v>2</v>
      </c>
      <c r="L2" s="5">
        <f t="shared" ca="1" si="0"/>
        <v>3</v>
      </c>
      <c r="M2" s="5">
        <f t="shared" ca="1" si="0"/>
        <v>4</v>
      </c>
      <c r="N2" s="5">
        <f t="shared" ca="1" si="0"/>
        <v>5</v>
      </c>
      <c r="O2" s="5">
        <f t="shared" ca="1" si="0"/>
        <v>6</v>
      </c>
      <c r="P2" s="5">
        <f t="shared" ca="1" si="0"/>
        <v>7</v>
      </c>
      <c r="Q2" s="5">
        <f t="shared" ca="1" si="0"/>
        <v>1</v>
      </c>
      <c r="R2" s="5">
        <f t="shared" ca="1" si="0"/>
        <v>2</v>
      </c>
      <c r="S2" s="5">
        <f t="shared" ca="1" si="0"/>
        <v>3</v>
      </c>
      <c r="T2" s="5">
        <f t="shared" ca="1" si="0"/>
        <v>4</v>
      </c>
      <c r="U2" s="5">
        <f t="shared" ca="1" si="0"/>
        <v>5</v>
      </c>
      <c r="V2" s="5">
        <f t="shared" ca="1" si="0"/>
        <v>6</v>
      </c>
      <c r="W2" s="5">
        <f t="shared" ca="1" si="0"/>
        <v>7</v>
      </c>
      <c r="X2" s="5">
        <f t="shared" ca="1" si="0"/>
        <v>1</v>
      </c>
      <c r="Y2" s="5">
        <f t="shared" ca="1" si="0"/>
        <v>2</v>
      </c>
      <c r="Z2" s="5">
        <f t="shared" ca="1" si="0"/>
        <v>3</v>
      </c>
      <c r="AA2" s="5">
        <f t="shared" ca="1" si="0"/>
        <v>4</v>
      </c>
      <c r="AB2" s="5">
        <f t="shared" ca="1" si="0"/>
        <v>5</v>
      </c>
      <c r="AC2" s="5">
        <f t="shared" ca="1" si="0"/>
        <v>6</v>
      </c>
      <c r="AD2" s="5">
        <f t="shared" ca="1" si="0"/>
        <v>7</v>
      </c>
      <c r="AE2" s="5">
        <f t="shared" ca="1" si="0"/>
        <v>1</v>
      </c>
      <c r="AF2" s="5">
        <f t="shared" ca="1" si="0"/>
        <v>2</v>
      </c>
      <c r="AG2" s="5">
        <f t="shared" ca="1" si="0"/>
        <v>3</v>
      </c>
      <c r="AH2" s="5">
        <f t="shared" ca="1" si="0"/>
        <v>4</v>
      </c>
    </row>
    <row r="3" spans="1:34" s="7" customFormat="1">
      <c r="A3" s="12" t="s">
        <v>2</v>
      </c>
      <c r="B3" s="8" t="s">
        <v>0</v>
      </c>
      <c r="C3" s="9" t="s">
        <v>1</v>
      </c>
      <c r="D3" s="10">
        <f ca="1">DATE(YEAR(TODAY()),MONTH(A1),1)</f>
        <v>44774</v>
      </c>
      <c r="E3" s="10">
        <f ca="1">IF(D3&lt;&gt;"",IF(DAY(D3+1)&gt;DAY(D3),D3+1,""),"")</f>
        <v>44775</v>
      </c>
      <c r="F3" s="10">
        <f t="shared" ref="F3:AH3" ca="1" si="1">IF(E3&lt;&gt;"",IF(DAY(E3+1)&gt;DAY(E3),E3+1,""),"")</f>
        <v>44776</v>
      </c>
      <c r="G3" s="10">
        <f t="shared" ca="1" si="1"/>
        <v>44777</v>
      </c>
      <c r="H3" s="10">
        <f t="shared" ca="1" si="1"/>
        <v>44778</v>
      </c>
      <c r="I3" s="10">
        <f t="shared" ca="1" si="1"/>
        <v>44779</v>
      </c>
      <c r="J3" s="10">
        <f t="shared" ca="1" si="1"/>
        <v>44780</v>
      </c>
      <c r="K3" s="10">
        <f t="shared" ca="1" si="1"/>
        <v>44781</v>
      </c>
      <c r="L3" s="10">
        <f t="shared" ca="1" si="1"/>
        <v>44782</v>
      </c>
      <c r="M3" s="10">
        <f t="shared" ca="1" si="1"/>
        <v>44783</v>
      </c>
      <c r="N3" s="10">
        <f t="shared" ca="1" si="1"/>
        <v>44784</v>
      </c>
      <c r="O3" s="10">
        <f t="shared" ca="1" si="1"/>
        <v>44785</v>
      </c>
      <c r="P3" s="10">
        <f t="shared" ca="1" si="1"/>
        <v>44786</v>
      </c>
      <c r="Q3" s="10">
        <f t="shared" ca="1" si="1"/>
        <v>44787</v>
      </c>
      <c r="R3" s="10">
        <f t="shared" ca="1" si="1"/>
        <v>44788</v>
      </c>
      <c r="S3" s="10">
        <f t="shared" ca="1" si="1"/>
        <v>44789</v>
      </c>
      <c r="T3" s="10">
        <f t="shared" ca="1" si="1"/>
        <v>44790</v>
      </c>
      <c r="U3" s="10">
        <f t="shared" ca="1" si="1"/>
        <v>44791</v>
      </c>
      <c r="V3" s="10">
        <f t="shared" ca="1" si="1"/>
        <v>44792</v>
      </c>
      <c r="W3" s="10">
        <f t="shared" ca="1" si="1"/>
        <v>44793</v>
      </c>
      <c r="X3" s="10">
        <f t="shared" ca="1" si="1"/>
        <v>44794</v>
      </c>
      <c r="Y3" s="10">
        <f t="shared" ca="1" si="1"/>
        <v>44795</v>
      </c>
      <c r="Z3" s="10">
        <f t="shared" ca="1" si="1"/>
        <v>44796</v>
      </c>
      <c r="AA3" s="10">
        <f t="shared" ca="1" si="1"/>
        <v>44797</v>
      </c>
      <c r="AB3" s="10">
        <f t="shared" ca="1" si="1"/>
        <v>44798</v>
      </c>
      <c r="AC3" s="10">
        <f t="shared" ca="1" si="1"/>
        <v>44799</v>
      </c>
      <c r="AD3" s="10">
        <f t="shared" ca="1" si="1"/>
        <v>44800</v>
      </c>
      <c r="AE3" s="10">
        <f t="shared" ca="1" si="1"/>
        <v>44801</v>
      </c>
      <c r="AF3" s="10">
        <f t="shared" ca="1" si="1"/>
        <v>44802</v>
      </c>
      <c r="AG3" s="10">
        <f t="shared" ca="1" si="1"/>
        <v>44803</v>
      </c>
      <c r="AH3" s="10">
        <f t="shared" ca="1" si="1"/>
        <v>44804</v>
      </c>
    </row>
    <row r="4" spans="1:34">
      <c r="A4" s="13">
        <v>1</v>
      </c>
      <c r="B4" s="1" t="str">
        <f>IF(Summary!B5&lt;&gt;"",Summary!B5,"")</f>
        <v>Smith</v>
      </c>
      <c r="C4" s="6" t="str">
        <f>IF(COUNTIF(D4:AH4,"P")&lt;&gt;0,COUNTIF(D4:AH4,"P"),"")</f>
        <v/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>
      <c r="A5" s="13">
        <v>2</v>
      </c>
      <c r="B5" s="1" t="str">
        <f>IF(Summary!B6&lt;&gt;"",Summary!B6,"")</f>
        <v>Johnson</v>
      </c>
      <c r="C5" s="6" t="str">
        <f t="shared" ref="C5:C68" si="2">IF(COUNTIF(D5:AH5,"P")&lt;&gt;0,COUNTIF(D5:AH5,"P"),"")</f>
        <v/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3">
        <v>3</v>
      </c>
      <c r="B6" s="1" t="str">
        <f>IF(Summary!B7&lt;&gt;"",Summary!B7,"")</f>
        <v>Williams</v>
      </c>
      <c r="C6" s="6" t="str">
        <f t="shared" si="2"/>
        <v/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3">
        <v>4</v>
      </c>
      <c r="B7" s="1" t="str">
        <f>IF(Summary!B8&lt;&gt;"",Summary!B8,"")</f>
        <v>Brown</v>
      </c>
      <c r="C7" s="6" t="str">
        <f t="shared" si="2"/>
        <v/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3">
        <v>5</v>
      </c>
      <c r="B8" s="1" t="str">
        <f>IF(Summary!B9&lt;&gt;"",Summary!B9,"")</f>
        <v>Jones</v>
      </c>
      <c r="C8" s="6" t="str">
        <f t="shared" si="2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3">
        <v>6</v>
      </c>
      <c r="B9" s="1" t="str">
        <f>IF(Summary!B10&lt;&gt;"",Summary!B10,"")</f>
        <v>Garcia</v>
      </c>
      <c r="C9" s="6" t="str">
        <f t="shared" si="2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3">
        <v>7</v>
      </c>
      <c r="B10" s="1" t="str">
        <f>IF(Summary!B11&lt;&gt;"",Summary!B11,"")</f>
        <v>Miller</v>
      </c>
      <c r="C10" s="6" t="str">
        <f t="shared" si="2"/>
        <v/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3">
        <v>8</v>
      </c>
      <c r="B11" s="1" t="str">
        <f>IF(Summary!B12&lt;&gt;"",Summary!B12,"")</f>
        <v>Davis</v>
      </c>
      <c r="C11" s="6" t="str">
        <f t="shared" si="2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3">
        <v>9</v>
      </c>
      <c r="B12" s="1" t="str">
        <f>IF(Summary!B13&lt;&gt;"",Summary!B13,"")</f>
        <v>Rodriguez</v>
      </c>
      <c r="C12" s="6" t="str">
        <f t="shared" si="2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3">
        <v>10</v>
      </c>
      <c r="B13" s="1" t="str">
        <f>IF(Summary!B14&lt;&gt;"",Summary!B14,"")</f>
        <v>Martinez</v>
      </c>
      <c r="C13" s="6" t="str">
        <f t="shared" si="2"/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3">
        <v>11</v>
      </c>
      <c r="B14" s="1" t="str">
        <f>IF(Summary!B15&lt;&gt;"",Summary!B15,"")</f>
        <v>Hernandez</v>
      </c>
      <c r="C14" s="6" t="str">
        <f t="shared" si="2"/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>
      <c r="A15" s="13">
        <v>12</v>
      </c>
      <c r="B15" s="1" t="str">
        <f>IF(Summary!B16&lt;&gt;"",Summary!B16,"")</f>
        <v>Lopez</v>
      </c>
      <c r="C15" s="6" t="str">
        <f t="shared" si="2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</row>
    <row r="16" spans="1:34">
      <c r="A16" s="13">
        <v>13</v>
      </c>
      <c r="B16" s="1" t="str">
        <f>IF(Summary!B17&lt;&gt;"",Summary!B17,"")</f>
        <v>Gonzales</v>
      </c>
      <c r="C16" s="6" t="str">
        <f t="shared" si="2"/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>
      <c r="A17" s="13">
        <v>14</v>
      </c>
      <c r="B17" s="1" t="str">
        <f>IF(Summary!B18&lt;&gt;"",Summary!B18,"")</f>
        <v>Wilson</v>
      </c>
      <c r="C17" s="6" t="str">
        <f t="shared" si="2"/>
        <v/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>
      <c r="A18" s="13">
        <v>15</v>
      </c>
      <c r="B18" s="1" t="str">
        <f>IF(Summary!B19&lt;&gt;"",Summary!B19,"")</f>
        <v>Anderson</v>
      </c>
      <c r="C18" s="6" t="str">
        <f t="shared" si="2"/>
        <v/>
      </c>
      <c r="D18" s="2"/>
      <c r="E18" s="2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3">
        <v>16</v>
      </c>
      <c r="B19" s="1" t="str">
        <f>IF(Summary!B20&lt;&gt;"",Summary!B20,"")</f>
        <v>Thomas</v>
      </c>
      <c r="C19" s="6" t="str">
        <f t="shared" si="2"/>
        <v/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3">
        <v>17</v>
      </c>
      <c r="B20" s="1" t="str">
        <f>IF(Summary!B21&lt;&gt;"",Summary!B21,"")</f>
        <v>Taylor</v>
      </c>
      <c r="C20" s="6" t="str">
        <f t="shared" si="2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3">
        <v>18</v>
      </c>
      <c r="B21" s="1" t="str">
        <f>IF(Summary!B22&lt;&gt;"",Summary!B22,"")</f>
        <v>Moore</v>
      </c>
      <c r="C21" s="6" t="str">
        <f t="shared" si="2"/>
        <v/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3">
        <v>19</v>
      </c>
      <c r="B22" s="1" t="str">
        <f>IF(Summary!B23&lt;&gt;"",Summary!B23,"")</f>
        <v>Jackson</v>
      </c>
      <c r="C22" s="6" t="str">
        <f t="shared" si="2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3">
        <v>20</v>
      </c>
      <c r="B23" s="1" t="str">
        <f>IF(Summary!B24&lt;&gt;"",Summary!B24,"")</f>
        <v>Martin</v>
      </c>
      <c r="C23" s="6" t="str">
        <f t="shared" si="2"/>
        <v/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3">
        <v>21</v>
      </c>
      <c r="B24" s="1" t="str">
        <f>IF(Summary!B25&lt;&gt;"",Summary!B25,"")</f>
        <v>Lee</v>
      </c>
      <c r="C24" s="6" t="str">
        <f t="shared" si="2"/>
        <v/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3">
        <v>22</v>
      </c>
      <c r="B25" s="1" t="str">
        <f>IF(Summary!B26&lt;&gt;"",Summary!B26,"")</f>
        <v>Perez</v>
      </c>
      <c r="C25" s="6" t="str">
        <f t="shared" si="2"/>
        <v/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3">
        <v>23</v>
      </c>
      <c r="B26" s="1" t="str">
        <f>IF(Summary!B27&lt;&gt;"",Summary!B27,"")</f>
        <v>Thompson</v>
      </c>
      <c r="C26" s="6" t="str">
        <f t="shared" si="2"/>
        <v/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3">
        <v>24</v>
      </c>
      <c r="B27" s="1" t="str">
        <f>IF(Summary!B28&lt;&gt;"",Summary!B28,"")</f>
        <v>White</v>
      </c>
      <c r="C27" s="6" t="str">
        <f t="shared" si="2"/>
        <v/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3">
        <v>25</v>
      </c>
      <c r="B28" s="1" t="str">
        <f>IF(Summary!B29&lt;&gt;"",Summary!B29,"")</f>
        <v>Harris</v>
      </c>
      <c r="C28" s="6" t="str">
        <f t="shared" si="2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  <row r="29" spans="1:34">
      <c r="A29" s="13">
        <v>26</v>
      </c>
      <c r="B29" s="1" t="str">
        <f>IF(Summary!B30&lt;&gt;"",Summary!B30,"")</f>
        <v>Sanchez</v>
      </c>
      <c r="C29" s="6" t="str">
        <f t="shared" si="2"/>
        <v/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"/>
    </row>
    <row r="30" spans="1:34">
      <c r="A30" s="13">
        <v>27</v>
      </c>
      <c r="B30" s="1" t="str">
        <f>IF(Summary!B31&lt;&gt;"",Summary!B31,"")</f>
        <v>Clark</v>
      </c>
      <c r="C30" s="6" t="str">
        <f t="shared" si="2"/>
        <v/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13">
        <v>28</v>
      </c>
      <c r="B31" s="1" t="str">
        <f>IF(Summary!B32&lt;&gt;"",Summary!B32,"")</f>
        <v>Ramirez</v>
      </c>
      <c r="C31" s="6" t="str">
        <f t="shared" si="2"/>
        <v/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</row>
    <row r="32" spans="1:34">
      <c r="A32" s="13">
        <v>29</v>
      </c>
      <c r="B32" s="1" t="str">
        <f>IF(Summary!B33&lt;&gt;"",Summary!B33,"")</f>
        <v>Lewis</v>
      </c>
      <c r="C32" s="6" t="str">
        <f t="shared" si="2"/>
        <v/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>
      <c r="A33" s="13">
        <v>30</v>
      </c>
      <c r="B33" s="1" t="str">
        <f>IF(Summary!B34&lt;&gt;"",Summary!B34,"")</f>
        <v>Robinson</v>
      </c>
      <c r="C33" s="6" t="str">
        <f t="shared" si="2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>
      <c r="A34" s="13">
        <v>31</v>
      </c>
      <c r="B34" s="1" t="str">
        <f>IF(Summary!B35&lt;&gt;"",Summary!B35,"")</f>
        <v>Walker</v>
      </c>
      <c r="C34" s="6" t="str">
        <f t="shared" si="2"/>
        <v/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>
      <c r="A35" s="13">
        <v>32</v>
      </c>
      <c r="B35" s="1" t="str">
        <f>IF(Summary!B36&lt;&gt;"",Summary!B36,"")</f>
        <v>Young</v>
      </c>
      <c r="C35" s="6" t="str">
        <f t="shared" si="2"/>
        <v/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>
      <c r="A36" s="13">
        <v>33</v>
      </c>
      <c r="B36" s="1" t="str">
        <f>IF(Summary!B37&lt;&gt;"",Summary!B37,"")</f>
        <v>Allen</v>
      </c>
      <c r="C36" s="6" t="str">
        <f t="shared" si="2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"/>
    </row>
    <row r="37" spans="1:34">
      <c r="A37" s="13">
        <v>34</v>
      </c>
      <c r="B37" s="1" t="str">
        <f>IF(Summary!B38&lt;&gt;"",Summary!B38,"")</f>
        <v>King</v>
      </c>
      <c r="C37" s="6" t="str">
        <f t="shared" si="2"/>
        <v/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"/>
    </row>
    <row r="38" spans="1:34">
      <c r="A38" s="13">
        <v>35</v>
      </c>
      <c r="B38" s="1" t="str">
        <f>IF(Summary!B39&lt;&gt;"",Summary!B39,"")</f>
        <v>Wright</v>
      </c>
      <c r="C38" s="6" t="str">
        <f t="shared" si="2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"/>
    </row>
    <row r="39" spans="1:34">
      <c r="A39" s="13">
        <v>36</v>
      </c>
      <c r="B39" s="1" t="str">
        <f>IF(Summary!B40&lt;&gt;"",Summary!B40,"")</f>
        <v>Scott</v>
      </c>
      <c r="C39" s="6" t="str">
        <f t="shared" si="2"/>
        <v/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"/>
    </row>
    <row r="40" spans="1:34">
      <c r="A40" s="13">
        <v>37</v>
      </c>
      <c r="B40" s="1" t="str">
        <f>IF(Summary!B41&lt;&gt;"",Summary!B41,"")</f>
        <v>Torres</v>
      </c>
      <c r="C40" s="6" t="str">
        <f t="shared" si="2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"/>
    </row>
    <row r="41" spans="1:34">
      <c r="A41" s="13">
        <v>38</v>
      </c>
      <c r="B41" s="1" t="str">
        <f>IF(Summary!B42&lt;&gt;"",Summary!B42,"")</f>
        <v>Nguyen</v>
      </c>
      <c r="C41" s="6" t="str">
        <f t="shared" si="2"/>
        <v/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"/>
    </row>
    <row r="42" spans="1:34">
      <c r="A42" s="13">
        <v>39</v>
      </c>
      <c r="B42" s="1" t="str">
        <f>IF(Summary!B43&lt;&gt;"",Summary!B43,"")</f>
        <v>Hill</v>
      </c>
      <c r="C42" s="6" t="str">
        <f t="shared" si="2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>
      <c r="A43" s="13">
        <v>40</v>
      </c>
      <c r="B43" s="1" t="str">
        <f>IF(Summary!B44&lt;&gt;"",Summary!B44,"")</f>
        <v>Flores</v>
      </c>
      <c r="C43" s="6" t="str">
        <f t="shared" si="2"/>
        <v/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"/>
    </row>
    <row r="44" spans="1:34">
      <c r="A44" s="13">
        <v>41</v>
      </c>
      <c r="B44" s="1" t="str">
        <f>IF(Summary!B45&lt;&gt;"",Summary!B45,"")</f>
        <v>Green</v>
      </c>
      <c r="C44" s="6" t="str">
        <f t="shared" si="2"/>
        <v/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"/>
    </row>
    <row r="45" spans="1:34">
      <c r="A45" s="13">
        <v>42</v>
      </c>
      <c r="B45" s="1" t="str">
        <f>IF(Summary!B46&lt;&gt;"",Summary!B46,"")</f>
        <v>Adams</v>
      </c>
      <c r="C45" s="6" t="str">
        <f t="shared" si="2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</row>
    <row r="46" spans="1:34">
      <c r="A46" s="13">
        <v>43</v>
      </c>
      <c r="B46" s="1" t="str">
        <f>IF(Summary!B47&lt;&gt;"",Summary!B47,"")</f>
        <v>Nelson</v>
      </c>
      <c r="C46" s="6" t="str">
        <f t="shared" si="2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"/>
    </row>
    <row r="47" spans="1:34">
      <c r="A47" s="13">
        <v>44</v>
      </c>
      <c r="B47" s="1" t="str">
        <f>IF(Summary!B48&lt;&gt;"",Summary!B48,"")</f>
        <v>Baker</v>
      </c>
      <c r="C47" s="6" t="str">
        <f t="shared" si="2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"/>
    </row>
    <row r="48" spans="1:34">
      <c r="A48" s="13">
        <v>45</v>
      </c>
      <c r="B48" s="1" t="str">
        <f>IF(Summary!B49&lt;&gt;"",Summary!B49,"")</f>
        <v>Hall</v>
      </c>
      <c r="C48" s="6" t="str">
        <f t="shared" si="2"/>
        <v/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"/>
    </row>
    <row r="49" spans="1:34">
      <c r="A49" s="13">
        <v>46</v>
      </c>
      <c r="B49" s="1" t="str">
        <f>IF(Summary!B50&lt;&gt;"",Summary!B50,"")</f>
        <v>Rivera</v>
      </c>
      <c r="C49" s="6" t="str">
        <f t="shared" si="2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/>
    </row>
    <row r="50" spans="1:34">
      <c r="A50" s="13">
        <v>47</v>
      </c>
      <c r="B50" s="1" t="str">
        <f>IF(Summary!B51&lt;&gt;"",Summary!B51,"")</f>
        <v>Campbell</v>
      </c>
      <c r="C50" s="6" t="str">
        <f t="shared" si="2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/>
    </row>
    <row r="51" spans="1:34">
      <c r="A51" s="13">
        <v>48</v>
      </c>
      <c r="B51" s="1" t="str">
        <f>IF(Summary!B52&lt;&gt;"",Summary!B52,"")</f>
        <v>Mitchell</v>
      </c>
      <c r="C51" s="6" t="str">
        <f t="shared" si="2"/>
        <v/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"/>
    </row>
    <row r="52" spans="1:34">
      <c r="A52" s="13">
        <v>49</v>
      </c>
      <c r="B52" s="1" t="str">
        <f>IF(Summary!B53&lt;&gt;"",Summary!B53,"")</f>
        <v>Carter</v>
      </c>
      <c r="C52" s="6" t="str">
        <f t="shared" si="2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"/>
    </row>
    <row r="53" spans="1:34">
      <c r="A53" s="13">
        <v>50</v>
      </c>
      <c r="B53" s="1" t="str">
        <f>IF(Summary!B54&lt;&gt;"",Summary!B54,"")</f>
        <v>Roberts</v>
      </c>
      <c r="C53" s="6" t="str">
        <f t="shared" si="2"/>
        <v/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"/>
    </row>
    <row r="54" spans="1:34">
      <c r="A54" s="13">
        <v>51</v>
      </c>
      <c r="B54" s="1" t="str">
        <f>IF(Summary!B55&lt;&gt;"",Summary!B55,"")</f>
        <v>Gomez</v>
      </c>
      <c r="C54" s="6" t="str">
        <f t="shared" si="2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</row>
    <row r="55" spans="1:34">
      <c r="A55" s="13">
        <v>52</v>
      </c>
      <c r="B55" s="1" t="str">
        <f>IF(Summary!B56&lt;&gt;"",Summary!B56,"")</f>
        <v>Phillips</v>
      </c>
      <c r="C55" s="6" t="str">
        <f t="shared" si="2"/>
        <v/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</row>
    <row r="56" spans="1:34">
      <c r="A56" s="13">
        <v>53</v>
      </c>
      <c r="B56" s="1" t="str">
        <f>IF(Summary!B57&lt;&gt;"",Summary!B57,"")</f>
        <v>Evans</v>
      </c>
      <c r="C56" s="6" t="str">
        <f t="shared" si="2"/>
        <v/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</row>
    <row r="57" spans="1:34">
      <c r="A57" s="13">
        <v>54</v>
      </c>
      <c r="B57" s="1" t="str">
        <f>IF(Summary!B58&lt;&gt;"",Summary!B58,"")</f>
        <v>Turner</v>
      </c>
      <c r="C57" s="6" t="str">
        <f t="shared" si="2"/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</row>
    <row r="58" spans="1:34">
      <c r="A58" s="13">
        <v>55</v>
      </c>
      <c r="B58" s="1" t="str">
        <f>IF(Summary!B59&lt;&gt;"",Summary!B59,"")</f>
        <v>Diaz</v>
      </c>
      <c r="C58" s="6" t="str">
        <f t="shared" si="2"/>
        <v/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</row>
    <row r="59" spans="1:34">
      <c r="A59" s="13">
        <v>56</v>
      </c>
      <c r="B59" s="1" t="str">
        <f>IF(Summary!B60&lt;&gt;"",Summary!B60,"")</f>
        <v>Parker</v>
      </c>
      <c r="C59" s="6" t="str">
        <f t="shared" si="2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</row>
    <row r="60" spans="1:34">
      <c r="A60" s="13">
        <v>57</v>
      </c>
      <c r="B60" s="1" t="str">
        <f>IF(Summary!B61&lt;&gt;"",Summary!B61,"")</f>
        <v>Cruz</v>
      </c>
      <c r="C60" s="6" t="str">
        <f t="shared" si="2"/>
        <v/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</row>
    <row r="61" spans="1:34">
      <c r="A61" s="13">
        <v>58</v>
      </c>
      <c r="B61" s="1" t="str">
        <f>IF(Summary!B62&lt;&gt;"",Summary!B62,"")</f>
        <v>Edwards</v>
      </c>
      <c r="C61" s="6" t="str">
        <f t="shared" si="2"/>
        <v/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</row>
    <row r="62" spans="1:34">
      <c r="A62" s="13">
        <v>59</v>
      </c>
      <c r="B62" s="1" t="str">
        <f>IF(Summary!B63&lt;&gt;"",Summary!B63,"")</f>
        <v>Collins</v>
      </c>
      <c r="C62" s="6" t="str">
        <f t="shared" si="2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</row>
    <row r="63" spans="1:34">
      <c r="A63" s="13">
        <v>60</v>
      </c>
      <c r="B63" s="1" t="str">
        <f>IF(Summary!B64&lt;&gt;"",Summary!B64,"")</f>
        <v>Reyes</v>
      </c>
      <c r="C63" s="6" t="str">
        <f t="shared" si="2"/>
        <v/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</row>
    <row r="64" spans="1:34">
      <c r="A64" s="13">
        <v>61</v>
      </c>
      <c r="B64" s="1" t="str">
        <f>IF(Summary!B65&lt;&gt;"",Summary!B65,"")</f>
        <v>Stewart</v>
      </c>
      <c r="C64" s="6" t="str">
        <f t="shared" si="2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34">
      <c r="A65" s="13">
        <v>62</v>
      </c>
      <c r="B65" s="1" t="str">
        <f>IF(Summary!B66&lt;&gt;"",Summary!B66,"")</f>
        <v>Morris</v>
      </c>
      <c r="C65" s="6" t="str">
        <f t="shared" si="2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</row>
    <row r="66" spans="1:34">
      <c r="A66" s="13">
        <v>63</v>
      </c>
      <c r="B66" s="1" t="str">
        <f>IF(Summary!B67&lt;&gt;"",Summary!B67,"")</f>
        <v>Morales</v>
      </c>
      <c r="C66" s="6" t="str">
        <f t="shared" si="2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</row>
    <row r="67" spans="1:34">
      <c r="A67" s="13">
        <v>64</v>
      </c>
      <c r="B67" s="1" t="str">
        <f>IF(Summary!B68&lt;&gt;"",Summary!B68,"")</f>
        <v>Murphy</v>
      </c>
      <c r="C67" s="6" t="str">
        <f t="shared" si="2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</row>
    <row r="68" spans="1:34">
      <c r="A68" s="13">
        <v>65</v>
      </c>
      <c r="B68" s="1" t="str">
        <f>IF(Summary!B69&lt;&gt;"",Summary!B69,"")</f>
        <v>Cook</v>
      </c>
      <c r="C68" s="6" t="str">
        <f t="shared" si="2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</row>
    <row r="69" spans="1:34">
      <c r="A69" s="13">
        <v>66</v>
      </c>
      <c r="B69" s="1" t="str">
        <f>IF(Summary!B70&lt;&gt;"",Summary!B70,"")</f>
        <v>Rogers</v>
      </c>
      <c r="C69" s="6" t="str">
        <f t="shared" ref="C69:C103" si="3">IF(COUNTIF(D69:AH69,"P")&lt;&gt;0,COUNTIF(D69:AH69,"P"),"")</f>
        <v/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</row>
    <row r="70" spans="1:34">
      <c r="A70" s="13">
        <v>67</v>
      </c>
      <c r="B70" s="1" t="str">
        <f>IF(Summary!B71&lt;&gt;"",Summary!B71,"")</f>
        <v>Gutierrez</v>
      </c>
      <c r="C70" s="6" t="str">
        <f t="shared" si="3"/>
        <v/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</row>
    <row r="71" spans="1:34">
      <c r="A71" s="13">
        <v>68</v>
      </c>
      <c r="B71" s="1" t="str">
        <f>IF(Summary!B72&lt;&gt;"",Summary!B72,"")</f>
        <v>Ortiz</v>
      </c>
      <c r="C71" s="6" t="str">
        <f t="shared" si="3"/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</row>
    <row r="72" spans="1:34">
      <c r="A72" s="13">
        <v>69</v>
      </c>
      <c r="B72" s="1" t="str">
        <f>IF(Summary!B73&lt;&gt;"",Summary!B73,"")</f>
        <v>Morgan</v>
      </c>
      <c r="C72" s="6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</row>
    <row r="73" spans="1:34">
      <c r="A73" s="13">
        <v>70</v>
      </c>
      <c r="B73" s="1" t="str">
        <f>IF(Summary!B74&lt;&gt;"",Summary!B74,"")</f>
        <v>Cooper</v>
      </c>
      <c r="C73" s="6" t="str">
        <f t="shared" si="3"/>
        <v/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</row>
    <row r="74" spans="1:34">
      <c r="A74" s="13">
        <v>71</v>
      </c>
      <c r="B74" s="1" t="str">
        <f>IF(Summary!B75&lt;&gt;"",Summary!B75,"")</f>
        <v>Peterson</v>
      </c>
      <c r="C74" s="6" t="str">
        <f t="shared" si="3"/>
        <v/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</row>
    <row r="75" spans="1:34">
      <c r="A75" s="13">
        <v>72</v>
      </c>
      <c r="B75" s="1" t="str">
        <f>IF(Summary!B76&lt;&gt;"",Summary!B76,"")</f>
        <v>Bailey</v>
      </c>
      <c r="C75" s="6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</row>
    <row r="76" spans="1:34">
      <c r="A76" s="13">
        <v>73</v>
      </c>
      <c r="B76" s="1" t="str">
        <f>IF(Summary!B77&lt;&gt;"",Summary!B77,"")</f>
        <v>Reed</v>
      </c>
      <c r="C76" s="6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</row>
    <row r="77" spans="1:34">
      <c r="A77" s="13">
        <v>74</v>
      </c>
      <c r="B77" s="1" t="str">
        <f>IF(Summary!B78&lt;&gt;"",Summary!B78,"")</f>
        <v>Kelly</v>
      </c>
      <c r="C77" s="6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</row>
    <row r="78" spans="1:34">
      <c r="A78" s="13">
        <v>75</v>
      </c>
      <c r="B78" s="1" t="str">
        <f>IF(Summary!B79&lt;&gt;"",Summary!B79,"")</f>
        <v>Howard</v>
      </c>
      <c r="C78" s="6" t="str">
        <f t="shared" si="3"/>
        <v/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</row>
    <row r="79" spans="1:34">
      <c r="A79" s="13">
        <v>76</v>
      </c>
      <c r="B79" s="1" t="str">
        <f>IF(Summary!B80&lt;&gt;"",Summary!B80,"")</f>
        <v>Ramos</v>
      </c>
      <c r="C79" s="6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</row>
    <row r="80" spans="1:34">
      <c r="A80" s="13">
        <v>77</v>
      </c>
      <c r="B80" s="1" t="str">
        <f>IF(Summary!B81&lt;&gt;"",Summary!B81,"")</f>
        <v>Kim</v>
      </c>
      <c r="C80" s="6" t="str">
        <f t="shared" si="3"/>
        <v/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</row>
    <row r="81" spans="1:34">
      <c r="A81" s="13">
        <v>78</v>
      </c>
      <c r="B81" s="1" t="str">
        <f>IF(Summary!B82&lt;&gt;"",Summary!B82,"")</f>
        <v>Cox</v>
      </c>
      <c r="C81" s="6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</row>
    <row r="82" spans="1:34">
      <c r="A82" s="13">
        <v>79</v>
      </c>
      <c r="B82" s="1" t="str">
        <f>IF(Summary!B83&lt;&gt;"",Summary!B83,"")</f>
        <v>Ward</v>
      </c>
      <c r="C82" s="6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</row>
    <row r="83" spans="1:34">
      <c r="A83" s="13">
        <v>80</v>
      </c>
      <c r="B83" s="1" t="str">
        <f>IF(Summary!B84&lt;&gt;"",Summary!B84,"")</f>
        <v>Richardson</v>
      </c>
      <c r="C83" s="6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</row>
    <row r="84" spans="1:34">
      <c r="A84" s="13">
        <v>81</v>
      </c>
      <c r="B84" s="1" t="str">
        <f>IF(Summary!B85&lt;&gt;"",Summary!B85,"")</f>
        <v>Watson</v>
      </c>
      <c r="C84" s="6" t="str">
        <f t="shared" si="3"/>
        <v/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</row>
    <row r="85" spans="1:34">
      <c r="A85" s="13">
        <v>82</v>
      </c>
      <c r="B85" s="1" t="str">
        <f>IF(Summary!B86&lt;&gt;"",Summary!B86,"")</f>
        <v>Brooks</v>
      </c>
      <c r="C85" s="6" t="str">
        <f t="shared" si="3"/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</row>
    <row r="86" spans="1:34">
      <c r="A86" s="13">
        <v>83</v>
      </c>
      <c r="B86" s="1" t="str">
        <f>IF(Summary!B87&lt;&gt;"",Summary!B87,"")</f>
        <v>Chavez</v>
      </c>
      <c r="C86" s="6" t="str">
        <f t="shared" si="3"/>
        <v/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</row>
    <row r="87" spans="1:34">
      <c r="A87" s="13">
        <v>84</v>
      </c>
      <c r="B87" s="1" t="str">
        <f>IF(Summary!B88&lt;&gt;"",Summary!B88,"")</f>
        <v>Wood</v>
      </c>
      <c r="C87" s="6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</row>
    <row r="88" spans="1:34">
      <c r="A88" s="13">
        <v>85</v>
      </c>
      <c r="B88" s="1" t="str">
        <f>IF(Summary!B89&lt;&gt;"",Summary!B89,"")</f>
        <v>James</v>
      </c>
      <c r="C88" s="6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</row>
    <row r="89" spans="1:34">
      <c r="A89" s="13">
        <v>86</v>
      </c>
      <c r="B89" s="1" t="str">
        <f>IF(Summary!B90&lt;&gt;"",Summary!B90,"")</f>
        <v>Bennet</v>
      </c>
      <c r="C89" s="6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</row>
    <row r="90" spans="1:34">
      <c r="A90" s="13">
        <v>87</v>
      </c>
      <c r="B90" s="1" t="str">
        <f>IF(Summary!B91&lt;&gt;"",Summary!B91,"")</f>
        <v>Gray</v>
      </c>
      <c r="C90" s="6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</row>
    <row r="91" spans="1:34">
      <c r="A91" s="13">
        <v>88</v>
      </c>
      <c r="B91" s="1" t="str">
        <f>IF(Summary!B92&lt;&gt;"",Summary!B92,"")</f>
        <v>Mendoza</v>
      </c>
      <c r="C91" s="6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</row>
    <row r="92" spans="1:34">
      <c r="A92" s="13">
        <v>89</v>
      </c>
      <c r="B92" s="1" t="str">
        <f>IF(Summary!B93&lt;&gt;"",Summary!B93,"")</f>
        <v>Ruiz</v>
      </c>
      <c r="C92" s="6" t="str">
        <f t="shared" si="3"/>
        <v/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</row>
    <row r="93" spans="1:34">
      <c r="A93" s="13">
        <v>90</v>
      </c>
      <c r="B93" s="1" t="str">
        <f>IF(Summary!B94&lt;&gt;"",Summary!B94,"")</f>
        <v>Hughes</v>
      </c>
      <c r="C93" s="6" t="str">
        <f t="shared" si="3"/>
        <v/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</row>
    <row r="94" spans="1:34">
      <c r="A94" s="13">
        <v>91</v>
      </c>
      <c r="B94" s="1" t="str">
        <f>IF(Summary!B95&lt;&gt;"",Summary!B95,"")</f>
        <v>Price</v>
      </c>
      <c r="C94" s="6" t="str">
        <f t="shared" si="3"/>
        <v/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</row>
    <row r="95" spans="1:34">
      <c r="A95" s="13">
        <v>92</v>
      </c>
      <c r="B95" s="1" t="str">
        <f>IF(Summary!B96&lt;&gt;"",Summary!B96,"")</f>
        <v>Alvarez</v>
      </c>
      <c r="C95" s="6" t="str">
        <f t="shared" si="3"/>
        <v/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</row>
    <row r="96" spans="1:34">
      <c r="A96" s="13">
        <v>93</v>
      </c>
      <c r="B96" s="1" t="str">
        <f>IF(Summary!B97&lt;&gt;"",Summary!B97,"")</f>
        <v>Castillo</v>
      </c>
      <c r="C96" s="6" t="str">
        <f t="shared" si="3"/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</row>
    <row r="97" spans="1:34">
      <c r="A97" s="13">
        <v>94</v>
      </c>
      <c r="B97" s="1" t="str">
        <f>IF(Summary!B98&lt;&gt;"",Summary!B98,"")</f>
        <v>Sanders</v>
      </c>
      <c r="C97" s="6" t="str">
        <f t="shared" si="3"/>
        <v/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</row>
    <row r="98" spans="1:34">
      <c r="A98" s="13">
        <v>95</v>
      </c>
      <c r="B98" s="1" t="str">
        <f>IF(Summary!B99&lt;&gt;"",Summary!B99,"")</f>
        <v>Patel</v>
      </c>
      <c r="C98" s="6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</row>
    <row r="99" spans="1:34">
      <c r="A99" s="13">
        <v>96</v>
      </c>
      <c r="B99" s="1" t="str">
        <f>IF(Summary!B100&lt;&gt;"",Summary!B100,"")</f>
        <v>Myers</v>
      </c>
      <c r="C99" s="6" t="str">
        <f t="shared" si="3"/>
        <v/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</row>
    <row r="100" spans="1:34">
      <c r="A100" s="13">
        <v>97</v>
      </c>
      <c r="B100" s="1" t="str">
        <f>IF(Summary!B101&lt;&gt;"",Summary!B101,"")</f>
        <v>Long</v>
      </c>
      <c r="C100" s="6" t="str">
        <f t="shared" si="3"/>
        <v/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</row>
    <row r="101" spans="1:34">
      <c r="A101" s="13">
        <v>98</v>
      </c>
      <c r="B101" s="1" t="str">
        <f>IF(Summary!B102&lt;&gt;"",Summary!B102,"")</f>
        <v>Ross</v>
      </c>
      <c r="C101" s="6" t="str">
        <f t="shared" si="3"/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</row>
    <row r="102" spans="1:34">
      <c r="A102" s="13">
        <v>99</v>
      </c>
      <c r="B102" s="1" t="str">
        <f>IF(Summary!B103&lt;&gt;"",Summary!B103,"")</f>
        <v>Foster</v>
      </c>
      <c r="C102" s="6" t="str">
        <f t="shared" si="3"/>
        <v/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</row>
    <row r="103" spans="1:34">
      <c r="A103" s="13">
        <v>100</v>
      </c>
      <c r="B103" s="1" t="str">
        <f>IF(Summary!B104&lt;&gt;"",Summary!B104,"")</f>
        <v>Jimenez</v>
      </c>
      <c r="C103" s="6" t="str">
        <f t="shared" si="3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</row>
  </sheetData>
  <mergeCells count="2">
    <mergeCell ref="A1:B1"/>
    <mergeCell ref="C1:AH1"/>
  </mergeCells>
  <conditionalFormatting sqref="D4:AH103">
    <cfRule type="expression" dxfId="15" priority="2">
      <formula>WEEKDAY(D$3)=1</formula>
    </cfRule>
  </conditionalFormatting>
  <conditionalFormatting sqref="D2:AH2">
    <cfRule type="containsText" dxfId="14" priority="1" operator="containsText" text="1">
      <formula>NOT(ISERROR(SEARCH("1",D2)))</formula>
    </cfRule>
  </conditionalFormatting>
  <dataValidations count="1">
    <dataValidation type="textLength" allowBlank="1" showInputMessage="1" showErrorMessage="1" sqref="D4:AH103" xr:uid="{26C5CED8-19D2-4346-BA35-D845326DBC24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E63E-4315-4C43-8C43-B55686314024}">
  <sheetPr codeName="Sheet7"/>
  <dimension ref="A1:AH103"/>
  <sheetViews>
    <sheetView workbookViewId="0">
      <selection activeCell="D2" sqref="D2:AH2"/>
    </sheetView>
  </sheetViews>
  <sheetFormatPr defaultRowHeight="14.4"/>
  <cols>
    <col min="1" max="1" width="4" style="11" bestFit="1" customWidth="1"/>
    <col min="2" max="2" width="17.33203125" customWidth="1"/>
    <col min="3" max="3" width="5.21875" style="4" bestFit="1" customWidth="1"/>
    <col min="4" max="34" width="4.6640625" customWidth="1"/>
  </cols>
  <sheetData>
    <row r="1" spans="1:34" ht="18">
      <c r="A1" s="20">
        <v>44805</v>
      </c>
      <c r="B1" s="21"/>
      <c r="C1" s="18" t="str">
        <f>"Attendence for "&amp;TEXT(A1,"mmmm - yyyy")</f>
        <v>Attendence for September - 2022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D2" s="5">
        <f ca="1">IF(D3&lt;&gt;"",WEEKDAY(D3),"")</f>
        <v>5</v>
      </c>
      <c r="E2" s="5">
        <f t="shared" ref="E2:AH2" ca="1" si="0">IF(E3&lt;&gt;"",WEEKDAY(E3),"")</f>
        <v>6</v>
      </c>
      <c r="F2" s="5">
        <f t="shared" ca="1" si="0"/>
        <v>7</v>
      </c>
      <c r="G2" s="5">
        <f t="shared" ca="1" si="0"/>
        <v>1</v>
      </c>
      <c r="H2" s="5">
        <f t="shared" ca="1" si="0"/>
        <v>2</v>
      </c>
      <c r="I2" s="5">
        <f t="shared" ca="1" si="0"/>
        <v>3</v>
      </c>
      <c r="J2" s="5">
        <f t="shared" ca="1" si="0"/>
        <v>4</v>
      </c>
      <c r="K2" s="5">
        <f t="shared" ca="1" si="0"/>
        <v>5</v>
      </c>
      <c r="L2" s="5">
        <f t="shared" ca="1" si="0"/>
        <v>6</v>
      </c>
      <c r="M2" s="5">
        <f t="shared" ca="1" si="0"/>
        <v>7</v>
      </c>
      <c r="N2" s="5">
        <f t="shared" ca="1" si="0"/>
        <v>1</v>
      </c>
      <c r="O2" s="5">
        <f t="shared" ca="1" si="0"/>
        <v>2</v>
      </c>
      <c r="P2" s="5">
        <f t="shared" ca="1" si="0"/>
        <v>3</v>
      </c>
      <c r="Q2" s="5">
        <f t="shared" ca="1" si="0"/>
        <v>4</v>
      </c>
      <c r="R2" s="5">
        <f t="shared" ca="1" si="0"/>
        <v>5</v>
      </c>
      <c r="S2" s="5">
        <f t="shared" ca="1" si="0"/>
        <v>6</v>
      </c>
      <c r="T2" s="5">
        <f t="shared" ca="1" si="0"/>
        <v>7</v>
      </c>
      <c r="U2" s="5">
        <f t="shared" ca="1" si="0"/>
        <v>1</v>
      </c>
      <c r="V2" s="5">
        <f t="shared" ca="1" si="0"/>
        <v>2</v>
      </c>
      <c r="W2" s="5">
        <f t="shared" ca="1" si="0"/>
        <v>3</v>
      </c>
      <c r="X2" s="5">
        <f t="shared" ca="1" si="0"/>
        <v>4</v>
      </c>
      <c r="Y2" s="5">
        <f t="shared" ca="1" si="0"/>
        <v>5</v>
      </c>
      <c r="Z2" s="5">
        <f t="shared" ca="1" si="0"/>
        <v>6</v>
      </c>
      <c r="AA2" s="5">
        <f t="shared" ca="1" si="0"/>
        <v>7</v>
      </c>
      <c r="AB2" s="5">
        <f t="shared" ca="1" si="0"/>
        <v>1</v>
      </c>
      <c r="AC2" s="5">
        <f t="shared" ca="1" si="0"/>
        <v>2</v>
      </c>
      <c r="AD2" s="5">
        <f t="shared" ca="1" si="0"/>
        <v>3</v>
      </c>
      <c r="AE2" s="5">
        <f t="shared" ca="1" si="0"/>
        <v>4</v>
      </c>
      <c r="AF2" s="5">
        <f t="shared" ca="1" si="0"/>
        <v>5</v>
      </c>
      <c r="AG2" s="5">
        <f t="shared" ca="1" si="0"/>
        <v>6</v>
      </c>
      <c r="AH2" s="5" t="str">
        <f t="shared" ca="1" si="0"/>
        <v/>
      </c>
    </row>
    <row r="3" spans="1:34" s="7" customFormat="1">
      <c r="A3" s="12" t="s">
        <v>2</v>
      </c>
      <c r="B3" s="8" t="s">
        <v>0</v>
      </c>
      <c r="C3" s="9" t="s">
        <v>1</v>
      </c>
      <c r="D3" s="10">
        <f ca="1">DATE(YEAR(TODAY()),MONTH(A1),1)</f>
        <v>44805</v>
      </c>
      <c r="E3" s="10">
        <f ca="1">IF(D3&lt;&gt;"",IF(DAY(D3+1)&gt;DAY(D3),D3+1,""),"")</f>
        <v>44806</v>
      </c>
      <c r="F3" s="10">
        <f t="shared" ref="F3:AH3" ca="1" si="1">IF(E3&lt;&gt;"",IF(DAY(E3+1)&gt;DAY(E3),E3+1,""),"")</f>
        <v>44807</v>
      </c>
      <c r="G3" s="10">
        <f t="shared" ca="1" si="1"/>
        <v>44808</v>
      </c>
      <c r="H3" s="10">
        <f t="shared" ca="1" si="1"/>
        <v>44809</v>
      </c>
      <c r="I3" s="10">
        <f t="shared" ca="1" si="1"/>
        <v>44810</v>
      </c>
      <c r="J3" s="10">
        <f t="shared" ca="1" si="1"/>
        <v>44811</v>
      </c>
      <c r="K3" s="10">
        <f t="shared" ca="1" si="1"/>
        <v>44812</v>
      </c>
      <c r="L3" s="10">
        <f t="shared" ca="1" si="1"/>
        <v>44813</v>
      </c>
      <c r="M3" s="10">
        <f t="shared" ca="1" si="1"/>
        <v>44814</v>
      </c>
      <c r="N3" s="10">
        <f t="shared" ca="1" si="1"/>
        <v>44815</v>
      </c>
      <c r="O3" s="10">
        <f t="shared" ca="1" si="1"/>
        <v>44816</v>
      </c>
      <c r="P3" s="10">
        <f t="shared" ca="1" si="1"/>
        <v>44817</v>
      </c>
      <c r="Q3" s="10">
        <f t="shared" ca="1" si="1"/>
        <v>44818</v>
      </c>
      <c r="R3" s="10">
        <f t="shared" ca="1" si="1"/>
        <v>44819</v>
      </c>
      <c r="S3" s="10">
        <f t="shared" ca="1" si="1"/>
        <v>44820</v>
      </c>
      <c r="T3" s="10">
        <f t="shared" ca="1" si="1"/>
        <v>44821</v>
      </c>
      <c r="U3" s="10">
        <f t="shared" ca="1" si="1"/>
        <v>44822</v>
      </c>
      <c r="V3" s="10">
        <f t="shared" ca="1" si="1"/>
        <v>44823</v>
      </c>
      <c r="W3" s="10">
        <f t="shared" ca="1" si="1"/>
        <v>44824</v>
      </c>
      <c r="X3" s="10">
        <f t="shared" ca="1" si="1"/>
        <v>44825</v>
      </c>
      <c r="Y3" s="10">
        <f t="shared" ca="1" si="1"/>
        <v>44826</v>
      </c>
      <c r="Z3" s="10">
        <f t="shared" ca="1" si="1"/>
        <v>44827</v>
      </c>
      <c r="AA3" s="10">
        <f t="shared" ca="1" si="1"/>
        <v>44828</v>
      </c>
      <c r="AB3" s="10">
        <f t="shared" ca="1" si="1"/>
        <v>44829</v>
      </c>
      <c r="AC3" s="10">
        <f t="shared" ca="1" si="1"/>
        <v>44830</v>
      </c>
      <c r="AD3" s="10">
        <f t="shared" ca="1" si="1"/>
        <v>44831</v>
      </c>
      <c r="AE3" s="10">
        <f t="shared" ca="1" si="1"/>
        <v>44832</v>
      </c>
      <c r="AF3" s="10">
        <f t="shared" ca="1" si="1"/>
        <v>44833</v>
      </c>
      <c r="AG3" s="10">
        <f t="shared" ca="1" si="1"/>
        <v>44834</v>
      </c>
      <c r="AH3" s="10" t="str">
        <f t="shared" ca="1" si="1"/>
        <v/>
      </c>
    </row>
    <row r="4" spans="1:34">
      <c r="A4" s="13">
        <v>1</v>
      </c>
      <c r="B4" s="1" t="str">
        <f>IF(Summary!B5&lt;&gt;"",Summary!B5,"")</f>
        <v>Smith</v>
      </c>
      <c r="C4" s="6" t="str">
        <f>IF(COUNTIF(D4:AH4,"P")&lt;&gt;0,COUNTIF(D4:AH4,"P"),"")</f>
        <v/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>
      <c r="A5" s="13">
        <v>2</v>
      </c>
      <c r="B5" s="1" t="str">
        <f>IF(Summary!B6&lt;&gt;"",Summary!B6,"")</f>
        <v>Johnson</v>
      </c>
      <c r="C5" s="6" t="str">
        <f t="shared" ref="C5:C68" si="2">IF(COUNTIF(D5:AH5,"P")&lt;&gt;0,COUNTIF(D5:AH5,"P"),"")</f>
        <v/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3">
        <v>3</v>
      </c>
      <c r="B6" s="1" t="str">
        <f>IF(Summary!B7&lt;&gt;"",Summary!B7,"")</f>
        <v>Williams</v>
      </c>
      <c r="C6" s="6" t="str">
        <f t="shared" si="2"/>
        <v/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3">
        <v>4</v>
      </c>
      <c r="B7" s="1" t="str">
        <f>IF(Summary!B8&lt;&gt;"",Summary!B8,"")</f>
        <v>Brown</v>
      </c>
      <c r="C7" s="6" t="str">
        <f t="shared" si="2"/>
        <v/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3">
        <v>5</v>
      </c>
      <c r="B8" s="1" t="str">
        <f>IF(Summary!B9&lt;&gt;"",Summary!B9,"")</f>
        <v>Jones</v>
      </c>
      <c r="C8" s="6" t="str">
        <f t="shared" si="2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3">
        <v>6</v>
      </c>
      <c r="B9" s="1" t="str">
        <f>IF(Summary!B10&lt;&gt;"",Summary!B10,"")</f>
        <v>Garcia</v>
      </c>
      <c r="C9" s="6" t="str">
        <f t="shared" si="2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3">
        <v>7</v>
      </c>
      <c r="B10" s="1" t="str">
        <f>IF(Summary!B11&lt;&gt;"",Summary!B11,"")</f>
        <v>Miller</v>
      </c>
      <c r="C10" s="6" t="str">
        <f t="shared" si="2"/>
        <v/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3">
        <v>8</v>
      </c>
      <c r="B11" s="1" t="str">
        <f>IF(Summary!B12&lt;&gt;"",Summary!B12,"")</f>
        <v>Davis</v>
      </c>
      <c r="C11" s="6" t="str">
        <f t="shared" si="2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3">
        <v>9</v>
      </c>
      <c r="B12" s="1" t="str">
        <f>IF(Summary!B13&lt;&gt;"",Summary!B13,"")</f>
        <v>Rodriguez</v>
      </c>
      <c r="C12" s="6" t="str">
        <f t="shared" si="2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3">
        <v>10</v>
      </c>
      <c r="B13" s="1" t="str">
        <f>IF(Summary!B14&lt;&gt;"",Summary!B14,"")</f>
        <v>Martinez</v>
      </c>
      <c r="C13" s="6" t="str">
        <f t="shared" si="2"/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3">
        <v>11</v>
      </c>
      <c r="B14" s="1" t="str">
        <f>IF(Summary!B15&lt;&gt;"",Summary!B15,"")</f>
        <v>Hernandez</v>
      </c>
      <c r="C14" s="6" t="str">
        <f t="shared" si="2"/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>
      <c r="A15" s="13">
        <v>12</v>
      </c>
      <c r="B15" s="1" t="str">
        <f>IF(Summary!B16&lt;&gt;"",Summary!B16,"")</f>
        <v>Lopez</v>
      </c>
      <c r="C15" s="6" t="str">
        <f t="shared" si="2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</row>
    <row r="16" spans="1:34">
      <c r="A16" s="13">
        <v>13</v>
      </c>
      <c r="B16" s="1" t="str">
        <f>IF(Summary!B17&lt;&gt;"",Summary!B17,"")</f>
        <v>Gonzales</v>
      </c>
      <c r="C16" s="6" t="str">
        <f t="shared" si="2"/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>
      <c r="A17" s="13">
        <v>14</v>
      </c>
      <c r="B17" s="1" t="str">
        <f>IF(Summary!B18&lt;&gt;"",Summary!B18,"")</f>
        <v>Wilson</v>
      </c>
      <c r="C17" s="6" t="str">
        <f t="shared" si="2"/>
        <v/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>
      <c r="A18" s="13">
        <v>15</v>
      </c>
      <c r="B18" s="1" t="str">
        <f>IF(Summary!B19&lt;&gt;"",Summary!B19,"")</f>
        <v>Anderson</v>
      </c>
      <c r="C18" s="6" t="str">
        <f t="shared" si="2"/>
        <v/>
      </c>
      <c r="D18" s="2"/>
      <c r="E18" s="2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3">
        <v>16</v>
      </c>
      <c r="B19" s="1" t="str">
        <f>IF(Summary!B20&lt;&gt;"",Summary!B20,"")</f>
        <v>Thomas</v>
      </c>
      <c r="C19" s="6" t="str">
        <f t="shared" si="2"/>
        <v/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3">
        <v>17</v>
      </c>
      <c r="B20" s="1" t="str">
        <f>IF(Summary!B21&lt;&gt;"",Summary!B21,"")</f>
        <v>Taylor</v>
      </c>
      <c r="C20" s="6" t="str">
        <f t="shared" si="2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3">
        <v>18</v>
      </c>
      <c r="B21" s="1" t="str">
        <f>IF(Summary!B22&lt;&gt;"",Summary!B22,"")</f>
        <v>Moore</v>
      </c>
      <c r="C21" s="6" t="str">
        <f t="shared" si="2"/>
        <v/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3">
        <v>19</v>
      </c>
      <c r="B22" s="1" t="str">
        <f>IF(Summary!B23&lt;&gt;"",Summary!B23,"")</f>
        <v>Jackson</v>
      </c>
      <c r="C22" s="6" t="str">
        <f t="shared" si="2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3">
        <v>20</v>
      </c>
      <c r="B23" s="1" t="str">
        <f>IF(Summary!B24&lt;&gt;"",Summary!B24,"")</f>
        <v>Martin</v>
      </c>
      <c r="C23" s="6" t="str">
        <f t="shared" si="2"/>
        <v/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3">
        <v>21</v>
      </c>
      <c r="B24" s="1" t="str">
        <f>IF(Summary!B25&lt;&gt;"",Summary!B25,"")</f>
        <v>Lee</v>
      </c>
      <c r="C24" s="6" t="str">
        <f t="shared" si="2"/>
        <v/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3">
        <v>22</v>
      </c>
      <c r="B25" s="1" t="str">
        <f>IF(Summary!B26&lt;&gt;"",Summary!B26,"")</f>
        <v>Perez</v>
      </c>
      <c r="C25" s="6" t="str">
        <f t="shared" si="2"/>
        <v/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3">
        <v>23</v>
      </c>
      <c r="B26" s="1" t="str">
        <f>IF(Summary!B27&lt;&gt;"",Summary!B27,"")</f>
        <v>Thompson</v>
      </c>
      <c r="C26" s="6" t="str">
        <f t="shared" si="2"/>
        <v/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3">
        <v>24</v>
      </c>
      <c r="B27" s="1" t="str">
        <f>IF(Summary!B28&lt;&gt;"",Summary!B28,"")</f>
        <v>White</v>
      </c>
      <c r="C27" s="6" t="str">
        <f t="shared" si="2"/>
        <v/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3">
        <v>25</v>
      </c>
      <c r="B28" s="1" t="str">
        <f>IF(Summary!B29&lt;&gt;"",Summary!B29,"")</f>
        <v>Harris</v>
      </c>
      <c r="C28" s="6" t="str">
        <f t="shared" si="2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  <row r="29" spans="1:34">
      <c r="A29" s="13">
        <v>26</v>
      </c>
      <c r="B29" s="1" t="str">
        <f>IF(Summary!B30&lt;&gt;"",Summary!B30,"")</f>
        <v>Sanchez</v>
      </c>
      <c r="C29" s="6" t="str">
        <f t="shared" si="2"/>
        <v/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"/>
    </row>
    <row r="30" spans="1:34">
      <c r="A30" s="13">
        <v>27</v>
      </c>
      <c r="B30" s="1" t="str">
        <f>IF(Summary!B31&lt;&gt;"",Summary!B31,"")</f>
        <v>Clark</v>
      </c>
      <c r="C30" s="6" t="str">
        <f t="shared" si="2"/>
        <v/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13">
        <v>28</v>
      </c>
      <c r="B31" s="1" t="str">
        <f>IF(Summary!B32&lt;&gt;"",Summary!B32,"")</f>
        <v>Ramirez</v>
      </c>
      <c r="C31" s="6" t="str">
        <f t="shared" si="2"/>
        <v/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</row>
    <row r="32" spans="1:34">
      <c r="A32" s="13">
        <v>29</v>
      </c>
      <c r="B32" s="1" t="str">
        <f>IF(Summary!B33&lt;&gt;"",Summary!B33,"")</f>
        <v>Lewis</v>
      </c>
      <c r="C32" s="6" t="str">
        <f t="shared" si="2"/>
        <v/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>
      <c r="A33" s="13">
        <v>30</v>
      </c>
      <c r="B33" s="1" t="str">
        <f>IF(Summary!B34&lt;&gt;"",Summary!B34,"")</f>
        <v>Robinson</v>
      </c>
      <c r="C33" s="6" t="str">
        <f t="shared" si="2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>
      <c r="A34" s="13">
        <v>31</v>
      </c>
      <c r="B34" s="1" t="str">
        <f>IF(Summary!B35&lt;&gt;"",Summary!B35,"")</f>
        <v>Walker</v>
      </c>
      <c r="C34" s="6" t="str">
        <f t="shared" si="2"/>
        <v/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>
      <c r="A35" s="13">
        <v>32</v>
      </c>
      <c r="B35" s="1" t="str">
        <f>IF(Summary!B36&lt;&gt;"",Summary!B36,"")</f>
        <v>Young</v>
      </c>
      <c r="C35" s="6" t="str">
        <f t="shared" si="2"/>
        <v/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>
      <c r="A36" s="13">
        <v>33</v>
      </c>
      <c r="B36" s="1" t="str">
        <f>IF(Summary!B37&lt;&gt;"",Summary!B37,"")</f>
        <v>Allen</v>
      </c>
      <c r="C36" s="6" t="str">
        <f t="shared" si="2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"/>
    </row>
    <row r="37" spans="1:34">
      <c r="A37" s="13">
        <v>34</v>
      </c>
      <c r="B37" s="1" t="str">
        <f>IF(Summary!B38&lt;&gt;"",Summary!B38,"")</f>
        <v>King</v>
      </c>
      <c r="C37" s="6" t="str">
        <f t="shared" si="2"/>
        <v/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"/>
    </row>
    <row r="38" spans="1:34">
      <c r="A38" s="13">
        <v>35</v>
      </c>
      <c r="B38" s="1" t="str">
        <f>IF(Summary!B39&lt;&gt;"",Summary!B39,"")</f>
        <v>Wright</v>
      </c>
      <c r="C38" s="6" t="str">
        <f t="shared" si="2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"/>
    </row>
    <row r="39" spans="1:34">
      <c r="A39" s="13">
        <v>36</v>
      </c>
      <c r="B39" s="1" t="str">
        <f>IF(Summary!B40&lt;&gt;"",Summary!B40,"")</f>
        <v>Scott</v>
      </c>
      <c r="C39" s="6" t="str">
        <f t="shared" si="2"/>
        <v/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"/>
    </row>
    <row r="40" spans="1:34">
      <c r="A40" s="13">
        <v>37</v>
      </c>
      <c r="B40" s="1" t="str">
        <f>IF(Summary!B41&lt;&gt;"",Summary!B41,"")</f>
        <v>Torres</v>
      </c>
      <c r="C40" s="6" t="str">
        <f t="shared" si="2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"/>
    </row>
    <row r="41" spans="1:34">
      <c r="A41" s="13">
        <v>38</v>
      </c>
      <c r="B41" s="1" t="str">
        <f>IF(Summary!B42&lt;&gt;"",Summary!B42,"")</f>
        <v>Nguyen</v>
      </c>
      <c r="C41" s="6" t="str">
        <f t="shared" si="2"/>
        <v/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"/>
    </row>
    <row r="42" spans="1:34">
      <c r="A42" s="13">
        <v>39</v>
      </c>
      <c r="B42" s="1" t="str">
        <f>IF(Summary!B43&lt;&gt;"",Summary!B43,"")</f>
        <v>Hill</v>
      </c>
      <c r="C42" s="6" t="str">
        <f t="shared" si="2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>
      <c r="A43" s="13">
        <v>40</v>
      </c>
      <c r="B43" s="1" t="str">
        <f>IF(Summary!B44&lt;&gt;"",Summary!B44,"")</f>
        <v>Flores</v>
      </c>
      <c r="C43" s="6" t="str">
        <f t="shared" si="2"/>
        <v/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"/>
    </row>
    <row r="44" spans="1:34">
      <c r="A44" s="13">
        <v>41</v>
      </c>
      <c r="B44" s="1" t="str">
        <f>IF(Summary!B45&lt;&gt;"",Summary!B45,"")</f>
        <v>Green</v>
      </c>
      <c r="C44" s="6" t="str">
        <f t="shared" si="2"/>
        <v/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"/>
    </row>
    <row r="45" spans="1:34">
      <c r="A45" s="13">
        <v>42</v>
      </c>
      <c r="B45" s="1" t="str">
        <f>IF(Summary!B46&lt;&gt;"",Summary!B46,"")</f>
        <v>Adams</v>
      </c>
      <c r="C45" s="6" t="str">
        <f t="shared" si="2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</row>
    <row r="46" spans="1:34">
      <c r="A46" s="13">
        <v>43</v>
      </c>
      <c r="B46" s="1" t="str">
        <f>IF(Summary!B47&lt;&gt;"",Summary!B47,"")</f>
        <v>Nelson</v>
      </c>
      <c r="C46" s="6" t="str">
        <f t="shared" si="2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"/>
    </row>
    <row r="47" spans="1:34">
      <c r="A47" s="13">
        <v>44</v>
      </c>
      <c r="B47" s="1" t="str">
        <f>IF(Summary!B48&lt;&gt;"",Summary!B48,"")</f>
        <v>Baker</v>
      </c>
      <c r="C47" s="6" t="str">
        <f t="shared" si="2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"/>
    </row>
    <row r="48" spans="1:34">
      <c r="A48" s="13">
        <v>45</v>
      </c>
      <c r="B48" s="1" t="str">
        <f>IF(Summary!B49&lt;&gt;"",Summary!B49,"")</f>
        <v>Hall</v>
      </c>
      <c r="C48" s="6" t="str">
        <f t="shared" si="2"/>
        <v/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"/>
    </row>
    <row r="49" spans="1:34">
      <c r="A49" s="13">
        <v>46</v>
      </c>
      <c r="B49" s="1" t="str">
        <f>IF(Summary!B50&lt;&gt;"",Summary!B50,"")</f>
        <v>Rivera</v>
      </c>
      <c r="C49" s="6" t="str">
        <f t="shared" si="2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/>
    </row>
    <row r="50" spans="1:34">
      <c r="A50" s="13">
        <v>47</v>
      </c>
      <c r="B50" s="1" t="str">
        <f>IF(Summary!B51&lt;&gt;"",Summary!B51,"")</f>
        <v>Campbell</v>
      </c>
      <c r="C50" s="6" t="str">
        <f t="shared" si="2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/>
    </row>
    <row r="51" spans="1:34">
      <c r="A51" s="13">
        <v>48</v>
      </c>
      <c r="B51" s="1" t="str">
        <f>IF(Summary!B52&lt;&gt;"",Summary!B52,"")</f>
        <v>Mitchell</v>
      </c>
      <c r="C51" s="6" t="str">
        <f t="shared" si="2"/>
        <v/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"/>
    </row>
    <row r="52" spans="1:34">
      <c r="A52" s="13">
        <v>49</v>
      </c>
      <c r="B52" s="1" t="str">
        <f>IF(Summary!B53&lt;&gt;"",Summary!B53,"")</f>
        <v>Carter</v>
      </c>
      <c r="C52" s="6" t="str">
        <f t="shared" si="2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"/>
    </row>
    <row r="53" spans="1:34">
      <c r="A53" s="13">
        <v>50</v>
      </c>
      <c r="B53" s="1" t="str">
        <f>IF(Summary!B54&lt;&gt;"",Summary!B54,"")</f>
        <v>Roberts</v>
      </c>
      <c r="C53" s="6" t="str">
        <f t="shared" si="2"/>
        <v/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"/>
    </row>
    <row r="54" spans="1:34">
      <c r="A54" s="13">
        <v>51</v>
      </c>
      <c r="B54" s="1" t="str">
        <f>IF(Summary!B55&lt;&gt;"",Summary!B55,"")</f>
        <v>Gomez</v>
      </c>
      <c r="C54" s="6" t="str">
        <f t="shared" si="2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</row>
    <row r="55" spans="1:34">
      <c r="A55" s="13">
        <v>52</v>
      </c>
      <c r="B55" s="1" t="str">
        <f>IF(Summary!B56&lt;&gt;"",Summary!B56,"")</f>
        <v>Phillips</v>
      </c>
      <c r="C55" s="6" t="str">
        <f t="shared" si="2"/>
        <v/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</row>
    <row r="56" spans="1:34">
      <c r="A56" s="13">
        <v>53</v>
      </c>
      <c r="B56" s="1" t="str">
        <f>IF(Summary!B57&lt;&gt;"",Summary!B57,"")</f>
        <v>Evans</v>
      </c>
      <c r="C56" s="6" t="str">
        <f t="shared" si="2"/>
        <v/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</row>
    <row r="57" spans="1:34">
      <c r="A57" s="13">
        <v>54</v>
      </c>
      <c r="B57" s="1" t="str">
        <f>IF(Summary!B58&lt;&gt;"",Summary!B58,"")</f>
        <v>Turner</v>
      </c>
      <c r="C57" s="6" t="str">
        <f t="shared" si="2"/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</row>
    <row r="58" spans="1:34">
      <c r="A58" s="13">
        <v>55</v>
      </c>
      <c r="B58" s="1" t="str">
        <f>IF(Summary!B59&lt;&gt;"",Summary!B59,"")</f>
        <v>Diaz</v>
      </c>
      <c r="C58" s="6" t="str">
        <f t="shared" si="2"/>
        <v/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</row>
    <row r="59" spans="1:34">
      <c r="A59" s="13">
        <v>56</v>
      </c>
      <c r="B59" s="1" t="str">
        <f>IF(Summary!B60&lt;&gt;"",Summary!B60,"")</f>
        <v>Parker</v>
      </c>
      <c r="C59" s="6" t="str">
        <f t="shared" si="2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</row>
    <row r="60" spans="1:34">
      <c r="A60" s="13">
        <v>57</v>
      </c>
      <c r="B60" s="1" t="str">
        <f>IF(Summary!B61&lt;&gt;"",Summary!B61,"")</f>
        <v>Cruz</v>
      </c>
      <c r="C60" s="6" t="str">
        <f t="shared" si="2"/>
        <v/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</row>
    <row r="61" spans="1:34">
      <c r="A61" s="13">
        <v>58</v>
      </c>
      <c r="B61" s="1" t="str">
        <f>IF(Summary!B62&lt;&gt;"",Summary!B62,"")</f>
        <v>Edwards</v>
      </c>
      <c r="C61" s="6" t="str">
        <f t="shared" si="2"/>
        <v/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</row>
    <row r="62" spans="1:34">
      <c r="A62" s="13">
        <v>59</v>
      </c>
      <c r="B62" s="1" t="str">
        <f>IF(Summary!B63&lt;&gt;"",Summary!B63,"")</f>
        <v>Collins</v>
      </c>
      <c r="C62" s="6" t="str">
        <f t="shared" si="2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</row>
    <row r="63" spans="1:34">
      <c r="A63" s="13">
        <v>60</v>
      </c>
      <c r="B63" s="1" t="str">
        <f>IF(Summary!B64&lt;&gt;"",Summary!B64,"")</f>
        <v>Reyes</v>
      </c>
      <c r="C63" s="6" t="str">
        <f t="shared" si="2"/>
        <v/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</row>
    <row r="64" spans="1:34">
      <c r="A64" s="13">
        <v>61</v>
      </c>
      <c r="B64" s="1" t="str">
        <f>IF(Summary!B65&lt;&gt;"",Summary!B65,"")</f>
        <v>Stewart</v>
      </c>
      <c r="C64" s="6" t="str">
        <f t="shared" si="2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34">
      <c r="A65" s="13">
        <v>62</v>
      </c>
      <c r="B65" s="1" t="str">
        <f>IF(Summary!B66&lt;&gt;"",Summary!B66,"")</f>
        <v>Morris</v>
      </c>
      <c r="C65" s="6" t="str">
        <f t="shared" si="2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</row>
    <row r="66" spans="1:34">
      <c r="A66" s="13">
        <v>63</v>
      </c>
      <c r="B66" s="1" t="str">
        <f>IF(Summary!B67&lt;&gt;"",Summary!B67,"")</f>
        <v>Morales</v>
      </c>
      <c r="C66" s="6" t="str">
        <f t="shared" si="2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</row>
    <row r="67" spans="1:34">
      <c r="A67" s="13">
        <v>64</v>
      </c>
      <c r="B67" s="1" t="str">
        <f>IF(Summary!B68&lt;&gt;"",Summary!B68,"")</f>
        <v>Murphy</v>
      </c>
      <c r="C67" s="6" t="str">
        <f t="shared" si="2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</row>
    <row r="68" spans="1:34">
      <c r="A68" s="13">
        <v>65</v>
      </c>
      <c r="B68" s="1" t="str">
        <f>IF(Summary!B69&lt;&gt;"",Summary!B69,"")</f>
        <v>Cook</v>
      </c>
      <c r="C68" s="6" t="str">
        <f t="shared" si="2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</row>
    <row r="69" spans="1:34">
      <c r="A69" s="13">
        <v>66</v>
      </c>
      <c r="B69" s="1" t="str">
        <f>IF(Summary!B70&lt;&gt;"",Summary!B70,"")</f>
        <v>Rogers</v>
      </c>
      <c r="C69" s="6" t="str">
        <f t="shared" ref="C69:C103" si="3">IF(COUNTIF(D69:AH69,"P")&lt;&gt;0,COUNTIF(D69:AH69,"P"),"")</f>
        <v/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</row>
    <row r="70" spans="1:34">
      <c r="A70" s="13">
        <v>67</v>
      </c>
      <c r="B70" s="1" t="str">
        <f>IF(Summary!B71&lt;&gt;"",Summary!B71,"")</f>
        <v>Gutierrez</v>
      </c>
      <c r="C70" s="6" t="str">
        <f t="shared" si="3"/>
        <v/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</row>
    <row r="71" spans="1:34">
      <c r="A71" s="13">
        <v>68</v>
      </c>
      <c r="B71" s="1" t="str">
        <f>IF(Summary!B72&lt;&gt;"",Summary!B72,"")</f>
        <v>Ortiz</v>
      </c>
      <c r="C71" s="6" t="str">
        <f t="shared" si="3"/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</row>
    <row r="72" spans="1:34">
      <c r="A72" s="13">
        <v>69</v>
      </c>
      <c r="B72" s="1" t="str">
        <f>IF(Summary!B73&lt;&gt;"",Summary!B73,"")</f>
        <v>Morgan</v>
      </c>
      <c r="C72" s="6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</row>
    <row r="73" spans="1:34">
      <c r="A73" s="13">
        <v>70</v>
      </c>
      <c r="B73" s="1" t="str">
        <f>IF(Summary!B74&lt;&gt;"",Summary!B74,"")</f>
        <v>Cooper</v>
      </c>
      <c r="C73" s="6" t="str">
        <f t="shared" si="3"/>
        <v/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</row>
    <row r="74" spans="1:34">
      <c r="A74" s="13">
        <v>71</v>
      </c>
      <c r="B74" s="1" t="str">
        <f>IF(Summary!B75&lt;&gt;"",Summary!B75,"")</f>
        <v>Peterson</v>
      </c>
      <c r="C74" s="6" t="str">
        <f t="shared" si="3"/>
        <v/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</row>
    <row r="75" spans="1:34">
      <c r="A75" s="13">
        <v>72</v>
      </c>
      <c r="B75" s="1" t="str">
        <f>IF(Summary!B76&lt;&gt;"",Summary!B76,"")</f>
        <v>Bailey</v>
      </c>
      <c r="C75" s="6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</row>
    <row r="76" spans="1:34">
      <c r="A76" s="13">
        <v>73</v>
      </c>
      <c r="B76" s="1" t="str">
        <f>IF(Summary!B77&lt;&gt;"",Summary!B77,"")</f>
        <v>Reed</v>
      </c>
      <c r="C76" s="6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</row>
    <row r="77" spans="1:34">
      <c r="A77" s="13">
        <v>74</v>
      </c>
      <c r="B77" s="1" t="str">
        <f>IF(Summary!B78&lt;&gt;"",Summary!B78,"")</f>
        <v>Kelly</v>
      </c>
      <c r="C77" s="6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</row>
    <row r="78" spans="1:34">
      <c r="A78" s="13">
        <v>75</v>
      </c>
      <c r="B78" s="1" t="str">
        <f>IF(Summary!B79&lt;&gt;"",Summary!B79,"")</f>
        <v>Howard</v>
      </c>
      <c r="C78" s="6" t="str">
        <f t="shared" si="3"/>
        <v/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</row>
    <row r="79" spans="1:34">
      <c r="A79" s="13">
        <v>76</v>
      </c>
      <c r="B79" s="1" t="str">
        <f>IF(Summary!B80&lt;&gt;"",Summary!B80,"")</f>
        <v>Ramos</v>
      </c>
      <c r="C79" s="6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</row>
    <row r="80" spans="1:34">
      <c r="A80" s="13">
        <v>77</v>
      </c>
      <c r="B80" s="1" t="str">
        <f>IF(Summary!B81&lt;&gt;"",Summary!B81,"")</f>
        <v>Kim</v>
      </c>
      <c r="C80" s="6" t="str">
        <f t="shared" si="3"/>
        <v/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</row>
    <row r="81" spans="1:34">
      <c r="A81" s="13">
        <v>78</v>
      </c>
      <c r="B81" s="1" t="str">
        <f>IF(Summary!B82&lt;&gt;"",Summary!B82,"")</f>
        <v>Cox</v>
      </c>
      <c r="C81" s="6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</row>
    <row r="82" spans="1:34">
      <c r="A82" s="13">
        <v>79</v>
      </c>
      <c r="B82" s="1" t="str">
        <f>IF(Summary!B83&lt;&gt;"",Summary!B83,"")</f>
        <v>Ward</v>
      </c>
      <c r="C82" s="6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</row>
    <row r="83" spans="1:34">
      <c r="A83" s="13">
        <v>80</v>
      </c>
      <c r="B83" s="1" t="str">
        <f>IF(Summary!B84&lt;&gt;"",Summary!B84,"")</f>
        <v>Richardson</v>
      </c>
      <c r="C83" s="6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</row>
    <row r="84" spans="1:34">
      <c r="A84" s="13">
        <v>81</v>
      </c>
      <c r="B84" s="1" t="str">
        <f>IF(Summary!B85&lt;&gt;"",Summary!B85,"")</f>
        <v>Watson</v>
      </c>
      <c r="C84" s="6" t="str">
        <f t="shared" si="3"/>
        <v/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</row>
    <row r="85" spans="1:34">
      <c r="A85" s="13">
        <v>82</v>
      </c>
      <c r="B85" s="1" t="str">
        <f>IF(Summary!B86&lt;&gt;"",Summary!B86,"")</f>
        <v>Brooks</v>
      </c>
      <c r="C85" s="6" t="str">
        <f t="shared" si="3"/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</row>
    <row r="86" spans="1:34">
      <c r="A86" s="13">
        <v>83</v>
      </c>
      <c r="B86" s="1" t="str">
        <f>IF(Summary!B87&lt;&gt;"",Summary!B87,"")</f>
        <v>Chavez</v>
      </c>
      <c r="C86" s="6" t="str">
        <f t="shared" si="3"/>
        <v/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</row>
    <row r="87" spans="1:34">
      <c r="A87" s="13">
        <v>84</v>
      </c>
      <c r="B87" s="1" t="str">
        <f>IF(Summary!B88&lt;&gt;"",Summary!B88,"")</f>
        <v>Wood</v>
      </c>
      <c r="C87" s="6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</row>
    <row r="88" spans="1:34">
      <c r="A88" s="13">
        <v>85</v>
      </c>
      <c r="B88" s="1" t="str">
        <f>IF(Summary!B89&lt;&gt;"",Summary!B89,"")</f>
        <v>James</v>
      </c>
      <c r="C88" s="6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</row>
    <row r="89" spans="1:34">
      <c r="A89" s="13">
        <v>86</v>
      </c>
      <c r="B89" s="1" t="str">
        <f>IF(Summary!B90&lt;&gt;"",Summary!B90,"")</f>
        <v>Bennet</v>
      </c>
      <c r="C89" s="6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</row>
    <row r="90" spans="1:34">
      <c r="A90" s="13">
        <v>87</v>
      </c>
      <c r="B90" s="1" t="str">
        <f>IF(Summary!B91&lt;&gt;"",Summary!B91,"")</f>
        <v>Gray</v>
      </c>
      <c r="C90" s="6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</row>
    <row r="91" spans="1:34">
      <c r="A91" s="13">
        <v>88</v>
      </c>
      <c r="B91" s="1" t="str">
        <f>IF(Summary!B92&lt;&gt;"",Summary!B92,"")</f>
        <v>Mendoza</v>
      </c>
      <c r="C91" s="6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</row>
    <row r="92" spans="1:34">
      <c r="A92" s="13">
        <v>89</v>
      </c>
      <c r="B92" s="1" t="str">
        <f>IF(Summary!B93&lt;&gt;"",Summary!B93,"")</f>
        <v>Ruiz</v>
      </c>
      <c r="C92" s="6" t="str">
        <f t="shared" si="3"/>
        <v/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</row>
    <row r="93" spans="1:34">
      <c r="A93" s="13">
        <v>90</v>
      </c>
      <c r="B93" s="1" t="str">
        <f>IF(Summary!B94&lt;&gt;"",Summary!B94,"")</f>
        <v>Hughes</v>
      </c>
      <c r="C93" s="6" t="str">
        <f t="shared" si="3"/>
        <v/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</row>
    <row r="94" spans="1:34">
      <c r="A94" s="13">
        <v>91</v>
      </c>
      <c r="B94" s="1" t="str">
        <f>IF(Summary!B95&lt;&gt;"",Summary!B95,"")</f>
        <v>Price</v>
      </c>
      <c r="C94" s="6" t="str">
        <f t="shared" si="3"/>
        <v/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</row>
    <row r="95" spans="1:34">
      <c r="A95" s="13">
        <v>92</v>
      </c>
      <c r="B95" s="1" t="str">
        <f>IF(Summary!B96&lt;&gt;"",Summary!B96,"")</f>
        <v>Alvarez</v>
      </c>
      <c r="C95" s="6" t="str">
        <f t="shared" si="3"/>
        <v/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</row>
    <row r="96" spans="1:34">
      <c r="A96" s="13">
        <v>93</v>
      </c>
      <c r="B96" s="1" t="str">
        <f>IF(Summary!B97&lt;&gt;"",Summary!B97,"")</f>
        <v>Castillo</v>
      </c>
      <c r="C96" s="6" t="str">
        <f t="shared" si="3"/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</row>
    <row r="97" spans="1:34">
      <c r="A97" s="13">
        <v>94</v>
      </c>
      <c r="B97" s="1" t="str">
        <f>IF(Summary!B98&lt;&gt;"",Summary!B98,"")</f>
        <v>Sanders</v>
      </c>
      <c r="C97" s="6" t="str">
        <f t="shared" si="3"/>
        <v/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</row>
    <row r="98" spans="1:34">
      <c r="A98" s="13">
        <v>95</v>
      </c>
      <c r="B98" s="1" t="str">
        <f>IF(Summary!B99&lt;&gt;"",Summary!B99,"")</f>
        <v>Patel</v>
      </c>
      <c r="C98" s="6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</row>
    <row r="99" spans="1:34">
      <c r="A99" s="13">
        <v>96</v>
      </c>
      <c r="B99" s="1" t="str">
        <f>IF(Summary!B100&lt;&gt;"",Summary!B100,"")</f>
        <v>Myers</v>
      </c>
      <c r="C99" s="6" t="str">
        <f t="shared" si="3"/>
        <v/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</row>
    <row r="100" spans="1:34">
      <c r="A100" s="13">
        <v>97</v>
      </c>
      <c r="B100" s="1" t="str">
        <f>IF(Summary!B101&lt;&gt;"",Summary!B101,"")</f>
        <v>Long</v>
      </c>
      <c r="C100" s="6" t="str">
        <f t="shared" si="3"/>
        <v/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</row>
    <row r="101" spans="1:34">
      <c r="A101" s="13">
        <v>98</v>
      </c>
      <c r="B101" s="1" t="str">
        <f>IF(Summary!B102&lt;&gt;"",Summary!B102,"")</f>
        <v>Ross</v>
      </c>
      <c r="C101" s="6" t="str">
        <f t="shared" si="3"/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</row>
    <row r="102" spans="1:34">
      <c r="A102" s="13">
        <v>99</v>
      </c>
      <c r="B102" s="1" t="str">
        <f>IF(Summary!B103&lt;&gt;"",Summary!B103,"")</f>
        <v>Foster</v>
      </c>
      <c r="C102" s="6" t="str">
        <f t="shared" si="3"/>
        <v/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</row>
    <row r="103" spans="1:34">
      <c r="A103" s="13">
        <v>100</v>
      </c>
      <c r="B103" s="1" t="str">
        <f>IF(Summary!B104&lt;&gt;"",Summary!B104,"")</f>
        <v>Jimenez</v>
      </c>
      <c r="C103" s="6" t="str">
        <f t="shared" si="3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</row>
  </sheetData>
  <mergeCells count="2">
    <mergeCell ref="A1:B1"/>
    <mergeCell ref="C1:AH1"/>
  </mergeCells>
  <conditionalFormatting sqref="D4:AH103">
    <cfRule type="expression" dxfId="13" priority="2">
      <formula>WEEKDAY(D$3)=1</formula>
    </cfRule>
  </conditionalFormatting>
  <conditionalFormatting sqref="D2:AH2">
    <cfRule type="containsText" dxfId="12" priority="1" operator="containsText" text="1">
      <formula>NOT(ISERROR(SEARCH("1",D2)))</formula>
    </cfRule>
  </conditionalFormatting>
  <dataValidations count="1">
    <dataValidation type="textLength" allowBlank="1" showInputMessage="1" showErrorMessage="1" sqref="D4:AH103" xr:uid="{BD1DEB99-1B95-419B-9F1D-72C9604F5014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96F-5D9F-4D72-89A4-3628F71D8855}">
  <sheetPr codeName="Sheet8"/>
  <dimension ref="A1:AH103"/>
  <sheetViews>
    <sheetView workbookViewId="0">
      <selection activeCell="D2" sqref="D2:AH2"/>
    </sheetView>
  </sheetViews>
  <sheetFormatPr defaultRowHeight="14.4"/>
  <cols>
    <col min="1" max="1" width="4" style="11" bestFit="1" customWidth="1"/>
    <col min="2" max="2" width="17.33203125" customWidth="1"/>
    <col min="3" max="3" width="5.21875" style="4" bestFit="1" customWidth="1"/>
    <col min="4" max="34" width="4.6640625" customWidth="1"/>
  </cols>
  <sheetData>
    <row r="1" spans="1:34" ht="18">
      <c r="A1" s="20">
        <v>44835</v>
      </c>
      <c r="B1" s="21"/>
      <c r="C1" s="18" t="str">
        <f>"Attendence for "&amp;TEXT(A1,"mmmm - yyyy")</f>
        <v>Attendence for October - 2022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D2" s="5">
        <f ca="1">IF(D3&lt;&gt;"",WEEKDAY(D3),"")</f>
        <v>7</v>
      </c>
      <c r="E2" s="5">
        <f t="shared" ref="E2:AH2" ca="1" si="0">IF(E3&lt;&gt;"",WEEKDAY(E3),"")</f>
        <v>1</v>
      </c>
      <c r="F2" s="5">
        <f t="shared" ca="1" si="0"/>
        <v>2</v>
      </c>
      <c r="G2" s="5">
        <f t="shared" ca="1" si="0"/>
        <v>3</v>
      </c>
      <c r="H2" s="5">
        <f t="shared" ca="1" si="0"/>
        <v>4</v>
      </c>
      <c r="I2" s="5">
        <f t="shared" ca="1" si="0"/>
        <v>5</v>
      </c>
      <c r="J2" s="5">
        <f t="shared" ca="1" si="0"/>
        <v>6</v>
      </c>
      <c r="K2" s="5">
        <f t="shared" ca="1" si="0"/>
        <v>7</v>
      </c>
      <c r="L2" s="5">
        <f t="shared" ca="1" si="0"/>
        <v>1</v>
      </c>
      <c r="M2" s="5">
        <f t="shared" ca="1" si="0"/>
        <v>2</v>
      </c>
      <c r="N2" s="5">
        <f t="shared" ca="1" si="0"/>
        <v>3</v>
      </c>
      <c r="O2" s="5">
        <f t="shared" ca="1" si="0"/>
        <v>4</v>
      </c>
      <c r="P2" s="5">
        <f t="shared" ca="1" si="0"/>
        <v>5</v>
      </c>
      <c r="Q2" s="5">
        <f t="shared" ca="1" si="0"/>
        <v>6</v>
      </c>
      <c r="R2" s="5">
        <f t="shared" ca="1" si="0"/>
        <v>7</v>
      </c>
      <c r="S2" s="5">
        <f t="shared" ca="1" si="0"/>
        <v>1</v>
      </c>
      <c r="T2" s="5">
        <f t="shared" ca="1" si="0"/>
        <v>2</v>
      </c>
      <c r="U2" s="5">
        <f t="shared" ca="1" si="0"/>
        <v>3</v>
      </c>
      <c r="V2" s="5">
        <f t="shared" ca="1" si="0"/>
        <v>4</v>
      </c>
      <c r="W2" s="5">
        <f t="shared" ca="1" si="0"/>
        <v>5</v>
      </c>
      <c r="X2" s="5">
        <f t="shared" ca="1" si="0"/>
        <v>6</v>
      </c>
      <c r="Y2" s="5">
        <f t="shared" ca="1" si="0"/>
        <v>7</v>
      </c>
      <c r="Z2" s="5">
        <f t="shared" ca="1" si="0"/>
        <v>1</v>
      </c>
      <c r="AA2" s="5">
        <f t="shared" ca="1" si="0"/>
        <v>2</v>
      </c>
      <c r="AB2" s="5">
        <f t="shared" ca="1" si="0"/>
        <v>3</v>
      </c>
      <c r="AC2" s="5">
        <f t="shared" ca="1" si="0"/>
        <v>4</v>
      </c>
      <c r="AD2" s="5">
        <f t="shared" ca="1" si="0"/>
        <v>5</v>
      </c>
      <c r="AE2" s="5">
        <f t="shared" ca="1" si="0"/>
        <v>6</v>
      </c>
      <c r="AF2" s="5">
        <f t="shared" ca="1" si="0"/>
        <v>7</v>
      </c>
      <c r="AG2" s="5">
        <f t="shared" ca="1" si="0"/>
        <v>1</v>
      </c>
      <c r="AH2" s="5">
        <f t="shared" ca="1" si="0"/>
        <v>2</v>
      </c>
    </row>
    <row r="3" spans="1:34" s="7" customFormat="1">
      <c r="A3" s="12" t="s">
        <v>2</v>
      </c>
      <c r="B3" s="8" t="s">
        <v>0</v>
      </c>
      <c r="C3" s="9" t="s">
        <v>1</v>
      </c>
      <c r="D3" s="10">
        <f ca="1">DATE(YEAR(TODAY()),MONTH(A1),1)</f>
        <v>44835</v>
      </c>
      <c r="E3" s="10">
        <f ca="1">IF(D3&lt;&gt;"",IF(DAY(D3+1)&gt;DAY(D3),D3+1,""),"")</f>
        <v>44836</v>
      </c>
      <c r="F3" s="10">
        <f t="shared" ref="F3:AH3" ca="1" si="1">IF(E3&lt;&gt;"",IF(DAY(E3+1)&gt;DAY(E3),E3+1,""),"")</f>
        <v>44837</v>
      </c>
      <c r="G3" s="10">
        <f t="shared" ca="1" si="1"/>
        <v>44838</v>
      </c>
      <c r="H3" s="10">
        <f t="shared" ca="1" si="1"/>
        <v>44839</v>
      </c>
      <c r="I3" s="10">
        <f t="shared" ca="1" si="1"/>
        <v>44840</v>
      </c>
      <c r="J3" s="10">
        <f t="shared" ca="1" si="1"/>
        <v>44841</v>
      </c>
      <c r="K3" s="10">
        <f t="shared" ca="1" si="1"/>
        <v>44842</v>
      </c>
      <c r="L3" s="10">
        <f t="shared" ca="1" si="1"/>
        <v>44843</v>
      </c>
      <c r="M3" s="10">
        <f t="shared" ca="1" si="1"/>
        <v>44844</v>
      </c>
      <c r="N3" s="10">
        <f t="shared" ca="1" si="1"/>
        <v>44845</v>
      </c>
      <c r="O3" s="10">
        <f t="shared" ca="1" si="1"/>
        <v>44846</v>
      </c>
      <c r="P3" s="10">
        <f t="shared" ca="1" si="1"/>
        <v>44847</v>
      </c>
      <c r="Q3" s="10">
        <f t="shared" ca="1" si="1"/>
        <v>44848</v>
      </c>
      <c r="R3" s="10">
        <f t="shared" ca="1" si="1"/>
        <v>44849</v>
      </c>
      <c r="S3" s="10">
        <f t="shared" ca="1" si="1"/>
        <v>44850</v>
      </c>
      <c r="T3" s="10">
        <f t="shared" ca="1" si="1"/>
        <v>44851</v>
      </c>
      <c r="U3" s="10">
        <f t="shared" ca="1" si="1"/>
        <v>44852</v>
      </c>
      <c r="V3" s="10">
        <f t="shared" ca="1" si="1"/>
        <v>44853</v>
      </c>
      <c r="W3" s="10">
        <f t="shared" ca="1" si="1"/>
        <v>44854</v>
      </c>
      <c r="X3" s="10">
        <f t="shared" ca="1" si="1"/>
        <v>44855</v>
      </c>
      <c r="Y3" s="10">
        <f t="shared" ca="1" si="1"/>
        <v>44856</v>
      </c>
      <c r="Z3" s="10">
        <f t="shared" ca="1" si="1"/>
        <v>44857</v>
      </c>
      <c r="AA3" s="10">
        <f t="shared" ca="1" si="1"/>
        <v>44858</v>
      </c>
      <c r="AB3" s="10">
        <f t="shared" ca="1" si="1"/>
        <v>44859</v>
      </c>
      <c r="AC3" s="10">
        <f t="shared" ca="1" si="1"/>
        <v>44860</v>
      </c>
      <c r="AD3" s="10">
        <f t="shared" ca="1" si="1"/>
        <v>44861</v>
      </c>
      <c r="AE3" s="10">
        <f t="shared" ca="1" si="1"/>
        <v>44862</v>
      </c>
      <c r="AF3" s="10">
        <f t="shared" ca="1" si="1"/>
        <v>44863</v>
      </c>
      <c r="AG3" s="10">
        <f t="shared" ca="1" si="1"/>
        <v>44864</v>
      </c>
      <c r="AH3" s="10">
        <f t="shared" ca="1" si="1"/>
        <v>44865</v>
      </c>
    </row>
    <row r="4" spans="1:34">
      <c r="A4" s="13">
        <v>1</v>
      </c>
      <c r="B4" s="1" t="str">
        <f>IF(Summary!B5&lt;&gt;"",Summary!B5,"")</f>
        <v>Smith</v>
      </c>
      <c r="C4" s="6" t="str">
        <f>IF(COUNTIF(D4:AH4,"P")&lt;&gt;0,COUNTIF(D4:AH4,"P"),"")</f>
        <v/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4">
      <c r="A5" s="13">
        <v>2</v>
      </c>
      <c r="B5" s="1" t="str">
        <f>IF(Summary!B6&lt;&gt;"",Summary!B6,"")</f>
        <v>Johnson</v>
      </c>
      <c r="C5" s="6" t="str">
        <f t="shared" ref="C5:C68" si="2">IF(COUNTIF(D5:AH5,"P")&lt;&gt;0,COUNTIF(D5:AH5,"P"),"")</f>
        <v/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3">
        <v>3</v>
      </c>
      <c r="B6" s="1" t="str">
        <f>IF(Summary!B7&lt;&gt;"",Summary!B7,"")</f>
        <v>Williams</v>
      </c>
      <c r="C6" s="6" t="str">
        <f t="shared" si="2"/>
        <v/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3">
        <v>4</v>
      </c>
      <c r="B7" s="1" t="str">
        <f>IF(Summary!B8&lt;&gt;"",Summary!B8,"")</f>
        <v>Brown</v>
      </c>
      <c r="C7" s="6" t="str">
        <f t="shared" si="2"/>
        <v/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3">
        <v>5</v>
      </c>
      <c r="B8" s="1" t="str">
        <f>IF(Summary!B9&lt;&gt;"",Summary!B9,"")</f>
        <v>Jones</v>
      </c>
      <c r="C8" s="6" t="str">
        <f t="shared" si="2"/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3">
        <v>6</v>
      </c>
      <c r="B9" s="1" t="str">
        <f>IF(Summary!B10&lt;&gt;"",Summary!B10,"")</f>
        <v>Garcia</v>
      </c>
      <c r="C9" s="6" t="str">
        <f t="shared" si="2"/>
        <v/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3">
        <v>7</v>
      </c>
      <c r="B10" s="1" t="str">
        <f>IF(Summary!B11&lt;&gt;"",Summary!B11,"")</f>
        <v>Miller</v>
      </c>
      <c r="C10" s="6" t="str">
        <f t="shared" si="2"/>
        <v/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3">
        <v>8</v>
      </c>
      <c r="B11" s="1" t="str">
        <f>IF(Summary!B12&lt;&gt;"",Summary!B12,"")</f>
        <v>Davis</v>
      </c>
      <c r="C11" s="6" t="str">
        <f t="shared" si="2"/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3">
        <v>9</v>
      </c>
      <c r="B12" s="1" t="str">
        <f>IF(Summary!B13&lt;&gt;"",Summary!B13,"")</f>
        <v>Rodriguez</v>
      </c>
      <c r="C12" s="6" t="str">
        <f t="shared" si="2"/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3">
        <v>10</v>
      </c>
      <c r="B13" s="1" t="str">
        <f>IF(Summary!B14&lt;&gt;"",Summary!B14,"")</f>
        <v>Martinez</v>
      </c>
      <c r="C13" s="6" t="str">
        <f t="shared" si="2"/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3">
        <v>11</v>
      </c>
      <c r="B14" s="1" t="str">
        <f>IF(Summary!B15&lt;&gt;"",Summary!B15,"")</f>
        <v>Hernandez</v>
      </c>
      <c r="C14" s="6" t="str">
        <f t="shared" si="2"/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5" spans="1:34">
      <c r="A15" s="13">
        <v>12</v>
      </c>
      <c r="B15" s="1" t="str">
        <f>IF(Summary!B16&lt;&gt;"",Summary!B16,"")</f>
        <v>Lopez</v>
      </c>
      <c r="C15" s="6" t="str">
        <f t="shared" si="2"/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</row>
    <row r="16" spans="1:34">
      <c r="A16" s="13">
        <v>13</v>
      </c>
      <c r="B16" s="1" t="str">
        <f>IF(Summary!B17&lt;&gt;"",Summary!B17,"")</f>
        <v>Gonzales</v>
      </c>
      <c r="C16" s="6" t="str">
        <f t="shared" si="2"/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</row>
    <row r="17" spans="1:34">
      <c r="A17" s="13">
        <v>14</v>
      </c>
      <c r="B17" s="1" t="str">
        <f>IF(Summary!B18&lt;&gt;"",Summary!B18,"")</f>
        <v>Wilson</v>
      </c>
      <c r="C17" s="6" t="str">
        <f t="shared" si="2"/>
        <v/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</row>
    <row r="18" spans="1:34">
      <c r="A18" s="13">
        <v>15</v>
      </c>
      <c r="B18" s="1" t="str">
        <f>IF(Summary!B19&lt;&gt;"",Summary!B19,"")</f>
        <v>Anderson</v>
      </c>
      <c r="C18" s="6" t="str">
        <f t="shared" si="2"/>
        <v/>
      </c>
      <c r="D18" s="2"/>
      <c r="E18" s="2"/>
      <c r="F18" s="1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3">
        <v>16</v>
      </c>
      <c r="B19" s="1" t="str">
        <f>IF(Summary!B20&lt;&gt;"",Summary!B20,"")</f>
        <v>Thomas</v>
      </c>
      <c r="C19" s="6" t="str">
        <f t="shared" si="2"/>
        <v/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3">
        <v>17</v>
      </c>
      <c r="B20" s="1" t="str">
        <f>IF(Summary!B21&lt;&gt;"",Summary!B21,"")</f>
        <v>Taylor</v>
      </c>
      <c r="C20" s="6" t="str">
        <f t="shared" si="2"/>
        <v/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3">
        <v>18</v>
      </c>
      <c r="B21" s="1" t="str">
        <f>IF(Summary!B22&lt;&gt;"",Summary!B22,"")</f>
        <v>Moore</v>
      </c>
      <c r="C21" s="6" t="str">
        <f t="shared" si="2"/>
        <v/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3">
        <v>19</v>
      </c>
      <c r="B22" s="1" t="str">
        <f>IF(Summary!B23&lt;&gt;"",Summary!B23,"")</f>
        <v>Jackson</v>
      </c>
      <c r="C22" s="6" t="str">
        <f t="shared" si="2"/>
        <v/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3">
        <v>20</v>
      </c>
      <c r="B23" s="1" t="str">
        <f>IF(Summary!B24&lt;&gt;"",Summary!B24,"")</f>
        <v>Martin</v>
      </c>
      <c r="C23" s="6" t="str">
        <f t="shared" si="2"/>
        <v/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3">
        <v>21</v>
      </c>
      <c r="B24" s="1" t="str">
        <f>IF(Summary!B25&lt;&gt;"",Summary!B25,"")</f>
        <v>Lee</v>
      </c>
      <c r="C24" s="6" t="str">
        <f t="shared" si="2"/>
        <v/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3">
        <v>22</v>
      </c>
      <c r="B25" s="1" t="str">
        <f>IF(Summary!B26&lt;&gt;"",Summary!B26,"")</f>
        <v>Perez</v>
      </c>
      <c r="C25" s="6" t="str">
        <f t="shared" si="2"/>
        <v/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3">
        <v>23</v>
      </c>
      <c r="B26" s="1" t="str">
        <f>IF(Summary!B27&lt;&gt;"",Summary!B27,"")</f>
        <v>Thompson</v>
      </c>
      <c r="C26" s="6" t="str">
        <f t="shared" si="2"/>
        <v/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3">
        <v>24</v>
      </c>
      <c r="B27" s="1" t="str">
        <f>IF(Summary!B28&lt;&gt;"",Summary!B28,"")</f>
        <v>White</v>
      </c>
      <c r="C27" s="6" t="str">
        <f t="shared" si="2"/>
        <v/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3">
        <v>25</v>
      </c>
      <c r="B28" s="1" t="str">
        <f>IF(Summary!B29&lt;&gt;"",Summary!B29,"")</f>
        <v>Harris</v>
      </c>
      <c r="C28" s="6" t="str">
        <f t="shared" si="2"/>
        <v/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  <row r="29" spans="1:34">
      <c r="A29" s="13">
        <v>26</v>
      </c>
      <c r="B29" s="1" t="str">
        <f>IF(Summary!B30&lt;&gt;"",Summary!B30,"")</f>
        <v>Sanchez</v>
      </c>
      <c r="C29" s="6" t="str">
        <f t="shared" si="2"/>
        <v/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"/>
    </row>
    <row r="30" spans="1:34">
      <c r="A30" s="13">
        <v>27</v>
      </c>
      <c r="B30" s="1" t="str">
        <f>IF(Summary!B31&lt;&gt;"",Summary!B31,"")</f>
        <v>Clark</v>
      </c>
      <c r="C30" s="6" t="str">
        <f t="shared" si="2"/>
        <v/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"/>
    </row>
    <row r="31" spans="1:34">
      <c r="A31" s="13">
        <v>28</v>
      </c>
      <c r="B31" s="1" t="str">
        <f>IF(Summary!B32&lt;&gt;"",Summary!B32,"")</f>
        <v>Ramirez</v>
      </c>
      <c r="C31" s="6" t="str">
        <f t="shared" si="2"/>
        <v/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</row>
    <row r="32" spans="1:34">
      <c r="A32" s="13">
        <v>29</v>
      </c>
      <c r="B32" s="1" t="str">
        <f>IF(Summary!B33&lt;&gt;"",Summary!B33,"")</f>
        <v>Lewis</v>
      </c>
      <c r="C32" s="6" t="str">
        <f t="shared" si="2"/>
        <v/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"/>
    </row>
    <row r="33" spans="1:34">
      <c r="A33" s="13">
        <v>30</v>
      </c>
      <c r="B33" s="1" t="str">
        <f>IF(Summary!B34&lt;&gt;"",Summary!B34,"")</f>
        <v>Robinson</v>
      </c>
      <c r="C33" s="6" t="str">
        <f t="shared" si="2"/>
        <v/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"/>
    </row>
    <row r="34" spans="1:34">
      <c r="A34" s="13">
        <v>31</v>
      </c>
      <c r="B34" s="1" t="str">
        <f>IF(Summary!B35&lt;&gt;"",Summary!B35,"")</f>
        <v>Walker</v>
      </c>
      <c r="C34" s="6" t="str">
        <f t="shared" si="2"/>
        <v/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"/>
    </row>
    <row r="35" spans="1:34">
      <c r="A35" s="13">
        <v>32</v>
      </c>
      <c r="B35" s="1" t="str">
        <f>IF(Summary!B36&lt;&gt;"",Summary!B36,"")</f>
        <v>Young</v>
      </c>
      <c r="C35" s="6" t="str">
        <f t="shared" si="2"/>
        <v/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"/>
    </row>
    <row r="36" spans="1:34">
      <c r="A36" s="13">
        <v>33</v>
      </c>
      <c r="B36" s="1" t="str">
        <f>IF(Summary!B37&lt;&gt;"",Summary!B37,"")</f>
        <v>Allen</v>
      </c>
      <c r="C36" s="6" t="str">
        <f t="shared" si="2"/>
        <v/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"/>
    </row>
    <row r="37" spans="1:34">
      <c r="A37" s="13">
        <v>34</v>
      </c>
      <c r="B37" s="1" t="str">
        <f>IF(Summary!B38&lt;&gt;"",Summary!B38,"")</f>
        <v>King</v>
      </c>
      <c r="C37" s="6" t="str">
        <f t="shared" si="2"/>
        <v/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"/>
    </row>
    <row r="38" spans="1:34">
      <c r="A38" s="13">
        <v>35</v>
      </c>
      <c r="B38" s="1" t="str">
        <f>IF(Summary!B39&lt;&gt;"",Summary!B39,"")</f>
        <v>Wright</v>
      </c>
      <c r="C38" s="6" t="str">
        <f t="shared" si="2"/>
        <v/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"/>
    </row>
    <row r="39" spans="1:34">
      <c r="A39" s="13">
        <v>36</v>
      </c>
      <c r="B39" s="1" t="str">
        <f>IF(Summary!B40&lt;&gt;"",Summary!B40,"")</f>
        <v>Scott</v>
      </c>
      <c r="C39" s="6" t="str">
        <f t="shared" si="2"/>
        <v/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"/>
    </row>
    <row r="40" spans="1:34">
      <c r="A40" s="13">
        <v>37</v>
      </c>
      <c r="B40" s="1" t="str">
        <f>IF(Summary!B41&lt;&gt;"",Summary!B41,"")</f>
        <v>Torres</v>
      </c>
      <c r="C40" s="6" t="str">
        <f t="shared" si="2"/>
        <v/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"/>
    </row>
    <row r="41" spans="1:34">
      <c r="A41" s="13">
        <v>38</v>
      </c>
      <c r="B41" s="1" t="str">
        <f>IF(Summary!B42&lt;&gt;"",Summary!B42,"")</f>
        <v>Nguyen</v>
      </c>
      <c r="C41" s="6" t="str">
        <f t="shared" si="2"/>
        <v/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"/>
    </row>
    <row r="42" spans="1:34">
      <c r="A42" s="13">
        <v>39</v>
      </c>
      <c r="B42" s="1" t="str">
        <f>IF(Summary!B43&lt;&gt;"",Summary!B43,"")</f>
        <v>Hill</v>
      </c>
      <c r="C42" s="6" t="str">
        <f t="shared" si="2"/>
        <v/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>
      <c r="A43" s="13">
        <v>40</v>
      </c>
      <c r="B43" s="1" t="str">
        <f>IF(Summary!B44&lt;&gt;"",Summary!B44,"")</f>
        <v>Flores</v>
      </c>
      <c r="C43" s="6" t="str">
        <f t="shared" si="2"/>
        <v/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"/>
    </row>
    <row r="44" spans="1:34">
      <c r="A44" s="13">
        <v>41</v>
      </c>
      <c r="B44" s="1" t="str">
        <f>IF(Summary!B45&lt;&gt;"",Summary!B45,"")</f>
        <v>Green</v>
      </c>
      <c r="C44" s="6" t="str">
        <f t="shared" si="2"/>
        <v/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"/>
    </row>
    <row r="45" spans="1:34">
      <c r="A45" s="13">
        <v>42</v>
      </c>
      <c r="B45" s="1" t="str">
        <f>IF(Summary!B46&lt;&gt;"",Summary!B46,"")</f>
        <v>Adams</v>
      </c>
      <c r="C45" s="6" t="str">
        <f t="shared" si="2"/>
        <v/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</row>
    <row r="46" spans="1:34">
      <c r="A46" s="13">
        <v>43</v>
      </c>
      <c r="B46" s="1" t="str">
        <f>IF(Summary!B47&lt;&gt;"",Summary!B47,"")</f>
        <v>Nelson</v>
      </c>
      <c r="C46" s="6" t="str">
        <f t="shared" si="2"/>
        <v/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"/>
    </row>
    <row r="47" spans="1:34">
      <c r="A47" s="13">
        <v>44</v>
      </c>
      <c r="B47" s="1" t="str">
        <f>IF(Summary!B48&lt;&gt;"",Summary!B48,"")</f>
        <v>Baker</v>
      </c>
      <c r="C47" s="6" t="str">
        <f t="shared" si="2"/>
        <v/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"/>
    </row>
    <row r="48" spans="1:34">
      <c r="A48" s="13">
        <v>45</v>
      </c>
      <c r="B48" s="1" t="str">
        <f>IF(Summary!B49&lt;&gt;"",Summary!B49,"")</f>
        <v>Hall</v>
      </c>
      <c r="C48" s="6" t="str">
        <f t="shared" si="2"/>
        <v/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"/>
    </row>
    <row r="49" spans="1:34">
      <c r="A49" s="13">
        <v>46</v>
      </c>
      <c r="B49" s="1" t="str">
        <f>IF(Summary!B50&lt;&gt;"",Summary!B50,"")</f>
        <v>Rivera</v>
      </c>
      <c r="C49" s="6" t="str">
        <f t="shared" si="2"/>
        <v/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"/>
    </row>
    <row r="50" spans="1:34">
      <c r="A50" s="13">
        <v>47</v>
      </c>
      <c r="B50" s="1" t="str">
        <f>IF(Summary!B51&lt;&gt;"",Summary!B51,"")</f>
        <v>Campbell</v>
      </c>
      <c r="C50" s="6" t="str">
        <f t="shared" si="2"/>
        <v/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/>
    </row>
    <row r="51" spans="1:34">
      <c r="A51" s="13">
        <v>48</v>
      </c>
      <c r="B51" s="1" t="str">
        <f>IF(Summary!B52&lt;&gt;"",Summary!B52,"")</f>
        <v>Mitchell</v>
      </c>
      <c r="C51" s="6" t="str">
        <f t="shared" si="2"/>
        <v/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"/>
    </row>
    <row r="52" spans="1:34">
      <c r="A52" s="13">
        <v>49</v>
      </c>
      <c r="B52" s="1" t="str">
        <f>IF(Summary!B53&lt;&gt;"",Summary!B53,"")</f>
        <v>Carter</v>
      </c>
      <c r="C52" s="6" t="str">
        <f t="shared" si="2"/>
        <v/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"/>
    </row>
    <row r="53" spans="1:34">
      <c r="A53" s="13">
        <v>50</v>
      </c>
      <c r="B53" s="1" t="str">
        <f>IF(Summary!B54&lt;&gt;"",Summary!B54,"")</f>
        <v>Roberts</v>
      </c>
      <c r="C53" s="6" t="str">
        <f t="shared" si="2"/>
        <v/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"/>
    </row>
    <row r="54" spans="1:34">
      <c r="A54" s="13">
        <v>51</v>
      </c>
      <c r="B54" s="1" t="str">
        <f>IF(Summary!B55&lt;&gt;"",Summary!B55,"")</f>
        <v>Gomez</v>
      </c>
      <c r="C54" s="6" t="str">
        <f t="shared" si="2"/>
        <v/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</row>
    <row r="55" spans="1:34">
      <c r="A55" s="13">
        <v>52</v>
      </c>
      <c r="B55" s="1" t="str">
        <f>IF(Summary!B56&lt;&gt;"",Summary!B56,"")</f>
        <v>Phillips</v>
      </c>
      <c r="C55" s="6" t="str">
        <f t="shared" si="2"/>
        <v/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</row>
    <row r="56" spans="1:34">
      <c r="A56" s="13">
        <v>53</v>
      </c>
      <c r="B56" s="1" t="str">
        <f>IF(Summary!B57&lt;&gt;"",Summary!B57,"")</f>
        <v>Evans</v>
      </c>
      <c r="C56" s="6" t="str">
        <f t="shared" si="2"/>
        <v/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</row>
    <row r="57" spans="1:34">
      <c r="A57" s="13">
        <v>54</v>
      </c>
      <c r="B57" s="1" t="str">
        <f>IF(Summary!B58&lt;&gt;"",Summary!B58,"")</f>
        <v>Turner</v>
      </c>
      <c r="C57" s="6" t="str">
        <f t="shared" si="2"/>
        <v/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</row>
    <row r="58" spans="1:34">
      <c r="A58" s="13">
        <v>55</v>
      </c>
      <c r="B58" s="1" t="str">
        <f>IF(Summary!B59&lt;&gt;"",Summary!B59,"")</f>
        <v>Diaz</v>
      </c>
      <c r="C58" s="6" t="str">
        <f t="shared" si="2"/>
        <v/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</row>
    <row r="59" spans="1:34">
      <c r="A59" s="13">
        <v>56</v>
      </c>
      <c r="B59" s="1" t="str">
        <f>IF(Summary!B60&lt;&gt;"",Summary!B60,"")</f>
        <v>Parker</v>
      </c>
      <c r="C59" s="6" t="str">
        <f t="shared" si="2"/>
        <v/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</row>
    <row r="60" spans="1:34">
      <c r="A60" s="13">
        <v>57</v>
      </c>
      <c r="B60" s="1" t="str">
        <f>IF(Summary!B61&lt;&gt;"",Summary!B61,"")</f>
        <v>Cruz</v>
      </c>
      <c r="C60" s="6" t="str">
        <f t="shared" si="2"/>
        <v/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</row>
    <row r="61" spans="1:34">
      <c r="A61" s="13">
        <v>58</v>
      </c>
      <c r="B61" s="1" t="str">
        <f>IF(Summary!B62&lt;&gt;"",Summary!B62,"")</f>
        <v>Edwards</v>
      </c>
      <c r="C61" s="6" t="str">
        <f t="shared" si="2"/>
        <v/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</row>
    <row r="62" spans="1:34">
      <c r="A62" s="13">
        <v>59</v>
      </c>
      <c r="B62" s="1" t="str">
        <f>IF(Summary!B63&lt;&gt;"",Summary!B63,"")</f>
        <v>Collins</v>
      </c>
      <c r="C62" s="6" t="str">
        <f t="shared" si="2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</row>
    <row r="63" spans="1:34">
      <c r="A63" s="13">
        <v>60</v>
      </c>
      <c r="B63" s="1" t="str">
        <f>IF(Summary!B64&lt;&gt;"",Summary!B64,"")</f>
        <v>Reyes</v>
      </c>
      <c r="C63" s="6" t="str">
        <f t="shared" si="2"/>
        <v/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</row>
    <row r="64" spans="1:34">
      <c r="A64" s="13">
        <v>61</v>
      </c>
      <c r="B64" s="1" t="str">
        <f>IF(Summary!B65&lt;&gt;"",Summary!B65,"")</f>
        <v>Stewart</v>
      </c>
      <c r="C64" s="6" t="str">
        <f t="shared" si="2"/>
        <v/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</row>
    <row r="65" spans="1:34">
      <c r="A65" s="13">
        <v>62</v>
      </c>
      <c r="B65" s="1" t="str">
        <f>IF(Summary!B66&lt;&gt;"",Summary!B66,"")</f>
        <v>Morris</v>
      </c>
      <c r="C65" s="6" t="str">
        <f t="shared" si="2"/>
        <v/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</row>
    <row r="66" spans="1:34">
      <c r="A66" s="13">
        <v>63</v>
      </c>
      <c r="B66" s="1" t="str">
        <f>IF(Summary!B67&lt;&gt;"",Summary!B67,"")</f>
        <v>Morales</v>
      </c>
      <c r="C66" s="6" t="str">
        <f t="shared" si="2"/>
        <v/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</row>
    <row r="67" spans="1:34">
      <c r="A67" s="13">
        <v>64</v>
      </c>
      <c r="B67" s="1" t="str">
        <f>IF(Summary!B68&lt;&gt;"",Summary!B68,"")</f>
        <v>Murphy</v>
      </c>
      <c r="C67" s="6" t="str">
        <f t="shared" si="2"/>
        <v/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</row>
    <row r="68" spans="1:34">
      <c r="A68" s="13">
        <v>65</v>
      </c>
      <c r="B68" s="1" t="str">
        <f>IF(Summary!B69&lt;&gt;"",Summary!B69,"")</f>
        <v>Cook</v>
      </c>
      <c r="C68" s="6" t="str">
        <f t="shared" si="2"/>
        <v/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</row>
    <row r="69" spans="1:34">
      <c r="A69" s="13">
        <v>66</v>
      </c>
      <c r="B69" s="1" t="str">
        <f>IF(Summary!B70&lt;&gt;"",Summary!B70,"")</f>
        <v>Rogers</v>
      </c>
      <c r="C69" s="6" t="str">
        <f t="shared" ref="C69:C103" si="3">IF(COUNTIF(D69:AH69,"P")&lt;&gt;0,COUNTIF(D69:AH69,"P"),"")</f>
        <v/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</row>
    <row r="70" spans="1:34">
      <c r="A70" s="13">
        <v>67</v>
      </c>
      <c r="B70" s="1" t="str">
        <f>IF(Summary!B71&lt;&gt;"",Summary!B71,"")</f>
        <v>Gutierrez</v>
      </c>
      <c r="C70" s="6" t="str">
        <f t="shared" si="3"/>
        <v/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</row>
    <row r="71" spans="1:34">
      <c r="A71" s="13">
        <v>68</v>
      </c>
      <c r="B71" s="1" t="str">
        <f>IF(Summary!B72&lt;&gt;"",Summary!B72,"")</f>
        <v>Ortiz</v>
      </c>
      <c r="C71" s="6" t="str">
        <f t="shared" si="3"/>
        <v/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</row>
    <row r="72" spans="1:34">
      <c r="A72" s="13">
        <v>69</v>
      </c>
      <c r="B72" s="1" t="str">
        <f>IF(Summary!B73&lt;&gt;"",Summary!B73,"")</f>
        <v>Morgan</v>
      </c>
      <c r="C72" s="6" t="str">
        <f t="shared" si="3"/>
        <v/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</row>
    <row r="73" spans="1:34">
      <c r="A73" s="13">
        <v>70</v>
      </c>
      <c r="B73" s="1" t="str">
        <f>IF(Summary!B74&lt;&gt;"",Summary!B74,"")</f>
        <v>Cooper</v>
      </c>
      <c r="C73" s="6" t="str">
        <f t="shared" si="3"/>
        <v/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</row>
    <row r="74" spans="1:34">
      <c r="A74" s="13">
        <v>71</v>
      </c>
      <c r="B74" s="1" t="str">
        <f>IF(Summary!B75&lt;&gt;"",Summary!B75,"")</f>
        <v>Peterson</v>
      </c>
      <c r="C74" s="6" t="str">
        <f t="shared" si="3"/>
        <v/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</row>
    <row r="75" spans="1:34">
      <c r="A75" s="13">
        <v>72</v>
      </c>
      <c r="B75" s="1" t="str">
        <f>IF(Summary!B76&lt;&gt;"",Summary!B76,"")</f>
        <v>Bailey</v>
      </c>
      <c r="C75" s="6" t="str">
        <f t="shared" si="3"/>
        <v/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</row>
    <row r="76" spans="1:34">
      <c r="A76" s="13">
        <v>73</v>
      </c>
      <c r="B76" s="1" t="str">
        <f>IF(Summary!B77&lt;&gt;"",Summary!B77,"")</f>
        <v>Reed</v>
      </c>
      <c r="C76" s="6" t="str">
        <f t="shared" si="3"/>
        <v/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</row>
    <row r="77" spans="1:34">
      <c r="A77" s="13">
        <v>74</v>
      </c>
      <c r="B77" s="1" t="str">
        <f>IF(Summary!B78&lt;&gt;"",Summary!B78,"")</f>
        <v>Kelly</v>
      </c>
      <c r="C77" s="6" t="str">
        <f t="shared" si="3"/>
        <v/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</row>
    <row r="78" spans="1:34">
      <c r="A78" s="13">
        <v>75</v>
      </c>
      <c r="B78" s="1" t="str">
        <f>IF(Summary!B79&lt;&gt;"",Summary!B79,"")</f>
        <v>Howard</v>
      </c>
      <c r="C78" s="6" t="str">
        <f t="shared" si="3"/>
        <v/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</row>
    <row r="79" spans="1:34">
      <c r="A79" s="13">
        <v>76</v>
      </c>
      <c r="B79" s="1" t="str">
        <f>IF(Summary!B80&lt;&gt;"",Summary!B80,"")</f>
        <v>Ramos</v>
      </c>
      <c r="C79" s="6" t="str">
        <f t="shared" si="3"/>
        <v/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</row>
    <row r="80" spans="1:34">
      <c r="A80" s="13">
        <v>77</v>
      </c>
      <c r="B80" s="1" t="str">
        <f>IF(Summary!B81&lt;&gt;"",Summary!B81,"")</f>
        <v>Kim</v>
      </c>
      <c r="C80" s="6" t="str">
        <f t="shared" si="3"/>
        <v/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</row>
    <row r="81" spans="1:34">
      <c r="A81" s="13">
        <v>78</v>
      </c>
      <c r="B81" s="1" t="str">
        <f>IF(Summary!B82&lt;&gt;"",Summary!B82,"")</f>
        <v>Cox</v>
      </c>
      <c r="C81" s="6" t="str">
        <f t="shared" si="3"/>
        <v/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</row>
    <row r="82" spans="1:34">
      <c r="A82" s="13">
        <v>79</v>
      </c>
      <c r="B82" s="1" t="str">
        <f>IF(Summary!B83&lt;&gt;"",Summary!B83,"")</f>
        <v>Ward</v>
      </c>
      <c r="C82" s="6" t="str">
        <f t="shared" si="3"/>
        <v/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</row>
    <row r="83" spans="1:34">
      <c r="A83" s="13">
        <v>80</v>
      </c>
      <c r="B83" s="1" t="str">
        <f>IF(Summary!B84&lt;&gt;"",Summary!B84,"")</f>
        <v>Richardson</v>
      </c>
      <c r="C83" s="6" t="str">
        <f t="shared" si="3"/>
        <v/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</row>
    <row r="84" spans="1:34">
      <c r="A84" s="13">
        <v>81</v>
      </c>
      <c r="B84" s="1" t="str">
        <f>IF(Summary!B85&lt;&gt;"",Summary!B85,"")</f>
        <v>Watson</v>
      </c>
      <c r="C84" s="6" t="str">
        <f t="shared" si="3"/>
        <v/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</row>
    <row r="85" spans="1:34">
      <c r="A85" s="13">
        <v>82</v>
      </c>
      <c r="B85" s="1" t="str">
        <f>IF(Summary!B86&lt;&gt;"",Summary!B86,"")</f>
        <v>Brooks</v>
      </c>
      <c r="C85" s="6" t="str">
        <f t="shared" si="3"/>
        <v/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</row>
    <row r="86" spans="1:34">
      <c r="A86" s="13">
        <v>83</v>
      </c>
      <c r="B86" s="1" t="str">
        <f>IF(Summary!B87&lt;&gt;"",Summary!B87,"")</f>
        <v>Chavez</v>
      </c>
      <c r="C86" s="6" t="str">
        <f t="shared" si="3"/>
        <v/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</row>
    <row r="87" spans="1:34">
      <c r="A87" s="13">
        <v>84</v>
      </c>
      <c r="B87" s="1" t="str">
        <f>IF(Summary!B88&lt;&gt;"",Summary!B88,"")</f>
        <v>Wood</v>
      </c>
      <c r="C87" s="6" t="str">
        <f t="shared" si="3"/>
        <v/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</row>
    <row r="88" spans="1:34">
      <c r="A88" s="13">
        <v>85</v>
      </c>
      <c r="B88" s="1" t="str">
        <f>IF(Summary!B89&lt;&gt;"",Summary!B89,"")</f>
        <v>James</v>
      </c>
      <c r="C88" s="6" t="str">
        <f t="shared" si="3"/>
        <v/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</row>
    <row r="89" spans="1:34">
      <c r="A89" s="13">
        <v>86</v>
      </c>
      <c r="B89" s="1" t="str">
        <f>IF(Summary!B90&lt;&gt;"",Summary!B90,"")</f>
        <v>Bennet</v>
      </c>
      <c r="C89" s="6" t="str">
        <f t="shared" si="3"/>
        <v/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</row>
    <row r="90" spans="1:34">
      <c r="A90" s="13">
        <v>87</v>
      </c>
      <c r="B90" s="1" t="str">
        <f>IF(Summary!B91&lt;&gt;"",Summary!B91,"")</f>
        <v>Gray</v>
      </c>
      <c r="C90" s="6" t="str">
        <f t="shared" si="3"/>
        <v/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</row>
    <row r="91" spans="1:34">
      <c r="A91" s="13">
        <v>88</v>
      </c>
      <c r="B91" s="1" t="str">
        <f>IF(Summary!B92&lt;&gt;"",Summary!B92,"")</f>
        <v>Mendoza</v>
      </c>
      <c r="C91" s="6" t="str">
        <f t="shared" si="3"/>
        <v/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</row>
    <row r="92" spans="1:34">
      <c r="A92" s="13">
        <v>89</v>
      </c>
      <c r="B92" s="1" t="str">
        <f>IF(Summary!B93&lt;&gt;"",Summary!B93,"")</f>
        <v>Ruiz</v>
      </c>
      <c r="C92" s="6" t="str">
        <f t="shared" si="3"/>
        <v/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</row>
    <row r="93" spans="1:34">
      <c r="A93" s="13">
        <v>90</v>
      </c>
      <c r="B93" s="1" t="str">
        <f>IF(Summary!B94&lt;&gt;"",Summary!B94,"")</f>
        <v>Hughes</v>
      </c>
      <c r="C93" s="6" t="str">
        <f t="shared" si="3"/>
        <v/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</row>
    <row r="94" spans="1:34">
      <c r="A94" s="13">
        <v>91</v>
      </c>
      <c r="B94" s="1" t="str">
        <f>IF(Summary!B95&lt;&gt;"",Summary!B95,"")</f>
        <v>Price</v>
      </c>
      <c r="C94" s="6" t="str">
        <f t="shared" si="3"/>
        <v/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</row>
    <row r="95" spans="1:34">
      <c r="A95" s="13">
        <v>92</v>
      </c>
      <c r="B95" s="1" t="str">
        <f>IF(Summary!B96&lt;&gt;"",Summary!B96,"")</f>
        <v>Alvarez</v>
      </c>
      <c r="C95" s="6" t="str">
        <f t="shared" si="3"/>
        <v/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</row>
    <row r="96" spans="1:34">
      <c r="A96" s="13">
        <v>93</v>
      </c>
      <c r="B96" s="1" t="str">
        <f>IF(Summary!B97&lt;&gt;"",Summary!B97,"")</f>
        <v>Castillo</v>
      </c>
      <c r="C96" s="6" t="str">
        <f t="shared" si="3"/>
        <v/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</row>
    <row r="97" spans="1:34">
      <c r="A97" s="13">
        <v>94</v>
      </c>
      <c r="B97" s="1" t="str">
        <f>IF(Summary!B98&lt;&gt;"",Summary!B98,"")</f>
        <v>Sanders</v>
      </c>
      <c r="C97" s="6" t="str">
        <f t="shared" si="3"/>
        <v/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</row>
    <row r="98" spans="1:34">
      <c r="A98" s="13">
        <v>95</v>
      </c>
      <c r="B98" s="1" t="str">
        <f>IF(Summary!B99&lt;&gt;"",Summary!B99,"")</f>
        <v>Patel</v>
      </c>
      <c r="C98" s="6" t="str">
        <f t="shared" si="3"/>
        <v/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</row>
    <row r="99" spans="1:34">
      <c r="A99" s="13">
        <v>96</v>
      </c>
      <c r="B99" s="1" t="str">
        <f>IF(Summary!B100&lt;&gt;"",Summary!B100,"")</f>
        <v>Myers</v>
      </c>
      <c r="C99" s="6" t="str">
        <f t="shared" si="3"/>
        <v/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</row>
    <row r="100" spans="1:34">
      <c r="A100" s="13">
        <v>97</v>
      </c>
      <c r="B100" s="1" t="str">
        <f>IF(Summary!B101&lt;&gt;"",Summary!B101,"")</f>
        <v>Long</v>
      </c>
      <c r="C100" s="6" t="str">
        <f t="shared" si="3"/>
        <v/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</row>
    <row r="101" spans="1:34">
      <c r="A101" s="13">
        <v>98</v>
      </c>
      <c r="B101" s="1" t="str">
        <f>IF(Summary!B102&lt;&gt;"",Summary!B102,"")</f>
        <v>Ross</v>
      </c>
      <c r="C101" s="6" t="str">
        <f t="shared" si="3"/>
        <v/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</row>
    <row r="102" spans="1:34">
      <c r="A102" s="13">
        <v>99</v>
      </c>
      <c r="B102" s="1" t="str">
        <f>IF(Summary!B103&lt;&gt;"",Summary!B103,"")</f>
        <v>Foster</v>
      </c>
      <c r="C102" s="6" t="str">
        <f t="shared" si="3"/>
        <v/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</row>
    <row r="103" spans="1:34">
      <c r="A103" s="13">
        <v>100</v>
      </c>
      <c r="B103" s="1" t="str">
        <f>IF(Summary!B104&lt;&gt;"",Summary!B104,"")</f>
        <v>Jimenez</v>
      </c>
      <c r="C103" s="6" t="str">
        <f t="shared" si="3"/>
        <v/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</row>
  </sheetData>
  <mergeCells count="2">
    <mergeCell ref="A1:B1"/>
    <mergeCell ref="C1:AH1"/>
  </mergeCells>
  <conditionalFormatting sqref="D4:AH103">
    <cfRule type="expression" dxfId="11" priority="2">
      <formula>WEEKDAY(D$3)=1</formula>
    </cfRule>
  </conditionalFormatting>
  <conditionalFormatting sqref="D2:AH2">
    <cfRule type="containsText" dxfId="10" priority="1" operator="containsText" text="1">
      <formula>NOT(ISERROR(SEARCH("1",D2)))</formula>
    </cfRule>
  </conditionalFormatting>
  <dataValidations count="1">
    <dataValidation type="textLength" allowBlank="1" showInputMessage="1" showErrorMessage="1" sqref="D4:AH103" xr:uid="{FAAA6C21-36FC-4981-A94E-B0170B453622}">
      <formula1>0</formula1>
      <formula2>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5 Z n C V P 0 b r a C l A A A A 9 g A A A B I A H A B D b 2 5 m a W c v U G F j a 2 F n Z S 5 4 b W w g o h g A K K A U A A A A A A A A A A A A A A A A A A A A A A A A A A A A h Y 8 x D o I w G I W v Q r r T l q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0 T m O Z w x T T i b I c w N f g Y 1 7 n + 0 P 5 M u + d n 2 n h Y Z w t e F k i p y 8 P 4 g H U E s D B B Q A A g A I A O W Z w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m c J U i v f K C f g A A A B 0 A Q A A E w A c A E Z v c m 1 1 b G F z L 1 N l Y 3 R p b 2 4 x L m 0 g o h g A K K A U A A A A A A A A A A A A A A A A A A A A A A A A A A A A b Z B N S 8 Q w E I b v h f 6 H k L 1 0 o V + 7 r D 2 4 e K o e P L n Y g g f x k K 1 j W 2 w m J Z l Q p f S / m 2 w 9 K J p L h v e B e R / G Q E O 9 Q l a t / + 4 Y B m F g O q H h l W 1 4 L c 4 D s J y z G z Y A h Q F z r 1 J W N + C S J z i n J 9 F C 5 I d S I Q G S i X h H N J r r L J u m K a V O 2 b a j R q W N k p l U h h I 3 S I W J N Y m x G o U E k + w O + 3 1 x V f D t N l 4 r b g W J 3 D W s V X O + P P v k 5 Z t u e N k J b J 1 g / T m C d 7 t o p r U W a N 6 U l q U a r E Q P T X R Z F c 8 z f x T 4 z m N 2 j 1 Q c U s + W m M 2 8 W h 0 c I B c x g g / 6 m b M H 3 b c 9 / s F 3 h n o p y C m c 1 G g H 4 U / 3 e / m y D Y M e / x U + f g F Q S w E C L Q A U A A I A C A D l m c J U / R u t o K U A A A D 2 A A A A E g A A A A A A A A A A A A A A A A A A A A A A Q 2 9 u Z m l n L 1 B h Y 2 t h Z 2 U u e G 1 s U E s B A i 0 A F A A C A A g A 5 Z n C V A / K 6 a u k A A A A 6 Q A A A B M A A A A A A A A A A A A A A A A A 8 Q A A A F t D b 2 5 0 Z W 5 0 X 1 R 5 c G V z X S 5 4 b W x Q S w E C L Q A U A A I A C A D l m c J U i v f K C f g A A A B 0 A Q A A E w A A A A A A A A A A A A A A A A D i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C g A A A A A A A B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J U M T M 6 N D Q 6 N D k u M z Y x M z I 0 N V o i I C 8 + P E V u d H J 5 I F R 5 c G U 9 I k Z p b G x D b 2 x 1 b W 5 U e X B l c y I g V m F s d W U 9 I n N B d 1 l H Q X c 9 P S I g L z 4 8 R W 5 0 c n k g V H l w Z T 0 i R m l s b E N v b H V t b k 5 h b W V z I i B W Y W x 1 Z T 0 i c 1 s m c X V v d D t S Y W 5 r J n F 1 b 3 Q 7 L C Z x d W 9 0 O 1 N 1 c m 5 h b W U m c X V v d D s s J n F 1 b 3 Q 7 U 3 V y b m F t Z S B P c m l n a W 4 m c X V v d D s s J n F 1 b 3 Q 7 R X N 0 a W 1 h d G V k I F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J h b m s s M H 0 m c X V v d D s s J n F 1 b 3 Q 7 U 2 V j d G l v b j E v V G F i b G U g M C 9 B d X R v U m V t b 3 Z l Z E N v b H V t b n M x L n t T d X J u Y W 1 l L D F 9 J n F 1 b 3 Q 7 L C Z x d W 9 0 O 1 N l Y 3 R p b 2 4 x L 1 R h Y m x l I D A v Q X V 0 b 1 J l b W 9 2 Z W R D b 2 x 1 b W 5 z M S 5 7 U 3 V y b m F t Z S B P c m l n a W 4 s M n 0 m c X V v d D s s J n F 1 b 3 Q 7 U 2 V j d G l v b j E v V G F i b G U g M C 9 B d X R v U m V t b 3 Z l Z E N v b H V t b n M x L n t F c 3 R p b W F 0 Z W Q g U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J h b m s s M H 0 m c X V v d D s s J n F 1 b 3 Q 7 U 2 V j d G l v b j E v V G F i b G U g M C 9 B d X R v U m V t b 3 Z l Z E N v b H V t b n M x L n t T d X J u Y W 1 l L D F 9 J n F 1 b 3 Q 7 L C Z x d W 9 0 O 1 N l Y 3 R p b 2 4 x L 1 R h Y m x l I D A v Q X V 0 b 1 J l b W 9 2 Z W R D b 2 x 1 b W 5 z M S 5 7 U 3 V y b m F t Z S B P c m l n a W 4 s M n 0 m c X V v d D s s J n F 1 b 3 Q 7 U 2 V j d G l v b j E v V G F i b G U g M C 9 B d X R v U m V t b 3 Z l Z E N v b H V t b n M x L n t F c 3 R p b W F 0 Z W Q g U G 9 w d W x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o i j y H 0 U X R a d C F p W d 8 H B / A A A A A A I A A A A A A B B m A A A A A Q A A I A A A A M Y J 5 G B K D A y y 0 k P e J B j 1 D w Z m R E I M p S 4 U + 6 P 4 k D / o C 8 s 6 A A A A A A 6 A A A A A A g A A I A A A A O i n L h i 1 b F O Y 8 5 w 8 a Z j i g q U b B M S X R C C j e 7 u c / 8 A q 6 O B D U A A A A H L B h 9 P 9 8 G S q u E C C 2 i v K M l 5 y M 6 s B y W r 7 b t X i s n 1 i A T T E + L a i N u 8 7 h k q d G z J V i o l m w a 2 z z / d 0 U N e 4 r H C 8 w m Y e 3 J A r 7 Y 2 d + Y f l T v v p 9 g s K x U J L Q A A A A N 2 e b X A u / c u e n P F d g C 4 d C j 3 Y e 7 K V 8 6 G g u n B 8 V r 4 O 4 Y i 4 2 l D l g 2 r z 5 H w 5 P H 2 V S P 7 q R t R 3 L C L W H r V U S L O T O G y S g A E = < / D a t a M a s h u p > 
</file>

<file path=customXml/itemProps1.xml><?xml version="1.0" encoding="utf-8"?>
<ds:datastoreItem xmlns:ds="http://schemas.openxmlformats.org/officeDocument/2006/customXml" ds:itemID="{DF9E969C-66E0-4310-B281-611F60A38D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DataBase</vt:lpstr>
      <vt:lpstr>Summary</vt:lpstr>
      <vt:lpstr>April</vt:lpstr>
      <vt:lpstr>May</vt:lpstr>
      <vt:lpstr>June</vt:lpstr>
      <vt:lpstr>July</vt:lpstr>
      <vt:lpstr>August</vt:lpstr>
      <vt:lpstr>Sept</vt:lpstr>
      <vt:lpstr>Oct</vt:lpstr>
      <vt:lpstr>Nov</vt:lpstr>
      <vt:lpstr>Dec</vt:lpstr>
      <vt:lpstr>Jan</vt:lpstr>
      <vt:lpstr>Feb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 Shrotriya</cp:lastModifiedBy>
  <dcterms:created xsi:type="dcterms:W3CDTF">2022-06-02T10:33:52Z</dcterms:created>
  <dcterms:modified xsi:type="dcterms:W3CDTF">2022-08-07T19:39:20Z</dcterms:modified>
</cp:coreProperties>
</file>