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YES TECHNOLOGY LTD\Desktop\hackathon\"/>
    </mc:Choice>
  </mc:AlternateContent>
  <xr:revisionPtr revIDLastSave="0" documentId="13_ncr:1_{B490BED2-2B9B-4E15-B34A-642CFA029E4B}" xr6:coauthVersionLast="47" xr6:coauthVersionMax="47" xr10:uidLastSave="{00000000-0000-0000-0000-000000000000}"/>
  <bookViews>
    <workbookView xWindow="-110" yWindow="-110" windowWidth="19420" windowHeight="10420" tabRatio="871" activeTab="1" xr2:uid="{00000000-000D-0000-FFFF-FFFF00000000}"/>
  </bookViews>
  <sheets>
    <sheet name="List Of Tables" sheetId="30" r:id="rId1"/>
    <sheet name="Table 1" sheetId="106" r:id="rId2"/>
    <sheet name="Table 2-3" sheetId="107" r:id="rId3"/>
    <sheet name="Table 4-5" sheetId="108" r:id="rId4"/>
    <sheet name="Table 6-7" sheetId="109" r:id="rId5"/>
    <sheet name="Table 8" sheetId="110" r:id="rId6"/>
    <sheet name="Table 9-10" sheetId="79" r:id="rId7"/>
    <sheet name="Table 11" sheetId="80" r:id="rId8"/>
    <sheet name="Table 12" sheetId="81" r:id="rId9"/>
    <sheet name="Table 13-14" sheetId="82" r:id="rId10"/>
    <sheet name="Table 15-16 " sheetId="83" r:id="rId11"/>
    <sheet name="Table 17-18" sheetId="84" r:id="rId12"/>
    <sheet name="Table 19 " sheetId="85" r:id="rId13"/>
    <sheet name="Table 20" sheetId="86" r:id="rId14"/>
    <sheet name="Table 21" sheetId="87" r:id="rId15"/>
    <sheet name="Table 22-23-24" sheetId="88" r:id="rId16"/>
    <sheet name="Table 25" sheetId="89" r:id="rId17"/>
    <sheet name="Table 26" sheetId="111" r:id="rId18"/>
    <sheet name="Table 27" sheetId="112" r:id="rId19"/>
    <sheet name="Table 28" sheetId="113" r:id="rId20"/>
    <sheet name="Table 29" sheetId="114" r:id="rId21"/>
    <sheet name="Table 30" sheetId="115" r:id="rId22"/>
    <sheet name="Table 31-32" sheetId="116" r:id="rId23"/>
    <sheet name="Table 33" sheetId="117" r:id="rId24"/>
    <sheet name="Table 34" sheetId="118" r:id="rId25"/>
    <sheet name="Table 35-36" sheetId="119" r:id="rId26"/>
    <sheet name="Table 37 " sheetId="120" r:id="rId27"/>
    <sheet name="Table 38-39" sheetId="121" r:id="rId28"/>
    <sheet name="Table 40-41" sheetId="101" r:id="rId29"/>
    <sheet name="Table 42-43" sheetId="102" r:id="rId30"/>
    <sheet name="Table 44-45-46" sheetId="103" r:id="rId31"/>
    <sheet name="Table 47" sheetId="104" r:id="rId32"/>
    <sheet name="Table 48-49" sheetId="105" r:id="rId33"/>
    <sheet name="Table 50" sheetId="69" r:id="rId34"/>
    <sheet name="Table 51" sheetId="70" r:id="rId35"/>
    <sheet name="Table 52" sheetId="71" r:id="rId36"/>
    <sheet name="Table 53" sheetId="72" r:id="rId37"/>
    <sheet name="Table 54" sheetId="73" r:id="rId38"/>
    <sheet name="Table 55" sheetId="74" r:id="rId39"/>
    <sheet name="Table 56" sheetId="75" r:id="rId40"/>
    <sheet name="Table 57" sheetId="76" r:id="rId41"/>
    <sheet name="Table 58" sheetId="77" r:id="rId42"/>
    <sheet name="Table 59" sheetId="78" r:id="rId43"/>
    <sheet name="Sheet1" sheetId="122" r:id="rId44"/>
  </sheets>
  <definedNames>
    <definedName name="_xlnm.Print_Area" localSheetId="0">'List Of Tables'!$A$1:$C$74</definedName>
    <definedName name="_xlnm.Print_Area" localSheetId="7">'Table 11'!$A$1:$I$30</definedName>
    <definedName name="_xlnm.Print_Area" localSheetId="9">'Table 13-14'!$A$1:$I$25</definedName>
    <definedName name="_xlnm.Print_Area" localSheetId="12">'Table 19 '!$A$1:$G$38</definedName>
    <definedName name="_xlnm.Print_Area" localSheetId="13">'Table 20'!$A$1:$H$28</definedName>
    <definedName name="_xlnm.Print_Area" localSheetId="14">'Table 21'!$A$1:$G$76</definedName>
    <definedName name="_xlnm.Print_Area" localSheetId="2">'Table 2-3'!$A$1:$I$39</definedName>
    <definedName name="_xlnm.Print_Area" localSheetId="16">'Table 25'!$A$1:$H$37</definedName>
    <definedName name="_xlnm.Print_Area" localSheetId="17">'Table 26'!$A$1:$H$27</definedName>
    <definedName name="_xlnm.Print_Area" localSheetId="18">'Table 27'!$A$1:$H$28</definedName>
    <definedName name="_xlnm.Print_Area" localSheetId="22">'Table 31-32'!$A$1:$K$32</definedName>
    <definedName name="_xlnm.Print_Area" localSheetId="28">'Table 40-41'!$A$1:$H$29</definedName>
    <definedName name="_xlnm.Print_Area" localSheetId="29">'Table 42-43'!$A$1:$F$35</definedName>
    <definedName name="_xlnm.Print_Area" localSheetId="32">'Table 48-49'!$A$1:$J$31</definedName>
    <definedName name="_xlnm.Print_Area" localSheetId="35">'Table 52'!$A$1:$H$26</definedName>
    <definedName name="_xlnm.Print_Area" localSheetId="40">'Table 57'!$A$1:$D$24</definedName>
    <definedName name="_xlnm.Print_Area" localSheetId="5">'Table 8'!$A$1:$H$17</definedName>
    <definedName name="_xlnm.Print_Area" localSheetId="6">'Table 9-10'!$A$1:$I$64</definedName>
    <definedName name="_xlnm.Print_Titles" localSheetId="8">'Table 12'!$1:$4</definedName>
    <definedName name="_xlnm.Print_Titles" localSheetId="14">'Table 21'!$1:$2</definedName>
    <definedName name="_xlnm.Print_Titles" localSheetId="24">'Table 34'!$1:$1</definedName>
  </definedNames>
  <calcPr calcId="191029"/>
</workbook>
</file>

<file path=xl/calcChain.xml><?xml version="1.0" encoding="utf-8"?>
<calcChain xmlns="http://schemas.openxmlformats.org/spreadsheetml/2006/main">
  <c r="F5" i="89" l="1"/>
  <c r="C5" i="89" l="1"/>
  <c r="E5" i="89"/>
  <c r="G5" i="89"/>
  <c r="B5" i="89"/>
  <c r="D5" i="89"/>
  <c r="H5" i="89"/>
  <c r="F45" i="70" l="1"/>
  <c r="F19" i="69"/>
  <c r="F17" i="69"/>
  <c r="G10" i="69"/>
  <c r="F7" i="69"/>
  <c r="G5" i="69"/>
  <c r="G16" i="69" l="1"/>
  <c r="H18" i="69"/>
  <c r="G13" i="69"/>
  <c r="H11" i="69"/>
  <c r="H13" i="69"/>
  <c r="F14" i="69"/>
  <c r="H19" i="69"/>
  <c r="H45" i="70"/>
  <c r="H17" i="69"/>
  <c r="H4" i="69"/>
  <c r="H12" i="69"/>
  <c r="G17" i="69"/>
  <c r="F13" i="69"/>
  <c r="H5" i="69"/>
  <c r="G45" i="70"/>
  <c r="F11" i="69"/>
  <c r="H8" i="69"/>
  <c r="H10" i="69"/>
  <c r="G12" i="69"/>
  <c r="G14" i="69"/>
  <c r="H14" i="69"/>
  <c r="H16" i="69"/>
  <c r="F16" i="69"/>
  <c r="F10" i="69"/>
  <c r="G7" i="69"/>
  <c r="G8" i="69"/>
  <c r="F20" i="69"/>
  <c r="F5" i="69"/>
  <c r="G11" i="69"/>
  <c r="H20" i="69"/>
  <c r="G20" i="69"/>
  <c r="G19" i="69"/>
  <c r="F8" i="69"/>
  <c r="H6" i="69"/>
  <c r="F4" i="69"/>
  <c r="G4" i="69"/>
  <c r="F6" i="69"/>
  <c r="H7" i="69"/>
  <c r="G6" i="69"/>
  <c r="F12" i="69"/>
  <c r="F18" i="69"/>
  <c r="G18" i="69"/>
  <c r="D13" i="81" l="1"/>
  <c r="H33" i="70"/>
  <c r="H15" i="70"/>
  <c r="H35" i="118"/>
  <c r="I40" i="81"/>
  <c r="I38" i="81"/>
  <c r="I36" i="81"/>
  <c r="D32" i="81"/>
  <c r="D29" i="81"/>
  <c r="J29" i="81" s="1"/>
  <c r="I25" i="81"/>
  <c r="I24" i="81"/>
  <c r="D23" i="81"/>
  <c r="I22" i="81"/>
  <c r="I21" i="81"/>
  <c r="D19" i="81"/>
  <c r="D15" i="81"/>
  <c r="H15" i="81" s="1"/>
  <c r="D9" i="81"/>
  <c r="H9" i="81" s="1"/>
  <c r="C34" i="118"/>
  <c r="I34" i="118" s="1"/>
  <c r="D20" i="81"/>
  <c r="B3" i="30"/>
  <c r="B5" i="30"/>
  <c r="A6" i="30"/>
  <c r="B6" i="30"/>
  <c r="A7" i="30"/>
  <c r="A8" i="30" s="1"/>
  <c r="A10" i="30" s="1"/>
  <c r="A11" i="30" s="1"/>
  <c r="A12" i="30" s="1"/>
  <c r="A13" i="30" s="1"/>
  <c r="A14" i="30" s="1"/>
  <c r="A15" i="30" s="1"/>
  <c r="A17" i="30" s="1"/>
  <c r="A18" i="30" s="1"/>
  <c r="A19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3" i="30" s="1"/>
  <c r="A34" i="30" s="1"/>
  <c r="A35" i="30" s="1"/>
  <c r="A37" i="30" s="1"/>
  <c r="A38" i="30" s="1"/>
  <c r="A39" i="30" s="1"/>
  <c r="A40" i="30" s="1"/>
  <c r="A42" i="30" s="1"/>
  <c r="A43" i="30" s="1"/>
  <c r="A44" i="30" s="1"/>
  <c r="A45" i="30" s="1"/>
  <c r="A46" i="30" s="1"/>
  <c r="A48" i="30" s="1"/>
  <c r="A49" i="30" s="1"/>
  <c r="A50" i="30" s="1"/>
  <c r="A51" i="30" s="1"/>
  <c r="A52" i="30" s="1"/>
  <c r="A53" i="30" s="1"/>
  <c r="A54" i="30" s="1"/>
  <c r="A55" i="30" s="1"/>
  <c r="A56" i="30" s="1"/>
  <c r="A58" i="30" s="1"/>
  <c r="A59" i="30" s="1"/>
  <c r="A60" i="30" s="1"/>
  <c r="A62" i="30" s="1"/>
  <c r="A63" i="30" s="1"/>
  <c r="A64" i="30" s="1"/>
  <c r="A66" i="30" s="1"/>
  <c r="A67" i="30" s="1"/>
  <c r="A68" i="30" s="1"/>
  <c r="A69" i="30" s="1"/>
  <c r="A70" i="30" s="1"/>
  <c r="A71" i="30" s="1"/>
  <c r="A73" i="30" s="1"/>
  <c r="B7" i="30"/>
  <c r="B8" i="30"/>
  <c r="B10" i="30"/>
  <c r="B11" i="30"/>
  <c r="B12" i="30"/>
  <c r="B13" i="30"/>
  <c r="B14" i="30"/>
  <c r="B15" i="30"/>
  <c r="B17" i="30"/>
  <c r="B18" i="30"/>
  <c r="B19" i="30"/>
  <c r="B21" i="30"/>
  <c r="B22" i="30"/>
  <c r="B23" i="30"/>
  <c r="B24" i="30"/>
  <c r="B25" i="30"/>
  <c r="B26" i="30"/>
  <c r="B27" i="30"/>
  <c r="B28" i="30"/>
  <c r="B29" i="30"/>
  <c r="B30" i="30"/>
  <c r="B31" i="30"/>
  <c r="B33" i="30"/>
  <c r="B34" i="30"/>
  <c r="B35" i="30"/>
  <c r="B37" i="30"/>
  <c r="B38" i="30"/>
  <c r="B39" i="30"/>
  <c r="B40" i="30"/>
  <c r="B42" i="30"/>
  <c r="B43" i="30"/>
  <c r="B44" i="30"/>
  <c r="B45" i="30"/>
  <c r="B46" i="30"/>
  <c r="B48" i="30"/>
  <c r="B49" i="30"/>
  <c r="B50" i="30"/>
  <c r="B51" i="30"/>
  <c r="B52" i="30"/>
  <c r="B53" i="30"/>
  <c r="B54" i="30"/>
  <c r="B55" i="30"/>
  <c r="B56" i="30"/>
  <c r="B58" i="30"/>
  <c r="B59" i="30"/>
  <c r="B60" i="30"/>
  <c r="B62" i="30"/>
  <c r="B63" i="30"/>
  <c r="B64" i="30"/>
  <c r="B66" i="30"/>
  <c r="B67" i="30"/>
  <c r="B68" i="30"/>
  <c r="B69" i="30"/>
  <c r="B70" i="30"/>
  <c r="B71" i="30"/>
  <c r="B73" i="30"/>
  <c r="C39" i="118" l="1"/>
  <c r="I39" i="118" s="1"/>
  <c r="C42" i="118"/>
  <c r="I42" i="118" s="1"/>
  <c r="H18" i="118"/>
  <c r="G4" i="70"/>
  <c r="G6" i="70"/>
  <c r="F11" i="70"/>
  <c r="F13" i="70"/>
  <c r="F20" i="70"/>
  <c r="G23" i="70"/>
  <c r="G25" i="70"/>
  <c r="F29" i="70"/>
  <c r="F31" i="70"/>
  <c r="F39" i="70"/>
  <c r="G41" i="70"/>
  <c r="G43" i="70"/>
  <c r="F49" i="70"/>
  <c r="G51" i="70"/>
  <c r="C33" i="118"/>
  <c r="I33" i="118" s="1"/>
  <c r="C35" i="118"/>
  <c r="I35" i="118" s="1"/>
  <c r="C37" i="118"/>
  <c r="I37" i="118" s="1"/>
  <c r="C40" i="118"/>
  <c r="I40" i="118" s="1"/>
  <c r="C41" i="118"/>
  <c r="I41" i="118" s="1"/>
  <c r="C43" i="118"/>
  <c r="I43" i="118" s="1"/>
  <c r="H29" i="118"/>
  <c r="G9" i="70"/>
  <c r="I29" i="81"/>
  <c r="H8" i="118"/>
  <c r="H41" i="118"/>
  <c r="D7" i="81"/>
  <c r="H7" i="81" s="1"/>
  <c r="D11" i="81"/>
  <c r="J11" i="81" s="1"/>
  <c r="D17" i="81"/>
  <c r="H17" i="81" s="1"/>
  <c r="D21" i="81"/>
  <c r="H21" i="81" s="1"/>
  <c r="D22" i="81"/>
  <c r="J22" i="81" s="1"/>
  <c r="D24" i="81"/>
  <c r="J24" i="81" s="1"/>
  <c r="D25" i="81"/>
  <c r="H25" i="81" s="1"/>
  <c r="D26" i="81"/>
  <c r="J26" i="81" s="1"/>
  <c r="D28" i="81"/>
  <c r="J28" i="81" s="1"/>
  <c r="D30" i="81"/>
  <c r="J30" i="81" s="1"/>
  <c r="D31" i="81"/>
  <c r="J31" i="81" s="1"/>
  <c r="D33" i="81"/>
  <c r="J33" i="81" s="1"/>
  <c r="D35" i="81"/>
  <c r="J35" i="81" s="1"/>
  <c r="D36" i="81"/>
  <c r="J36" i="81" s="1"/>
  <c r="D37" i="81"/>
  <c r="J37" i="81" s="1"/>
  <c r="D38" i="81"/>
  <c r="H38" i="81" s="1"/>
  <c r="D39" i="81"/>
  <c r="J39" i="81" s="1"/>
  <c r="D40" i="81"/>
  <c r="J40" i="81" s="1"/>
  <c r="C5" i="82"/>
  <c r="G5" i="82" s="1"/>
  <c r="C7" i="82"/>
  <c r="I7" i="82" s="1"/>
  <c r="C8" i="82"/>
  <c r="I8" i="82" s="1"/>
  <c r="C9" i="82"/>
  <c r="G9" i="82" s="1"/>
  <c r="C10" i="82"/>
  <c r="G10" i="82" s="1"/>
  <c r="C11" i="82"/>
  <c r="G11" i="82" s="1"/>
  <c r="C18" i="82"/>
  <c r="I18" i="82" s="1"/>
  <c r="C20" i="82"/>
  <c r="G20" i="82" s="1"/>
  <c r="C21" i="82"/>
  <c r="G21" i="82" s="1"/>
  <c r="C22" i="82"/>
  <c r="G22" i="82" s="1"/>
  <c r="C24" i="82"/>
  <c r="G24" i="82" s="1"/>
  <c r="G5" i="70"/>
  <c r="G7" i="70"/>
  <c r="G11" i="70"/>
  <c r="G15" i="70"/>
  <c r="G18" i="70"/>
  <c r="G24" i="70"/>
  <c r="G28" i="70"/>
  <c r="G29" i="70"/>
  <c r="G33" i="70"/>
  <c r="G37" i="70"/>
  <c r="G42" i="70"/>
  <c r="G48" i="70"/>
  <c r="G49" i="70"/>
  <c r="G50" i="70"/>
  <c r="I32" i="81"/>
  <c r="F17" i="70"/>
  <c r="F27" i="70"/>
  <c r="F35" i="70"/>
  <c r="F46" i="70"/>
  <c r="I23" i="81"/>
  <c r="I26" i="81"/>
  <c r="I28" i="81"/>
  <c r="I30" i="81"/>
  <c r="I31" i="81"/>
  <c r="I33" i="81"/>
  <c r="I35" i="81"/>
  <c r="I39" i="81"/>
  <c r="H19" i="81"/>
  <c r="J9" i="81"/>
  <c r="J15" i="81"/>
  <c r="J19" i="81"/>
  <c r="H5" i="118"/>
  <c r="H7" i="118"/>
  <c r="H10" i="118"/>
  <c r="H13" i="118"/>
  <c r="H16" i="118"/>
  <c r="H21" i="118"/>
  <c r="H24" i="118"/>
  <c r="H26" i="118"/>
  <c r="H32" i="118"/>
  <c r="H33" i="118"/>
  <c r="H34" i="118"/>
  <c r="H37" i="118"/>
  <c r="H39" i="118"/>
  <c r="H40" i="118"/>
  <c r="H42" i="118"/>
  <c r="H43" i="118"/>
  <c r="F4" i="70"/>
  <c r="F8" i="70"/>
  <c r="F9" i="70"/>
  <c r="F12" i="70"/>
  <c r="H13" i="70"/>
  <c r="F16" i="70"/>
  <c r="H17" i="70"/>
  <c r="H20" i="70"/>
  <c r="F22" i="70"/>
  <c r="F23" i="70"/>
  <c r="F26" i="70"/>
  <c r="H27" i="70"/>
  <c r="F30" i="70"/>
  <c r="H31" i="70"/>
  <c r="F34" i="70"/>
  <c r="H35" i="70"/>
  <c r="H39" i="70"/>
  <c r="F40" i="70"/>
  <c r="F41" i="70"/>
  <c r="F44" i="70"/>
  <c r="H46" i="70"/>
  <c r="F52" i="70"/>
  <c r="G34" i="118"/>
  <c r="F50" i="70"/>
  <c r="F48" i="70"/>
  <c r="G46" i="70"/>
  <c r="G40" i="70"/>
  <c r="G39" i="70"/>
  <c r="G35" i="70"/>
  <c r="F33" i="70"/>
  <c r="G31" i="70"/>
  <c r="G27" i="70"/>
  <c r="G22" i="70"/>
  <c r="G20" i="70"/>
  <c r="G17" i="70"/>
  <c r="F15" i="70"/>
  <c r="G13" i="70"/>
  <c r="G8" i="70"/>
  <c r="H5" i="70"/>
  <c r="G40" i="118"/>
  <c r="G52" i="70"/>
  <c r="G44" i="70"/>
  <c r="H41" i="70"/>
  <c r="G34" i="70"/>
  <c r="G30" i="70"/>
  <c r="G26" i="70"/>
  <c r="H23" i="70"/>
  <c r="G16" i="70"/>
  <c r="G12" i="70"/>
  <c r="H9" i="70"/>
  <c r="F5" i="70"/>
  <c r="H29" i="81"/>
  <c r="I37" i="81"/>
  <c r="D16" i="81"/>
  <c r="I16" i="81"/>
  <c r="D10" i="81"/>
  <c r="I10" i="81"/>
  <c r="D5" i="81"/>
  <c r="I5" i="81"/>
  <c r="D18" i="81"/>
  <c r="I18" i="81"/>
  <c r="I13" i="81"/>
  <c r="D8" i="81"/>
  <c r="I8" i="81"/>
  <c r="C23" i="82"/>
  <c r="H23" i="82"/>
  <c r="J32" i="81"/>
  <c r="H32" i="81"/>
  <c r="J23" i="81"/>
  <c r="H23" i="81"/>
  <c r="F25" i="70"/>
  <c r="H25" i="70"/>
  <c r="F7" i="70"/>
  <c r="H7" i="70"/>
  <c r="H21" i="82"/>
  <c r="H18" i="82"/>
  <c r="H10" i="82"/>
  <c r="H8" i="82"/>
  <c r="H5" i="82"/>
  <c r="F51" i="70"/>
  <c r="H51" i="70"/>
  <c r="H32" i="70"/>
  <c r="F32" i="70"/>
  <c r="G32" i="70"/>
  <c r="I19" i="81"/>
  <c r="I17" i="81"/>
  <c r="I15" i="81"/>
  <c r="I11" i="81"/>
  <c r="I9" i="81"/>
  <c r="I7" i="81"/>
  <c r="H24" i="82"/>
  <c r="H22" i="82"/>
  <c r="H20" i="82"/>
  <c r="H11" i="82"/>
  <c r="H9" i="82"/>
  <c r="H7" i="82"/>
  <c r="F43" i="70"/>
  <c r="H43" i="70"/>
  <c r="H14" i="70"/>
  <c r="F14" i="70"/>
  <c r="G14" i="70"/>
  <c r="C31" i="118"/>
  <c r="G31" i="118" s="1"/>
  <c r="C27" i="118"/>
  <c r="G27" i="118" s="1"/>
  <c r="C25" i="118"/>
  <c r="G25" i="118" s="1"/>
  <c r="C23" i="118"/>
  <c r="G23" i="118" s="1"/>
  <c r="C19" i="118"/>
  <c r="G19" i="118" s="1"/>
  <c r="C17" i="118"/>
  <c r="G17" i="118" s="1"/>
  <c r="C15" i="118"/>
  <c r="G15" i="118" s="1"/>
  <c r="C11" i="118"/>
  <c r="G11" i="118" s="1"/>
  <c r="C9" i="118"/>
  <c r="G9" i="118" s="1"/>
  <c r="C7" i="118"/>
  <c r="G7" i="118" s="1"/>
  <c r="H48" i="70"/>
  <c r="H47" i="70"/>
  <c r="F47" i="70"/>
  <c r="H29" i="70"/>
  <c r="H28" i="70"/>
  <c r="F28" i="70"/>
  <c r="H11" i="70"/>
  <c r="H10" i="70"/>
  <c r="F10" i="70"/>
  <c r="H31" i="118"/>
  <c r="H27" i="118"/>
  <c r="H25" i="118"/>
  <c r="H23" i="118"/>
  <c r="H19" i="118"/>
  <c r="H17" i="118"/>
  <c r="H15" i="118"/>
  <c r="H11" i="118"/>
  <c r="H9" i="118"/>
  <c r="G47" i="70"/>
  <c r="H42" i="70"/>
  <c r="F42" i="70"/>
  <c r="H24" i="70"/>
  <c r="F24" i="70"/>
  <c r="G10" i="70"/>
  <c r="H6" i="70"/>
  <c r="F6" i="70"/>
  <c r="C32" i="118"/>
  <c r="C29" i="118"/>
  <c r="G29" i="118" s="1"/>
  <c r="C26" i="118"/>
  <c r="G26" i="118" s="1"/>
  <c r="C24" i="118"/>
  <c r="G24" i="118" s="1"/>
  <c r="C21" i="118"/>
  <c r="G21" i="118" s="1"/>
  <c r="C18" i="118"/>
  <c r="G18" i="118" s="1"/>
  <c r="C16" i="118"/>
  <c r="G16" i="118" s="1"/>
  <c r="C13" i="118"/>
  <c r="G13" i="118" s="1"/>
  <c r="C10" i="118"/>
  <c r="G10" i="118" s="1"/>
  <c r="C8" i="118"/>
  <c r="G8" i="118" s="1"/>
  <c r="C5" i="118"/>
  <c r="G5" i="118" s="1"/>
  <c r="H37" i="70"/>
  <c r="F37" i="70"/>
  <c r="H18" i="70"/>
  <c r="F18" i="70"/>
  <c r="H52" i="70"/>
  <c r="H49" i="70"/>
  <c r="H44" i="70"/>
  <c r="H40" i="70"/>
  <c r="H34" i="70"/>
  <c r="H30" i="70"/>
  <c r="H26" i="70"/>
  <c r="H22" i="70"/>
  <c r="H16" i="70"/>
  <c r="H12" i="70"/>
  <c r="H8" i="70"/>
  <c r="H4" i="70"/>
  <c r="G35" i="118" l="1"/>
  <c r="J21" i="81"/>
  <c r="G42" i="118"/>
  <c r="G43" i="118"/>
  <c r="H39" i="81"/>
  <c r="G18" i="82"/>
  <c r="J38" i="81"/>
  <c r="G7" i="82"/>
  <c r="G39" i="118"/>
  <c r="G33" i="118"/>
  <c r="G41" i="118"/>
  <c r="J7" i="81"/>
  <c r="G8" i="82"/>
  <c r="G37" i="118"/>
  <c r="H35" i="81"/>
  <c r="H36" i="81"/>
  <c r="H28" i="81"/>
  <c r="H22" i="81"/>
  <c r="H24" i="81"/>
  <c r="H30" i="81"/>
  <c r="H11" i="81"/>
  <c r="I21" i="82"/>
  <c r="J25" i="81"/>
  <c r="H40" i="81"/>
  <c r="I9" i="82"/>
  <c r="I20" i="82"/>
  <c r="I24" i="82"/>
  <c r="H37" i="81"/>
  <c r="J17" i="81"/>
  <c r="I10" i="82"/>
  <c r="I22" i="82"/>
  <c r="H31" i="81"/>
  <c r="H33" i="81"/>
  <c r="H26" i="81"/>
  <c r="I11" i="82"/>
  <c r="I5" i="82"/>
  <c r="I17" i="118"/>
  <c r="I19" i="118"/>
  <c r="I13" i="118"/>
  <c r="I7" i="118"/>
  <c r="I26" i="118"/>
  <c r="G23" i="82"/>
  <c r="I23" i="82"/>
  <c r="H13" i="81"/>
  <c r="J13" i="81"/>
  <c r="H10" i="81"/>
  <c r="J10" i="81"/>
  <c r="I18" i="118"/>
  <c r="I21" i="118"/>
  <c r="I23" i="118"/>
  <c r="I15" i="118"/>
  <c r="I27" i="118"/>
  <c r="I9" i="118"/>
  <c r="I31" i="118"/>
  <c r="I5" i="118"/>
  <c r="I24" i="118"/>
  <c r="I16" i="118"/>
  <c r="H8" i="81"/>
  <c r="J8" i="81"/>
  <c r="H18" i="81"/>
  <c r="J18" i="81"/>
  <c r="H5" i="81"/>
  <c r="J5" i="81"/>
  <c r="H16" i="81"/>
  <c r="J16" i="81"/>
  <c r="I32" i="118"/>
  <c r="G32" i="118"/>
  <c r="I8" i="118"/>
  <c r="I29" i="118"/>
  <c r="I10" i="118"/>
  <c r="I11" i="118"/>
  <c r="I25" i="118"/>
</calcChain>
</file>

<file path=xl/sharedStrings.xml><?xml version="1.0" encoding="utf-8"?>
<sst xmlns="http://schemas.openxmlformats.org/spreadsheetml/2006/main" count="1857" uniqueCount="684">
  <si>
    <t>Professional, scientific and technical activities</t>
  </si>
  <si>
    <t>Administrative and support service activities</t>
  </si>
  <si>
    <t>Public administration and defence</t>
  </si>
  <si>
    <t>Education</t>
  </si>
  <si>
    <t>Human health and social work activities</t>
  </si>
  <si>
    <t>Arts, entertainment and recreation</t>
  </si>
  <si>
    <t>Other service activities</t>
  </si>
  <si>
    <t>Activities of households as employers</t>
  </si>
  <si>
    <t>Activities of extraterritorial organizations and bodies</t>
  </si>
  <si>
    <t>Total</t>
  </si>
  <si>
    <t>Labour force status</t>
  </si>
  <si>
    <t>Labour force participation rate</t>
  </si>
  <si>
    <t>Employment-population ratio</t>
  </si>
  <si>
    <t>Unemployment rate</t>
  </si>
  <si>
    <t>Labour force</t>
  </si>
  <si>
    <t>Employed</t>
  </si>
  <si>
    <t>Unemployed</t>
  </si>
  <si>
    <t>Outside labour force</t>
  </si>
  <si>
    <t>Employed population</t>
  </si>
  <si>
    <t>Professionals</t>
  </si>
  <si>
    <t>Technicians and Associate Professionals</t>
  </si>
  <si>
    <t>Clerical Support Workers</t>
  </si>
  <si>
    <t>Agriculture, forestry and fishing</t>
  </si>
  <si>
    <t>Mining and quarrying</t>
  </si>
  <si>
    <t>Population 16 yrs and over</t>
    <phoneticPr fontId="4" type="noConversion"/>
  </si>
  <si>
    <t>Manufacturing</t>
  </si>
  <si>
    <t>Electricity, gas, steam and air conditioning supply</t>
  </si>
  <si>
    <t>Water supply, sewerage and waste management</t>
  </si>
  <si>
    <t>Construction</t>
  </si>
  <si>
    <t>Wholesale, retail trade, repair of motor vehicles, motorcylces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</si>
  <si>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</si>
  <si>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</si>
  <si>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</si>
  <si>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</si>
  <si>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</si>
  <si>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Male</t>
    <phoneticPr fontId="4" type="noConversion"/>
  </si>
  <si>
    <t>Female</t>
    <phoneticPr fontId="4" type="noConversion"/>
  </si>
  <si>
    <t>Urban</t>
    <phoneticPr fontId="4" type="noConversion"/>
  </si>
  <si>
    <t>Rural</t>
    <phoneticPr fontId="4" type="noConversion"/>
  </si>
  <si>
    <t>Service and Sales Workers</t>
  </si>
  <si>
    <t>Skilled Agricultural, Forestry and Fishery Workers</t>
  </si>
  <si>
    <t>Craft and Related Trades Workers</t>
  </si>
  <si>
    <t>Plant and Machine Operators and Assemblers</t>
  </si>
  <si>
    <t>Elementary Occupations</t>
  </si>
  <si>
    <t>Employed population (Male)</t>
  </si>
  <si>
    <t>Employed population (Female)</t>
  </si>
  <si>
    <t>Male</t>
  </si>
  <si>
    <t>Female</t>
  </si>
  <si>
    <t>Rural</t>
  </si>
  <si>
    <t>Urban</t>
  </si>
  <si>
    <t>Service and sales workers</t>
  </si>
  <si>
    <t>Skilled agricultural, forestry and fishery workers</t>
  </si>
  <si>
    <t>20-24 yrs</t>
    <phoneticPr fontId="4" type="noConversion"/>
  </si>
  <si>
    <t>25-29 yrs</t>
    <phoneticPr fontId="4" type="noConversion"/>
  </si>
  <si>
    <t>35- 39 yrs</t>
    <phoneticPr fontId="4" type="noConversion"/>
  </si>
  <si>
    <t>40-44 yrs</t>
    <phoneticPr fontId="4" type="noConversion"/>
  </si>
  <si>
    <t>45-49 yrs</t>
    <phoneticPr fontId="4" type="noConversion"/>
  </si>
  <si>
    <t>50-54 yrs</t>
    <phoneticPr fontId="4" type="noConversion"/>
  </si>
  <si>
    <t>55-59 yrs</t>
    <phoneticPr fontId="4" type="noConversion"/>
  </si>
  <si>
    <t>60-64 yrs</t>
    <phoneticPr fontId="4" type="noConversion"/>
  </si>
  <si>
    <t>65-69 yrs</t>
    <phoneticPr fontId="4" type="noConversion"/>
  </si>
  <si>
    <t>70-74 yrs</t>
    <phoneticPr fontId="4" type="noConversion"/>
  </si>
  <si>
    <t>75+</t>
    <phoneticPr fontId="4" type="noConversion"/>
  </si>
  <si>
    <t>Managers</t>
    <phoneticPr fontId="4" type="noConversion"/>
  </si>
  <si>
    <t>Professionals</t>
    <phoneticPr fontId="4" type="noConversion"/>
  </si>
  <si>
    <t>Technicians and associate professions</t>
    <phoneticPr fontId="4" type="noConversion"/>
  </si>
  <si>
    <t>Clerical support workers</t>
    <phoneticPr fontId="4" type="noConversion"/>
  </si>
  <si>
    <t>Elementary occupations</t>
  </si>
  <si>
    <t>Craft and related trades workers</t>
  </si>
  <si>
    <t>Plant and machine operators, and assemblers</t>
  </si>
  <si>
    <t>30-34 yrs</t>
    <phoneticPr fontId="4" type="noConversion"/>
  </si>
  <si>
    <t>Employed population (Male)</t>
    <phoneticPr fontId="4" type="noConversion"/>
  </si>
  <si>
    <t>Employed population (Female)</t>
    <phoneticPr fontId="4" type="noConversion"/>
  </si>
  <si>
    <t>Not currently studying</t>
    <phoneticPr fontId="4" type="noConversion"/>
  </si>
  <si>
    <t>Currently studying</t>
    <phoneticPr fontId="4" type="noConversion"/>
  </si>
  <si>
    <t>Sex</t>
  </si>
  <si>
    <t>Area of residence</t>
  </si>
  <si>
    <t>Rwanda</t>
  </si>
  <si>
    <t>Primary</t>
  </si>
  <si>
    <t>Upper secondary</t>
  </si>
  <si>
    <t>Employed population 16+</t>
  </si>
  <si>
    <t>Employee,Paid apprentice/intern</t>
  </si>
  <si>
    <t>Less than One month</t>
  </si>
  <si>
    <t>1-3 months</t>
  </si>
  <si>
    <t>3-6 Months</t>
  </si>
  <si>
    <t>One Year</t>
  </si>
  <si>
    <t>Two Years</t>
  </si>
  <si>
    <t>Three years or more</t>
  </si>
  <si>
    <t>Technical skills learned</t>
  </si>
  <si>
    <t>Carpentry</t>
  </si>
  <si>
    <t>Culinary arts</t>
  </si>
  <si>
    <t>Domestic Electricity</t>
  </si>
  <si>
    <t>Welding</t>
  </si>
  <si>
    <t>Plumbing</t>
  </si>
  <si>
    <t>Food processing</t>
  </si>
  <si>
    <t>Auto- Electricity</t>
  </si>
  <si>
    <t>Automotive body repair</t>
  </si>
  <si>
    <t>Computer maintenance</t>
  </si>
  <si>
    <t>Engine mechanics</t>
  </si>
  <si>
    <t>Tailoring</t>
  </si>
  <si>
    <t>Food &amp; Beverage services</t>
  </si>
  <si>
    <t>Front office</t>
  </si>
  <si>
    <t>Hairdressing</t>
  </si>
  <si>
    <t>Biding and Jewelries</t>
  </si>
  <si>
    <t>Crochet embroidery</t>
  </si>
  <si>
    <t>Motor vehicle engine mechanics</t>
  </si>
  <si>
    <t>Film making</t>
  </si>
  <si>
    <t>Place of Technical skills</t>
  </si>
  <si>
    <t>Apprenticeship or on job Training</t>
  </si>
  <si>
    <t>Learned from a friend or Family</t>
  </si>
  <si>
    <t>NGO</t>
  </si>
  <si>
    <t>Community organization</t>
  </si>
  <si>
    <t>Government</t>
  </si>
  <si>
    <t>Employer</t>
  </si>
  <si>
    <t>Private institutions/agencies/persons</t>
  </si>
  <si>
    <t>Non-profit organization/charity</t>
  </si>
  <si>
    <t>Other(specify)</t>
  </si>
  <si>
    <t>Thing happened after completion of the training</t>
  </si>
  <si>
    <t>None</t>
  </si>
  <si>
    <t>Currentry studying</t>
  </si>
  <si>
    <t>Living together</t>
  </si>
  <si>
    <t>Outside Labour Force</t>
  </si>
  <si>
    <t>Male</t>
    <phoneticPr fontId="6" type="noConversion"/>
  </si>
  <si>
    <t>Female</t>
    <phoneticPr fontId="6" type="noConversion"/>
  </si>
  <si>
    <t>Total</t>
    <phoneticPr fontId="6" type="noConversion"/>
  </si>
  <si>
    <t>Rwanda</t>
    <phoneticPr fontId="6" type="noConversion"/>
  </si>
  <si>
    <t>Urban</t>
    <phoneticPr fontId="6" type="noConversion"/>
  </si>
  <si>
    <t>Rural</t>
    <phoneticPr fontId="6" type="noConversion"/>
  </si>
  <si>
    <t>Area of Residence</t>
  </si>
  <si>
    <t>Currently studying</t>
  </si>
  <si>
    <t>Not Currently studying</t>
  </si>
  <si>
    <t>Labour force highlights</t>
    <phoneticPr fontId="0" type="noConversion"/>
  </si>
  <si>
    <t>Population and household characteristics</t>
  </si>
  <si>
    <t>Labour force participation</t>
    <phoneticPr fontId="0" type="noConversion"/>
  </si>
  <si>
    <t>Employment</t>
  </si>
  <si>
    <t>LIST OF TABLES</t>
  </si>
  <si>
    <t>Formal sector</t>
  </si>
  <si>
    <t>Informal employment</t>
  </si>
  <si>
    <t>3 –  less than 6 months</t>
  </si>
  <si>
    <t>1 –  less than 2 years</t>
  </si>
  <si>
    <t>6 –  less than 12 months</t>
  </si>
  <si>
    <t>2 years or more</t>
  </si>
  <si>
    <t>16-19 yrs</t>
  </si>
  <si>
    <t>   Less than    20,000 RWF</t>
  </si>
  <si>
    <t>  20,000 – 29,999 RWF</t>
  </si>
  <si>
    <t>  30,000 – 49,999 RWF</t>
  </si>
  <si>
    <t>  50,000 – 99,999 RWF</t>
  </si>
  <si>
    <t>  100,000 RWF and above</t>
  </si>
  <si>
    <t>41-48 hours</t>
  </si>
  <si>
    <t>62-79 hours</t>
  </si>
  <si>
    <t>80 hours+</t>
  </si>
  <si>
    <t>35-40 hours</t>
  </si>
  <si>
    <t>49-61 hours</t>
  </si>
  <si>
    <t>less than 24 hours</t>
  </si>
  <si>
    <t>25-34 hours</t>
  </si>
  <si>
    <t>Young Unemployed (16-30 yrs)</t>
  </si>
  <si>
    <t>20-24 yrs</t>
  </si>
  <si>
    <t>25-30 yrs</t>
  </si>
  <si>
    <t>Total (16+ yrs)</t>
  </si>
  <si>
    <t>Total (16+ years)</t>
  </si>
  <si>
    <t>Type of disability</t>
    <phoneticPr fontId="5" type="noConversion"/>
  </si>
  <si>
    <t>Total</t>
    <phoneticPr fontId="5" type="noConversion"/>
  </si>
  <si>
    <t>Male</t>
    <phoneticPr fontId="5" type="noConversion"/>
  </si>
  <si>
    <t>Female</t>
    <phoneticPr fontId="5" type="noConversion"/>
  </si>
  <si>
    <t>Urban</t>
    <phoneticPr fontId="5" type="noConversion"/>
  </si>
  <si>
    <t>Rural</t>
    <phoneticPr fontId="5" type="noConversion"/>
  </si>
  <si>
    <t>16+ yrs</t>
    <phoneticPr fontId="5" type="noConversion"/>
  </si>
  <si>
    <t>Total disabled persons</t>
    <phoneticPr fontId="5" type="noConversion"/>
  </si>
  <si>
    <t>- Seeing</t>
    <phoneticPr fontId="5" type="noConversion"/>
  </si>
  <si>
    <t>- Hearing</t>
    <phoneticPr fontId="5" type="noConversion"/>
  </si>
  <si>
    <t>- Walking</t>
    <phoneticPr fontId="5" type="noConversion"/>
  </si>
  <si>
    <t>- Remembering</t>
    <phoneticPr fontId="5" type="noConversion"/>
  </si>
  <si>
    <t>- Washing, dressing</t>
    <phoneticPr fontId="5" type="noConversion"/>
  </si>
  <si>
    <t>- Communicating</t>
    <phoneticPr fontId="5" type="noConversion"/>
  </si>
  <si>
    <t>Employed</t>
    <phoneticPr fontId="5" type="noConversion"/>
  </si>
  <si>
    <t>Unemployed</t>
    <phoneticPr fontId="5" type="noConversion"/>
  </si>
  <si>
    <t>LFPR</t>
    <phoneticPr fontId="5" type="noConversion"/>
  </si>
  <si>
    <t>Emp-Pop</t>
    <phoneticPr fontId="5" type="noConversion"/>
  </si>
  <si>
    <t>UR</t>
    <phoneticPr fontId="5" type="noConversion"/>
  </si>
  <si>
    <t>Disabled working age persons (16+ yrs)</t>
    <phoneticPr fontId="5" type="noConversion"/>
  </si>
  <si>
    <t xml:space="preserve">Note: Details may not add to totals because disabled persons may be reporting more than one type of disability.  </t>
    <phoneticPr fontId="5" type="noConversion"/>
  </si>
  <si>
    <t>General program</t>
  </si>
  <si>
    <t>Engineering, manufacturing and construction</t>
  </si>
  <si>
    <t>No Education</t>
  </si>
  <si>
    <t xml:space="preserve">   Employed</t>
  </si>
  <si>
    <t xml:space="preserve">  Unemployed</t>
  </si>
  <si>
    <t>Agriculture</t>
  </si>
  <si>
    <t>Health and welfare</t>
  </si>
  <si>
    <t>Services</t>
  </si>
  <si>
    <t>Social sciences, business and law</t>
  </si>
  <si>
    <t>Humanities and arts</t>
  </si>
  <si>
    <t>Science</t>
  </si>
  <si>
    <t>Own-account worker</t>
  </si>
  <si>
    <t>Member of cooperative</t>
  </si>
  <si>
    <t>Contributing family worker</t>
  </si>
  <si>
    <t>Other</t>
  </si>
  <si>
    <t xml:space="preserve">Youth employment and unemployment </t>
  </si>
  <si>
    <t>Employment in the informal economy</t>
  </si>
  <si>
    <t>Income from employment</t>
  </si>
  <si>
    <t>Person in own-use production work</t>
  </si>
  <si>
    <t>Formal sector</t>
    <phoneticPr fontId="5" type="noConversion"/>
  </si>
  <si>
    <t>- Employee</t>
    <phoneticPr fontId="5" type="noConversion"/>
  </si>
  <si>
    <t>- Employer</t>
    <phoneticPr fontId="5" type="noConversion"/>
  </si>
  <si>
    <t>- Own-account worker</t>
    <phoneticPr fontId="5" type="noConversion"/>
  </si>
  <si>
    <t>- Member of cooperative</t>
    <phoneticPr fontId="5" type="noConversion"/>
  </si>
  <si>
    <t>- Contributing family worker</t>
    <phoneticPr fontId="5" type="noConversion"/>
  </si>
  <si>
    <t>- Other</t>
    <phoneticPr fontId="5" type="noConversion"/>
  </si>
  <si>
    <t>Informal sector</t>
    <phoneticPr fontId="5" type="noConversion"/>
  </si>
  <si>
    <t>Permanent (without a known limited duration)</t>
    <phoneticPr fontId="5" type="noConversion"/>
  </si>
  <si>
    <t xml:space="preserve">Temporary contract </t>
    <phoneticPr fontId="5" type="noConversion"/>
  </si>
  <si>
    <t>- Day</t>
    <phoneticPr fontId="5" type="noConversion"/>
  </si>
  <si>
    <t>- Week</t>
    <phoneticPr fontId="5" type="noConversion"/>
  </si>
  <si>
    <t>- Month</t>
    <phoneticPr fontId="5" type="noConversion"/>
  </si>
  <si>
    <t>- Less than one year</t>
    <phoneticPr fontId="5" type="noConversion"/>
  </si>
  <si>
    <t>- One year or more</t>
    <phoneticPr fontId="5" type="noConversion"/>
  </si>
  <si>
    <t xml:space="preserve">Migration </t>
  </si>
  <si>
    <t>Labour underutilisation</t>
  </si>
  <si>
    <t>Total migrants (16+ yrs)</t>
    <phoneticPr fontId="5" type="noConversion"/>
  </si>
  <si>
    <t>Internal migrants (16+ yrs)</t>
    <phoneticPr fontId="5" type="noConversion"/>
  </si>
  <si>
    <t>International migrants (16+ yrs)</t>
    <phoneticPr fontId="5" type="noConversion"/>
  </si>
  <si>
    <t>Total migrant workers (employed migrants)</t>
    <phoneticPr fontId="5" type="noConversion"/>
  </si>
  <si>
    <t>Outside labour force</t>
    <phoneticPr fontId="5" type="noConversion"/>
  </si>
  <si>
    <t>Labour force participation rate</t>
    <phoneticPr fontId="5" type="noConversion"/>
  </si>
  <si>
    <t>Employment-to-population ratio</t>
    <phoneticPr fontId="5" type="noConversion"/>
  </si>
  <si>
    <t>Registering with or contacting public or private employment services</t>
  </si>
  <si>
    <t>Placing or answering newspaper or online job advertisements</t>
  </si>
  <si>
    <t>Parents</t>
  </si>
  <si>
    <t>Child</t>
  </si>
  <si>
    <t>Other family members</t>
  </si>
  <si>
    <t>Pension</t>
  </si>
  <si>
    <t>Own production</t>
  </si>
  <si>
    <t>Assistance received [VUP]</t>
  </si>
  <si>
    <t>Assistance received [FARG]</t>
  </si>
  <si>
    <t>Assistance received [Church, Other NGO]</t>
  </si>
  <si>
    <t>Assistance from friends</t>
  </si>
  <si>
    <t xml:space="preserve"> Revenue from own property/savings</t>
  </si>
  <si>
    <t>Past work</t>
  </si>
  <si>
    <t>Scholarship</t>
  </si>
  <si>
    <t>Husband/wife</t>
  </si>
  <si>
    <t>Collecting firewood for the household including travel time</t>
  </si>
  <si>
    <t>Fetching water for the household, including travel time</t>
  </si>
  <si>
    <t>Constructing your dwelling, making major repairs on it, farm buildings, private roads, or wells</t>
  </si>
  <si>
    <t xml:space="preserve">Manufacturing household goods for own or family use </t>
  </si>
  <si>
    <t>Doing household chores including shopping, preparing meals</t>
  </si>
  <si>
    <t>Searching for fodder or grazing for the household’s animals</t>
  </si>
  <si>
    <t>Looking after children and elderly</t>
  </si>
  <si>
    <t>16-24 yrs</t>
  </si>
  <si>
    <t>25-34 yrs</t>
  </si>
  <si>
    <t>35-54 yrs</t>
  </si>
  <si>
    <t>55-64 yrs</t>
  </si>
  <si>
    <t>65-74 yrs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</si>
  <si>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</si>
  <si>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</si>
  <si>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</si>
  <si>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</si>
  <si>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</si>
  <si>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</si>
  <si>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</si>
  <si>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</si>
  <si>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</si>
  <si>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</si>
  <si>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</si>
  <si>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</si>
  <si>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</si>
  <si>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</si>
  <si>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</si>
  <si>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</si>
  <si>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</si>
  <si>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</si>
  <si>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</si>
  <si>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</si>
  <si>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</si>
  <si>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</si>
  <si>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</si>
  <si>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</si>
  <si>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</si>
  <si>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</si>
  <si>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</si>
  <si>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</si>
  <si>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</si>
  <si>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LFPR</t>
  </si>
  <si>
    <t>Emp-Pop</t>
  </si>
  <si>
    <t>UR</t>
  </si>
  <si>
    <t>Parents moved</t>
  </si>
  <si>
    <t>To live with relatives</t>
  </si>
  <si>
    <t>To attend school</t>
  </si>
  <si>
    <t>Marriage</t>
  </si>
  <si>
    <t>New job</t>
  </si>
  <si>
    <t>Job transfer</t>
  </si>
  <si>
    <t>To look for work</t>
  </si>
  <si>
    <t>Looking for land to farm</t>
  </si>
  <si>
    <t>Loss of employment</t>
  </si>
  <si>
    <t xml:space="preserve"> Employment of spouse</t>
  </si>
  <si>
    <t>Coming back in country</t>
  </si>
  <si>
    <t xml:space="preserve"> Other</t>
  </si>
  <si>
    <t>Electricity, gas stream and air condition</t>
  </si>
  <si>
    <t xml:space="preserve">Water supply, gas and remediation services </t>
  </si>
  <si>
    <t xml:space="preserve">Construction </t>
  </si>
  <si>
    <t xml:space="preserve">Accommodation and food services </t>
  </si>
  <si>
    <t xml:space="preserve">Information and communication </t>
  </si>
  <si>
    <t xml:space="preserve"> Financial and insurance activities </t>
  </si>
  <si>
    <t xml:space="preserve">Real estate activities </t>
  </si>
  <si>
    <t xml:space="preserve">Administrative and support activities </t>
  </si>
  <si>
    <t xml:space="preserve">Public administration and defence, compulsory … </t>
  </si>
  <si>
    <t xml:space="preserve">Education </t>
  </si>
  <si>
    <t xml:space="preserve">Human health and social work activities </t>
  </si>
  <si>
    <t xml:space="preserve"> Activities of extraterritorial organizations </t>
  </si>
  <si>
    <t xml:space="preserve">Activities of households as employers </t>
  </si>
  <si>
    <t xml:space="preserve">Other services </t>
  </si>
  <si>
    <t xml:space="preserve">Arts, entertainment and recreation </t>
  </si>
  <si>
    <t xml:space="preserve">Wholesale and retail trade, repair of motor vehicles … </t>
  </si>
  <si>
    <t>Male</t>
    <phoneticPr fontId="0" type="noConversion"/>
  </si>
  <si>
    <t>Female</t>
    <phoneticPr fontId="0" type="noConversion"/>
  </si>
  <si>
    <t>Urban</t>
    <phoneticPr fontId="0" type="noConversion"/>
  </si>
  <si>
    <t>Rural</t>
    <phoneticPr fontId="0" type="noConversion"/>
  </si>
  <si>
    <t>Lower secondary</t>
  </si>
  <si>
    <t>University</t>
  </si>
  <si>
    <t>Masonry</t>
  </si>
  <si>
    <t>Automotive technology.</t>
  </si>
  <si>
    <t>Animal health</t>
  </si>
  <si>
    <t>Music</t>
  </si>
  <si>
    <t>Painting and decoration</t>
  </si>
  <si>
    <t>Multimedia</t>
  </si>
  <si>
    <t>Networking</t>
  </si>
  <si>
    <t>Industrial electricity</t>
  </si>
  <si>
    <t>Nursery growing</t>
  </si>
  <si>
    <t>Livestock</t>
  </si>
  <si>
    <t>Leather craft</t>
  </si>
  <si>
    <t>Software Development</t>
  </si>
  <si>
    <t>Agri-Business</t>
  </si>
  <si>
    <t>Manicure and Pedicure</t>
  </si>
  <si>
    <t>Beauty therapy</t>
  </si>
  <si>
    <t>Screen printing</t>
  </si>
  <si>
    <t>Sport and Medical Massage</t>
  </si>
  <si>
    <t>Pottery</t>
  </si>
  <si>
    <t>International organization</t>
  </si>
  <si>
    <t>He/she didn't pay</t>
  </si>
  <si>
    <t>65+ yrs</t>
  </si>
  <si>
    <t>Employee</t>
  </si>
  <si>
    <t>Employer (with regular employees)</t>
  </si>
  <si>
    <t>Formal/Informal sector employment</t>
  </si>
  <si>
    <t>Informal sector</t>
  </si>
  <si>
    <t>Formal employment</t>
  </si>
  <si>
    <t>Arranging for financial ressources,applying for permits,licences</t>
  </si>
  <si>
    <t>Looking for land,premises,machinery,supplies,farming inputs</t>
  </si>
  <si>
    <t>Seeking the assistance of friends,relatives or other types of intermediaries</t>
  </si>
  <si>
    <t>Applying to employers directly,checking at worksites,farms,factory gates,markets</t>
  </si>
  <si>
    <t>Placing and updating resumes on professional or social networking sites online</t>
  </si>
  <si>
    <t>Other method</t>
  </si>
  <si>
    <t>Managers</t>
  </si>
  <si>
    <t xml:space="preserve">Economic activity </t>
  </si>
  <si>
    <t>Household size</t>
  </si>
  <si>
    <t>Total number households</t>
  </si>
  <si>
    <t>10+</t>
  </si>
  <si>
    <t>5-15 yrs</t>
  </si>
  <si>
    <t xml:space="preserve"> </t>
  </si>
  <si>
    <t>Married</t>
  </si>
  <si>
    <t>Divorced/separeted</t>
  </si>
  <si>
    <t>Single</t>
  </si>
  <si>
    <t>Widow/widower</t>
  </si>
  <si>
    <t>Technicians and associate professionals</t>
  </si>
  <si>
    <t>Clerical support workers</t>
  </si>
  <si>
    <t>Skilled agricultural, forestry and fishe</t>
  </si>
  <si>
    <t>Plant and machine operators and assemble</t>
  </si>
  <si>
    <t>account worker( without regular empl</t>
  </si>
  <si>
    <t>Total own-use production</t>
    <phoneticPr fontId="0" type="noConversion"/>
  </si>
  <si>
    <t>Total number of persons(16+)</t>
  </si>
  <si>
    <t xml:space="preserve">Total </t>
  </si>
  <si>
    <t>Not seeking but available</t>
  </si>
  <si>
    <t>Seeking but not available</t>
  </si>
  <si>
    <t>Neither seeking nor available but want employment</t>
  </si>
  <si>
    <t>Neither seeking nor available who do not want employment</t>
  </si>
  <si>
    <t>Young not in employment nor in education (16-30 yrs)</t>
  </si>
  <si>
    <t>age group</t>
  </si>
  <si>
    <t>ISIC High level</t>
  </si>
  <si>
    <t>Quintile1</t>
  </si>
  <si>
    <t>Quintile2</t>
  </si>
  <si>
    <t>Quintile3</t>
  </si>
  <si>
    <t>Quintile4</t>
  </si>
  <si>
    <t>Quintile5</t>
  </si>
  <si>
    <t>Employment-to population ratio</t>
  </si>
  <si>
    <t>Technicians and associate professions</t>
  </si>
  <si>
    <t>Median</t>
  </si>
  <si>
    <t>Mean</t>
  </si>
  <si>
    <t>Unemployed population 16+</t>
  </si>
  <si>
    <t>Population outside the labour force (16+)</t>
  </si>
  <si>
    <t>Total migrants (16+ yrs)</t>
  </si>
  <si>
    <t>Internal migrants (16+ yrs)</t>
  </si>
  <si>
    <t>International migrants (16+ yrs)</t>
  </si>
  <si>
    <t xml:space="preserve">Professional, scientific and technical activities </t>
  </si>
  <si>
    <t>Employed population 16 years old and over</t>
  </si>
  <si>
    <t xml:space="preserve">Financial and insurance activities </t>
  </si>
  <si>
    <t>No level completed</t>
  </si>
  <si>
    <t>Completed general</t>
  </si>
  <si>
    <t>Completed TVET</t>
  </si>
  <si>
    <t xml:space="preserve">Rwanda </t>
  </si>
  <si>
    <t xml:space="preserve">LFPR </t>
  </si>
  <si>
    <t>Empl/pop ratio</t>
  </si>
  <si>
    <t xml:space="preserve">Unemployment rate </t>
  </si>
  <si>
    <t>Labour underutilisation rate</t>
  </si>
  <si>
    <t xml:space="preserve">No level completed  </t>
  </si>
  <si>
    <t>Working age population</t>
  </si>
  <si>
    <t>NCDs and Palliative Care Community Health</t>
  </si>
  <si>
    <t>Young Population 16-30yrs</t>
  </si>
  <si>
    <t>Young population 16-30 yrs</t>
  </si>
  <si>
    <t>Young population 16-30 yrs (Male)</t>
  </si>
  <si>
    <t>Young population 16-30 yrs (Female)</t>
  </si>
  <si>
    <t>Young  population 16-30 yrs (Urban)</t>
  </si>
  <si>
    <t>Young population 16-30 yrs (Rural)</t>
  </si>
  <si>
    <t>- Employed</t>
  </si>
  <si>
    <t>- Unemployed</t>
  </si>
  <si>
    <t>Labour underutilization</t>
  </si>
  <si>
    <t>- Time-related underemployed</t>
  </si>
  <si>
    <t>- Potential labour force</t>
  </si>
  <si>
    <t>LU1 - Unemployment rate</t>
  </si>
  <si>
    <t>LU2 - Combined rate of unemployment and time-related underemployment</t>
  </si>
  <si>
    <t>LU3 - Combined rate of unemployment and potential labour force</t>
  </si>
  <si>
    <t>LU4 - Composite measure of labour underutilization</t>
  </si>
  <si>
    <t>Population</t>
  </si>
  <si>
    <t>0-4 yrs</t>
  </si>
  <si>
    <t>5-9 yrs</t>
  </si>
  <si>
    <t>10-14 yrs</t>
  </si>
  <si>
    <t>15-19 yrs</t>
  </si>
  <si>
    <t>25-29 yrs</t>
  </si>
  <si>
    <t>30-34 yrs</t>
  </si>
  <si>
    <t>35- 39 yrs</t>
  </si>
  <si>
    <t>40-44 yrs</t>
  </si>
  <si>
    <t>45-49 yrs</t>
  </si>
  <si>
    <t>50-54 yrs</t>
  </si>
  <si>
    <t>55-59 yrs</t>
  </si>
  <si>
    <t>60-64 yrs</t>
  </si>
  <si>
    <t>65-69 yrs</t>
  </si>
  <si>
    <t>70-74 yrs</t>
  </si>
  <si>
    <t>75+</t>
  </si>
  <si>
    <t>Informal sector out of agriculture</t>
  </si>
  <si>
    <t>Formal sector out of agriculture</t>
  </si>
  <si>
    <t>Employed population 16+ in formal nd informal sector</t>
  </si>
  <si>
    <t xml:space="preserve">Total employees/paid apprentices 16 + </t>
  </si>
  <si>
    <t xml:space="preserve">Not stated </t>
  </si>
  <si>
    <t>agriculture forestry and fishing</t>
  </si>
  <si>
    <t>mining and quarrying</t>
  </si>
  <si>
    <t>manufacturing</t>
  </si>
  <si>
    <t>electricity gas stream and air conditioning supply</t>
  </si>
  <si>
    <t>water supply, gas and remediation services</t>
  </si>
  <si>
    <t>construction</t>
  </si>
  <si>
    <t>whole sale and retail trade; repair of motor vehicles and motorcycles</t>
  </si>
  <si>
    <t>transportationa and storage</t>
  </si>
  <si>
    <t>accommodation and food services activities</t>
  </si>
  <si>
    <t>financial and insurance activities</t>
  </si>
  <si>
    <t>professional, scientific and technical activities</t>
  </si>
  <si>
    <t>administrative and support activities</t>
  </si>
  <si>
    <t>public administration and defense; compulsory social security</t>
  </si>
  <si>
    <t>education</t>
  </si>
  <si>
    <t>human health and social work activities</t>
  </si>
  <si>
    <t>arts, entertainment and recreation</t>
  </si>
  <si>
    <t>other services</t>
  </si>
  <si>
    <t>activities of extraterritorial organizations and bodies</t>
  </si>
  <si>
    <t>information and communication</t>
  </si>
  <si>
    <t>Horticulture production</t>
  </si>
  <si>
    <t>Self-financing/Parents</t>
  </si>
  <si>
    <t>activities of house13holds as employers</t>
  </si>
  <si>
    <t>0 –  less than 3 months</t>
  </si>
  <si>
    <t>Unemployed population who looked for a job</t>
  </si>
  <si>
    <t>Less than 3 months</t>
  </si>
  <si>
    <t>Less than 6 months</t>
  </si>
  <si>
    <t>Less than 12 months</t>
  </si>
  <si>
    <t>1 year to less than 2 years</t>
  </si>
  <si>
    <t>2 years and above</t>
  </si>
  <si>
    <t>Median monthly earnings at main job</t>
  </si>
  <si>
    <t>Crop production</t>
  </si>
  <si>
    <t>Milk processig</t>
  </si>
  <si>
    <t>House keeping</t>
  </si>
  <si>
    <t>Concrete masonry</t>
  </si>
  <si>
    <r>
      <t>Vocational School Course</t>
    </r>
    <r>
      <rPr>
        <sz val="11"/>
        <color indexed="10"/>
        <rFont val="Calibri"/>
        <family val="2"/>
      </rPr>
      <t>/IPRC</t>
    </r>
  </si>
  <si>
    <t>City of Kigali</t>
  </si>
  <si>
    <t>South province</t>
  </si>
  <si>
    <t>West Province</t>
  </si>
  <si>
    <t>North Province</t>
  </si>
  <si>
    <t xml:space="preserve">East province </t>
  </si>
  <si>
    <r>
      <rPr>
        <b/>
        <sz val="11"/>
        <color indexed="8"/>
        <rFont val="Calibri"/>
        <family val="2"/>
      </rPr>
      <t>Note:</t>
    </r>
    <r>
      <rPr>
        <sz val="11"/>
        <color theme="1"/>
        <rFont val="Calibri"/>
        <family val="2"/>
        <scheme val="minor"/>
      </rPr>
      <t xml:space="preserve"> Details may not add to totals because unemployed persons may be using more than one method of seeking employment during the reference period on jobsearch.  </t>
    </r>
  </si>
  <si>
    <t>Family quarrel</t>
  </si>
  <si>
    <t>Divorce</t>
  </si>
  <si>
    <t>Karongi</t>
  </si>
  <si>
    <t>Electricity gas stream and air conditioning supply</t>
  </si>
  <si>
    <t>Agriculture forestry and fishing</t>
  </si>
  <si>
    <t>Water supply, gas and remediation services</t>
  </si>
  <si>
    <t>Whole sale and retail trade; repair of motor vehicles and motorcycles</t>
  </si>
  <si>
    <t>Transportationa and storage</t>
  </si>
  <si>
    <t>Accommodation and food services activities</t>
  </si>
  <si>
    <t>Administrative and support activities</t>
  </si>
  <si>
    <t>Public administration and defense; compulsory social security</t>
  </si>
  <si>
    <t>Other services</t>
  </si>
  <si>
    <t>65+yrs</t>
  </si>
  <si>
    <t>Education level</t>
  </si>
  <si>
    <t>Occupation group</t>
  </si>
  <si>
    <t>Labour force participation rate(%)</t>
  </si>
  <si>
    <t>Employment-to-population ratio(%)</t>
  </si>
  <si>
    <t>Time related underemployment rate(%)</t>
  </si>
  <si>
    <t>LU1 - Unemployment rate(%)</t>
  </si>
  <si>
    <t>LU2 - Combined rate of unemployment and time-related underemployment(%)</t>
  </si>
  <si>
    <t>LU3 - Combined rate of unemployment and potential labour force(%)</t>
  </si>
  <si>
    <t>LU4 - Composite measure of labour underutilization(%)</t>
  </si>
  <si>
    <t>Youth unemployment rate (16-30 yrs)(%)</t>
  </si>
  <si>
    <t>Occupation group (ISCO High level)</t>
  </si>
  <si>
    <t>Civil engeneering</t>
  </si>
  <si>
    <t>Main  trade and technical training sponsor</t>
  </si>
  <si>
    <t>Head of household</t>
  </si>
  <si>
    <t>Labour Market and educational type</t>
  </si>
  <si>
    <t>Province/District Summary labour force indicators</t>
  </si>
  <si>
    <t>Participated in  subsistence agriculture</t>
  </si>
  <si>
    <t>Total Population 16 yrs and over</t>
  </si>
  <si>
    <t>Male Pop. 16+ yrs</t>
  </si>
  <si>
    <t>Female Pop. 16+ yrs</t>
  </si>
  <si>
    <t>Urban Pop. 16+ yrs</t>
  </si>
  <si>
    <t>Rural Pop. 16+ yrs</t>
  </si>
  <si>
    <t>Educational attainment</t>
  </si>
  <si>
    <t>Not participated in subsistence agriculture</t>
  </si>
  <si>
    <t>Own-account worker( without regular employment</t>
  </si>
  <si>
    <t xml:space="preserve">age group </t>
  </si>
  <si>
    <t xml:space="preserve">Education level </t>
  </si>
  <si>
    <t>Age Group</t>
  </si>
  <si>
    <t>16-30 yrs</t>
  </si>
  <si>
    <t>Residence area</t>
  </si>
  <si>
    <t>sex</t>
  </si>
  <si>
    <t>City of kigali</t>
  </si>
  <si>
    <t>South Province</t>
  </si>
  <si>
    <t>Attainemnt status of vocational and general trainings</t>
  </si>
  <si>
    <t>Youth Unemployed (16-24 yrs) who searched for job</t>
  </si>
  <si>
    <t>Colleography</t>
  </si>
  <si>
    <t>Typing(dactilographie)</t>
  </si>
  <si>
    <t>Driving</t>
  </si>
  <si>
    <t>Activities_of_households_as_employers</t>
  </si>
  <si>
    <t>Table 46. Working age population, by reported situation status</t>
  </si>
  <si>
    <t>Working for pay or profit</t>
  </si>
  <si>
    <t>Studying, in training</t>
  </si>
  <si>
    <t>Household, family responsibilities</t>
  </si>
  <si>
    <t>Farming or fishing mainly for household or family consumption</t>
  </si>
  <si>
    <t>Long-term illness, injury or disability</t>
  </si>
  <si>
    <t>Retired, pensioner, too old to work</t>
  </si>
  <si>
    <t>Participated inNational service activities(Urugerero)</t>
  </si>
  <si>
    <t>Other(Specify)</t>
  </si>
  <si>
    <t>Participated in subsistence agriculture</t>
  </si>
  <si>
    <t>Not participated  in subsistence agriculture</t>
  </si>
  <si>
    <t>Age group</t>
  </si>
  <si>
    <t>Main reason for migration</t>
  </si>
  <si>
    <t>Internal migrants</t>
  </si>
  <si>
    <t>External migrants</t>
  </si>
  <si>
    <t>Agriculture_forestry_and_fishing</t>
  </si>
  <si>
    <t>Mining_and_quarrying</t>
  </si>
  <si>
    <t>Electricity_gas_stream_and_air_conditioning_supply</t>
  </si>
  <si>
    <t>Water_supply,_gas_and_remediation_services</t>
  </si>
  <si>
    <t>Whole_sale_and_retail_trade;_repair_of_motor_vehicles_and_motorcycles</t>
  </si>
  <si>
    <t>Transportationa_and_storage</t>
  </si>
  <si>
    <t>Accommodation_and_food_services_activities</t>
  </si>
  <si>
    <t>Information_and_communication</t>
  </si>
  <si>
    <t>Financial_and_insurance_activities</t>
  </si>
  <si>
    <t>Professional,_scientific_and_technical_activities</t>
  </si>
  <si>
    <t>Administrative_and_support_activities</t>
  </si>
  <si>
    <t>Public_administration_and_defense;_compulsory_social_security</t>
  </si>
  <si>
    <t>Human_health_and_social_work_activities</t>
  </si>
  <si>
    <t>Arts,_entertainment_and_recreation</t>
  </si>
  <si>
    <t>Other_services</t>
  </si>
  <si>
    <t>Activities_of_house13holds_as_employers</t>
  </si>
  <si>
    <t>Activities_of_extraterritorial_organizations_and_bodies</t>
  </si>
  <si>
    <t xml:space="preserve"> Nothing</t>
  </si>
  <si>
    <t xml:space="preserve"> I was able to get a job</t>
  </si>
  <si>
    <t xml:space="preserve"> My salary increased</t>
  </si>
  <si>
    <t xml:space="preserve"> I was promoted at work</t>
  </si>
  <si>
    <t xml:space="preserve"> My job skills have improved</t>
  </si>
  <si>
    <t xml:space="preserve"> I got internship/traineeship with a company</t>
  </si>
  <si>
    <t xml:space="preserve"> Starting own business</t>
  </si>
  <si>
    <t xml:space="preserve"> Other specify_________________</t>
  </si>
  <si>
    <t>Real_estate_activities</t>
  </si>
  <si>
    <t>26,000</t>
  </si>
  <si>
    <t>20,800</t>
  </si>
  <si>
    <t>20,000</t>
  </si>
  <si>
    <t>33,800</t>
  </si>
  <si>
    <t>31,200</t>
  </si>
  <si>
    <t>18,200</t>
  </si>
  <si>
    <t>50,000</t>
  </si>
  <si>
    <t>25,000</t>
  </si>
  <si>
    <t>66,667</t>
  </si>
  <si>
    <t>70,000</t>
  </si>
  <si>
    <t>60,000</t>
  </si>
  <si>
    <t>200,000</t>
  </si>
  <si>
    <t>130,000</t>
  </si>
  <si>
    <t>160,000</t>
  </si>
  <si>
    <t>106,000</t>
  </si>
  <si>
    <t>150,000</t>
  </si>
  <si>
    <t>45,000</t>
  </si>
  <si>
    <t>40,000</t>
  </si>
  <si>
    <t>104,000</t>
  </si>
  <si>
    <t>65,000</t>
  </si>
  <si>
    <t>90,000</t>
  </si>
  <si>
    <t>37,500</t>
  </si>
  <si>
    <t>30,000</t>
  </si>
  <si>
    <t>78,000</t>
  </si>
  <si>
    <t>100,000</t>
  </si>
  <si>
    <t>120,000</t>
  </si>
  <si>
    <t>99,000</t>
  </si>
  <si>
    <t>156,000</t>
  </si>
  <si>
    <t>39,000</t>
  </si>
  <si>
    <t>36,000</t>
  </si>
  <si>
    <t>52,000</t>
  </si>
  <si>
    <t>86,000</t>
  </si>
  <si>
    <t>280,000</t>
  </si>
  <si>
    <t>300,000</t>
  </si>
  <si>
    <t>55,000</t>
  </si>
  <si>
    <t>63,000</t>
  </si>
  <si>
    <t>105,000</t>
  </si>
  <si>
    <t>56,000</t>
  </si>
  <si>
    <t>175,000</t>
  </si>
  <si>
    <t>186,810</t>
  </si>
  <si>
    <t>110,000</t>
  </si>
  <si>
    <t>85,000</t>
  </si>
  <si>
    <t>140,000</t>
  </si>
  <si>
    <t>80,000</t>
  </si>
  <si>
    <t>35,000</t>
  </si>
  <si>
    <t>27,000</t>
  </si>
  <si>
    <t>15,600</t>
  </si>
  <si>
    <t>166,000</t>
  </si>
  <si>
    <t>198,000</t>
  </si>
  <si>
    <t>15,000</t>
  </si>
  <si>
    <t>54,000</t>
  </si>
  <si>
    <t>126,000</t>
  </si>
  <si>
    <t>Table 2. Population by sex, age group and urban/rural area, RLFS 2022</t>
  </si>
  <si>
    <t>Table 3. Households by household size, sex of head of household and urban/rural area, RLFS 2022</t>
  </si>
  <si>
    <t>Table 4. Disabled persons by sex, age group, urban/rural area and type of disability, RLFS 2022</t>
  </si>
  <si>
    <t>Table 5. Disabled working age persons by labour force status and type of disability, RLFS 2022</t>
  </si>
  <si>
    <t>Table 6:  Population 16 years old and over by education status and urban/rural area, RLFS 2022</t>
  </si>
  <si>
    <t>Table 7: Population 16 years old and over by sex, level of educational attainment and urban/rural area, RLFS 2022</t>
  </si>
  <si>
    <t>Table 8: Population 16 years old and over with respective field of education by sex, urban/rural area, RLFS 2022</t>
  </si>
  <si>
    <t>Table 9: Population 16 years old and over in trade/attended or training courses by sex, duration of training, and urban/rural area, RLFS 2022</t>
  </si>
  <si>
    <t>Table 10: Population 16 years old in/attended trade and technical training  by sex, technical skills, and urban/rural area, RLFS 2022</t>
  </si>
  <si>
    <t>Table 11: Population 16 years old and over who received trade and technical training by sex, place of the training, main sponsor, Outcome of the Traning and urban/rural area, RLFS 2022</t>
  </si>
  <si>
    <t>Table 12. Population 16 years old and over by labour force status, sex, age group, and urban/rural area, RLFS 2022</t>
  </si>
  <si>
    <t>Table 13. Population 16 years old and over by labour force status, sex, educational attainment, and urban/rural area, RLFS 2022</t>
  </si>
  <si>
    <t>Table 14. Population 16 years old and over by labour force status, sex, marital status, and urban/rural area, RLFS 2022</t>
  </si>
  <si>
    <t>Table 15. Employed population by sex, age group, and urban/rural area, RLFS 2022</t>
  </si>
  <si>
    <t>Table 16. Employed population by sex, occupation group, and urban/rural area, RLFS 2022</t>
  </si>
  <si>
    <t>Table 17. Employed population by sex, current education attendance, and urban/rural area, RLFS 2022</t>
  </si>
  <si>
    <t>Table 18. Employed population by sex, educational attainment, and urban/rural area, RLFS 2022</t>
  </si>
  <si>
    <t>Table 19. Employed population by sex, occupation group and level of educational attainment, RLFS 2022</t>
  </si>
  <si>
    <t>Table 20. Employed population by sex, branch of economic activity, and urban/rural area, RLFS 2022</t>
  </si>
  <si>
    <t>Table 21. Employed population by sex, branch of economic activity and level of educational attainment, RLFS 2022</t>
  </si>
  <si>
    <t>Table 22. Employed population by sex, status in employment, and urban/rural area, RLFS 2022</t>
  </si>
  <si>
    <t>Table 23. Employed population by sex, hours usually worked per week at all jobs, and urban/rural area, RLFS 2022</t>
  </si>
  <si>
    <t>Table 24. Employees by sex, duration of employment contract at main job and urban/rural area, RLFS 2022</t>
  </si>
  <si>
    <t>Table 25. Employed population by sex, formal/informal sector employmenmt, status in employment at main job and urban/rural area, RLFS 2022</t>
  </si>
  <si>
    <t>Table 26. Formal and informal employment by sex, branch of economic activity, RLFS 2022</t>
  </si>
  <si>
    <t>Table 27. Formal and informal Sector by sex, branch of economic activity, RLFS 2022</t>
  </si>
  <si>
    <t>Table 28. Average number of hours usually worked per week at main job by sex, branch of economic activity, urban/rural area, RLFS 2022</t>
  </si>
  <si>
    <t>Table 29. Average monthly cash income from employment of employees at main job by sex, age group, level of educational attainment,occupation group and urban/rural area, RLFS 2022</t>
  </si>
  <si>
    <t>Table 30. Median  monthly cash income from employment of employees at main job by sex, age group, level of educational attainment,occupation group and urban/rural area, RLFS 2022</t>
  </si>
  <si>
    <t>Table 31.  Size distribution of monthly cash income from employment of employees at main job by sex and urban/rural area, RLFS 2022</t>
  </si>
  <si>
    <t>Table 32.  Median/Mean cash income from employment of employees at main job by Quintiles, sex and urban/rural area, RLFS 2022</t>
  </si>
  <si>
    <t>Table 33. Youth and Young Population by sex, and residential area, RLFS 2022</t>
  </si>
  <si>
    <t>Table 34. Young population 16–30 years old by sex, level of educational attainment, labour force status and urban/rural area, RLFS 2022</t>
  </si>
  <si>
    <t>Table 35. Youth Unemployed by sex, duration of seeking employment, and urban/rural area, RLFS 2022</t>
  </si>
  <si>
    <t>Table 36. Young Unemployed by sex, duration of seeking employment, and urban/rural area, RLFS 2022</t>
  </si>
  <si>
    <t>Table 37.Youth not in employment and not currently in education or training by sex, age group, and urban/rural area, RLFS 2022</t>
  </si>
  <si>
    <t>Table 38. Unemployed population by sex, broad age group and urban/rural area, RLFS 2022</t>
  </si>
  <si>
    <t>Table 39. Unemployed population by sex, level of educational, and urban/rural area, RLFS 2022</t>
  </si>
  <si>
    <t>Table 40. Unemployed population(who looked for a job) by sex,method of seeking employment, and urban/rural area, RLFS 2022</t>
  </si>
  <si>
    <t>Table 41. Unemployed population(who looked for a job) by sex, duration of seeking employment, and urban/rural area, RLFS 2022</t>
  </si>
  <si>
    <t>Table 42. Time related under employment by age group sex and area of residence, RLFS 2022</t>
  </si>
  <si>
    <t>Table 43. Time-related underemployed persons by sex, main branch of economic activity and urban-rural areas, RLFS 2022</t>
  </si>
  <si>
    <t>Table 44. Population outside the labour force by sex, degree of labour market attachment, and urban/rural area, RLFS 2022</t>
  </si>
  <si>
    <t>Table 45. Population outside the labour force by sex, main source of livelihood, and urban/rural area, RLFS 2022</t>
  </si>
  <si>
    <t>Table 47. Average time spent in own-use production work by sex, type of own-use production and urban/rural area, RLFS 2022</t>
  </si>
  <si>
    <t>Table 48. Average time spent per week on own-use production of goods of working age population by sex, age group, employment status, and urban/rural area, RLFS 2022</t>
  </si>
  <si>
    <t>Table 49. Average time spent per week on own-use provision of services of working age population by sex, age group and urban/rural area,  RLFS 2022</t>
  </si>
  <si>
    <t>Table 50. Internal and international migrants by labour force status, sex, urban/rural area, RLFS 2022</t>
  </si>
  <si>
    <t>Table 51. Internal and international migrants by labour force status and main reason for migration, RLFS 2022</t>
  </si>
  <si>
    <t>Table 52. Migrant workers by sex, urban/rural area, prior place of residence and branch of economic activity,RLFS 2022</t>
  </si>
  <si>
    <t>Table 53. Summary labour force indicators by District, RLFS 2022</t>
  </si>
  <si>
    <t>Table 54. Employment by sex, urban/rural area and branch of economic activity (City of Kigali),  RLFS 2022</t>
  </si>
  <si>
    <t>Table 55. Employment by sex, urban/rural area and branch of economic activity (South province), RLFS 2022</t>
  </si>
  <si>
    <t>Table 56. Employment by sex, urban/rural area and branch of economic activity (West province), RLFS 2022</t>
  </si>
  <si>
    <t>Table 57. Employment by sex, urban/rural area and branch of economic activity (North province), RLFS 2022</t>
  </si>
  <si>
    <t>Table 58. Employment by sex, urban/rural area and branch of economic activity (East province), RLFS 2022</t>
  </si>
  <si>
    <t>Table 59. Labour market indicators and educational type (general and Technical) , RLFS 2022</t>
  </si>
  <si>
    <t>District</t>
  </si>
  <si>
    <t>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</si>
</sst>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##0"/>
    <numFmt numFmtId="166" formatCode="_(* #,##0_);_(* \(#,##0\);_(* &quot;-&quot;??_);_(@_)"/>
    <numFmt numFmtId="167" formatCode="###0.0"/>
    <numFmt numFmtId="168" formatCode="0.0"/>
    <numFmt numFmtId="169" formatCode="_(* #,##0.0_);_(* \(#,##0.0\);_(* &quot;-&quot;??_);_(@_)"/>
    <numFmt numFmtId="170" formatCode="#,##0.0"/>
  </numFmts>
  <fonts count="6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0"/>
      <color indexed="22"/>
      <name val="Verdana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name val="Cambria"/>
      <family val="1"/>
    </font>
    <font>
      <sz val="12"/>
      <name val="Cambria"/>
      <family val="1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9.5"/>
      <name val="Verdana"/>
      <family val="2"/>
    </font>
    <font>
      <sz val="11"/>
      <name val="Arial Narrow"/>
      <family val="2"/>
    </font>
    <font>
      <b/>
      <sz val="12"/>
      <color indexed="8"/>
      <name val="Calibri"/>
      <family val="2"/>
    </font>
    <font>
      <b/>
      <sz val="9"/>
      <color indexed="8"/>
      <name val="Arial"/>
      <family val="2"/>
    </font>
    <font>
      <b/>
      <sz val="9"/>
      <name val="Verdana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22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mbria"/>
      <family val="1"/>
    </font>
    <font>
      <sz val="12"/>
      <color rgb="FFFF0000"/>
      <name val="Arial Narrow"/>
      <family val="2"/>
    </font>
    <font>
      <sz val="10"/>
      <color indexed="8"/>
      <name val="Calibri"/>
      <family val="2"/>
      <scheme val="minor"/>
    </font>
    <font>
      <sz val="11"/>
      <color rgb="FF000000"/>
      <name val="Cambria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22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22"/>
      <name val="Calibri"/>
      <family val="2"/>
      <scheme val="minor"/>
    </font>
    <font>
      <b/>
      <sz val="11"/>
      <color rgb="FF000000"/>
      <name val="Cambria"/>
      <family val="1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2">
    <xf numFmtId="0" fontId="0" fillId="0" borderId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3" fillId="28" borderId="0" applyNumberFormat="0" applyBorder="0" applyAlignment="0" applyProtection="0"/>
    <xf numFmtId="0" fontId="24" fillId="29" borderId="9" applyNumberFormat="0" applyAlignment="0" applyProtection="0"/>
    <xf numFmtId="0" fontId="25" fillId="30" borderId="10" applyNumberFormat="0" applyAlignment="0" applyProtection="0"/>
    <xf numFmtId="43" fontId="2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31" borderId="0" applyNumberFormat="0" applyBorder="0" applyAlignment="0" applyProtection="0"/>
    <xf numFmtId="0" fontId="28" fillId="0" borderId="11" applyNumberFormat="0" applyFill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1" fillId="32" borderId="9" applyNumberFormat="0" applyAlignment="0" applyProtection="0"/>
    <xf numFmtId="0" fontId="32" fillId="0" borderId="14" applyNumberFormat="0" applyFill="0" applyAlignment="0" applyProtection="0"/>
    <xf numFmtId="0" fontId="33" fillId="33" borderId="0" applyNumberFormat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34" borderId="15" applyNumberFormat="0" applyFont="0" applyAlignment="0" applyProtection="0"/>
    <xf numFmtId="0" fontId="34" fillId="29" borderId="16" applyNumberFormat="0" applyAlignment="0" applyProtection="0"/>
    <xf numFmtId="9" fontId="2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7" applyNumberFormat="0" applyFill="0" applyAlignment="0" applyProtection="0"/>
    <xf numFmtId="0" fontId="37" fillId="0" borderId="0" applyNumberFormat="0" applyFill="0" applyBorder="0" applyAlignment="0" applyProtection="0"/>
  </cellStyleXfs>
  <cellXfs count="388">
    <xf numFmtId="0" fontId="0" fillId="0" borderId="0" xfId="0"/>
    <xf numFmtId="0" fontId="0" fillId="2" borderId="0" xfId="0" applyFill="1"/>
    <xf numFmtId="1" fontId="0" fillId="0" borderId="0" xfId="0" applyNumberFormat="1"/>
    <xf numFmtId="166" fontId="38" fillId="0" borderId="0" xfId="28" applyNumberFormat="1" applyFont="1" applyBorder="1" applyAlignment="1">
      <alignment horizontal="right" vertical="top"/>
    </xf>
    <xf numFmtId="165" fontId="38" fillId="0" borderId="0" xfId="52" applyNumberFormat="1" applyFont="1" applyAlignment="1">
      <alignment horizontal="right" vertical="top"/>
    </xf>
    <xf numFmtId="0" fontId="39" fillId="2" borderId="0" xfId="0" applyFont="1" applyFill="1" applyAlignment="1">
      <alignment horizontal="center"/>
    </xf>
    <xf numFmtId="0" fontId="36" fillId="0" borderId="0" xfId="0" applyFont="1"/>
    <xf numFmtId="0" fontId="40" fillId="0" borderId="0" xfId="0" applyFont="1"/>
    <xf numFmtId="165" fontId="38" fillId="35" borderId="0" xfId="51" applyNumberFormat="1" applyFont="1" applyFill="1" applyAlignment="1">
      <alignment horizontal="right" vertical="top"/>
    </xf>
    <xf numFmtId="1" fontId="0" fillId="35" borderId="0" xfId="0" applyNumberFormat="1" applyFill="1"/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38" fillId="35" borderId="0" xfId="52" applyNumberFormat="1" applyFont="1" applyFill="1" applyAlignment="1">
      <alignment horizontal="right" vertical="top"/>
    </xf>
    <xf numFmtId="0" fontId="41" fillId="0" borderId="0" xfId="0" applyFont="1"/>
    <xf numFmtId="0" fontId="41" fillId="2" borderId="0" xfId="0" applyFont="1" applyFill="1"/>
    <xf numFmtId="0" fontId="41" fillId="35" borderId="0" xfId="0" applyFont="1" applyFill="1"/>
    <xf numFmtId="0" fontId="41" fillId="2" borderId="0" xfId="0" applyFont="1" applyFill="1" applyAlignment="1">
      <alignment horizontal="center" wrapText="1"/>
    </xf>
    <xf numFmtId="1" fontId="41" fillId="0" borderId="0" xfId="0" applyNumberFormat="1" applyFont="1"/>
    <xf numFmtId="0" fontId="10" fillId="0" borderId="0" xfId="35" applyFont="1" applyBorder="1" applyAlignment="1">
      <alignment horizontal="center"/>
    </xf>
    <xf numFmtId="0" fontId="2" fillId="0" borderId="0" xfId="0" applyFont="1"/>
    <xf numFmtId="0" fontId="8" fillId="3" borderId="0" xfId="40" applyFont="1" applyFill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40" applyFont="1" applyAlignment="1">
      <alignment horizontal="left"/>
    </xf>
    <xf numFmtId="0" fontId="11" fillId="3" borderId="0" xfId="4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4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35" borderId="0" xfId="0" applyFill="1"/>
    <xf numFmtId="0" fontId="42" fillId="36" borderId="0" xfId="0" applyFont="1" applyFill="1"/>
    <xf numFmtId="0" fontId="15" fillId="0" borderId="0" xfId="0" applyFont="1"/>
    <xf numFmtId="0" fontId="36" fillId="2" borderId="0" xfId="0" applyFont="1" applyFill="1" applyAlignment="1">
      <alignment horizontal="center" wrapText="1"/>
    </xf>
    <xf numFmtId="0" fontId="43" fillId="0" borderId="1" xfId="4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44" fillId="0" borderId="1" xfId="0" applyFont="1" applyBorder="1" applyAlignment="1">
      <alignment horizontal="left" vertical="center"/>
    </xf>
    <xf numFmtId="0" fontId="8" fillId="3" borderId="0" xfId="0" applyFont="1" applyFill="1" applyAlignment="1">
      <alignment horizontal="left"/>
    </xf>
    <xf numFmtId="0" fontId="13" fillId="0" borderId="0" xfId="0" applyFont="1"/>
    <xf numFmtId="0" fontId="16" fillId="0" borderId="0" xfId="40" applyFont="1" applyAlignment="1">
      <alignment horizontal="left" vertical="center"/>
    </xf>
    <xf numFmtId="0" fontId="8" fillId="3" borderId="0" xfId="40" applyFont="1" applyFill="1" applyAlignment="1">
      <alignment horizontal="center"/>
    </xf>
    <xf numFmtId="0" fontId="7" fillId="0" borderId="0" xfId="55" applyFont="1" applyAlignment="1">
      <alignment horizontal="left" vertical="top" wrapText="1"/>
    </xf>
    <xf numFmtId="0" fontId="6" fillId="0" borderId="0" xfId="55"/>
    <xf numFmtId="170" fontId="0" fillId="0" borderId="0" xfId="0" applyNumberFormat="1"/>
    <xf numFmtId="3" fontId="41" fillId="0" borderId="0" xfId="0" applyNumberFormat="1" applyFont="1"/>
    <xf numFmtId="165" fontId="41" fillId="0" borderId="0" xfId="0" applyNumberFormat="1" applyFont="1"/>
    <xf numFmtId="168" fontId="0" fillId="0" borderId="0" xfId="0" applyNumberFormat="1"/>
    <xf numFmtId="0" fontId="45" fillId="0" borderId="0" xfId="0" applyFont="1"/>
    <xf numFmtId="0" fontId="19" fillId="0" borderId="0" xfId="0" applyFont="1"/>
    <xf numFmtId="0" fontId="44" fillId="0" borderId="0" xfId="0" applyFont="1"/>
    <xf numFmtId="0" fontId="17" fillId="0" borderId="0" xfId="0" applyFont="1"/>
    <xf numFmtId="0" fontId="0" fillId="36" borderId="0" xfId="0" applyFill="1"/>
    <xf numFmtId="0" fontId="7" fillId="35" borderId="0" xfId="55" applyFont="1" applyFill="1" applyAlignment="1">
      <alignment horizontal="left" vertical="top" wrapText="1"/>
    </xf>
    <xf numFmtId="0" fontId="7" fillId="0" borderId="0" xfId="56" applyFont="1" applyAlignment="1">
      <alignment vertical="top" wrapText="1"/>
    </xf>
    <xf numFmtId="0" fontId="7" fillId="35" borderId="0" xfId="56" applyFont="1" applyFill="1" applyAlignment="1">
      <alignment vertical="top" wrapText="1"/>
    </xf>
    <xf numFmtId="0" fontId="46" fillId="0" borderId="0" xfId="0" applyFont="1"/>
    <xf numFmtId="0" fontId="47" fillId="2" borderId="0" xfId="0" applyFont="1" applyFill="1"/>
    <xf numFmtId="3" fontId="0" fillId="0" borderId="0" xfId="0" applyNumberFormat="1"/>
    <xf numFmtId="0" fontId="43" fillId="0" borderId="0" xfId="0" applyFont="1"/>
    <xf numFmtId="166" fontId="21" fillId="2" borderId="0" xfId="28" applyNumberFormat="1" applyFont="1" applyFill="1"/>
    <xf numFmtId="166" fontId="0" fillId="0" borderId="0" xfId="0" applyNumberFormat="1"/>
    <xf numFmtId="43" fontId="0" fillId="0" borderId="0" xfId="0" applyNumberFormat="1"/>
    <xf numFmtId="37" fontId="0" fillId="0" borderId="0" xfId="0" applyNumberFormat="1"/>
    <xf numFmtId="0" fontId="0" fillId="37" borderId="0" xfId="0" applyFill="1"/>
    <xf numFmtId="3" fontId="0" fillId="37" borderId="0" xfId="0" applyNumberFormat="1" applyFill="1"/>
    <xf numFmtId="166" fontId="41" fillId="0" borderId="0" xfId="0" applyNumberFormat="1" applyFont="1"/>
    <xf numFmtId="164" fontId="21" fillId="0" borderId="0" xfId="68" applyNumberFormat="1" applyFont="1"/>
    <xf numFmtId="0" fontId="47" fillId="35" borderId="0" xfId="0" applyFont="1" applyFill="1"/>
    <xf numFmtId="166" fontId="21" fillId="0" borderId="0" xfId="28" applyNumberFormat="1" applyFont="1"/>
    <xf numFmtId="166" fontId="36" fillId="0" borderId="0" xfId="28" applyNumberFormat="1" applyFont="1"/>
    <xf numFmtId="0" fontId="0" fillId="38" borderId="0" xfId="0" applyFill="1"/>
    <xf numFmtId="3" fontId="0" fillId="35" borderId="0" xfId="0" applyNumberFormat="1" applyFill="1"/>
    <xf numFmtId="165" fontId="38" fillId="35" borderId="0" xfId="62" applyNumberFormat="1" applyFont="1" applyFill="1" applyAlignment="1">
      <alignment horizontal="right" vertical="top"/>
    </xf>
    <xf numFmtId="165" fontId="18" fillId="0" borderId="0" xfId="53" applyNumberFormat="1" applyFont="1" applyAlignment="1">
      <alignment horizontal="right" vertical="top"/>
    </xf>
    <xf numFmtId="165" fontId="7" fillId="0" borderId="0" xfId="53" applyNumberFormat="1" applyFont="1" applyAlignment="1">
      <alignment horizontal="right" vertical="top"/>
    </xf>
    <xf numFmtId="0" fontId="37" fillId="0" borderId="0" xfId="0" applyFont="1"/>
    <xf numFmtId="0" fontId="0" fillId="39" borderId="0" xfId="0" applyFill="1"/>
    <xf numFmtId="0" fontId="38" fillId="39" borderId="0" xfId="55" applyFont="1" applyFill="1" applyAlignment="1">
      <alignment horizontal="center" wrapText="1"/>
    </xf>
    <xf numFmtId="3" fontId="0" fillId="39" borderId="0" xfId="0" applyNumberFormat="1" applyFill="1"/>
    <xf numFmtId="0" fontId="7" fillId="39" borderId="0" xfId="55" applyFont="1" applyFill="1" applyAlignment="1">
      <alignment horizontal="left" vertical="top" wrapText="1"/>
    </xf>
    <xf numFmtId="0" fontId="36" fillId="0" borderId="0" xfId="0" applyFont="1" applyAlignment="1">
      <alignment horizontal="right"/>
    </xf>
    <xf numFmtId="0" fontId="43" fillId="0" borderId="0" xfId="0" applyFont="1" applyAlignment="1">
      <alignment horizontal="left"/>
    </xf>
    <xf numFmtId="0" fontId="43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48" fillId="40" borderId="0" xfId="0" applyFont="1" applyFill="1" applyAlignment="1">
      <alignment horizontal="center"/>
    </xf>
    <xf numFmtId="0" fontId="49" fillId="40" borderId="0" xfId="40" applyFont="1" applyFill="1" applyAlignment="1">
      <alignment horizontal="left" vertical="center"/>
    </xf>
    <xf numFmtId="0" fontId="37" fillId="40" borderId="0" xfId="0" applyFont="1" applyFill="1"/>
    <xf numFmtId="0" fontId="11" fillId="0" borderId="0" xfId="40" applyFont="1" applyAlignment="1">
      <alignment horizontal="center"/>
    </xf>
    <xf numFmtId="43" fontId="18" fillId="0" borderId="0" xfId="28" applyFont="1" applyBorder="1" applyAlignment="1">
      <alignment horizontal="right" vertical="top"/>
    </xf>
    <xf numFmtId="0" fontId="0" fillId="0" borderId="0" xfId="0" applyAlignment="1">
      <alignment wrapText="1"/>
    </xf>
    <xf numFmtId="0" fontId="0" fillId="35" borderId="0" xfId="0" applyFill="1" applyAlignment="1">
      <alignment wrapText="1"/>
    </xf>
    <xf numFmtId="0" fontId="0" fillId="35" borderId="0" xfId="0" quotePrefix="1" applyFill="1" applyAlignment="1">
      <alignment wrapText="1"/>
    </xf>
    <xf numFmtId="0" fontId="47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2" borderId="2" xfId="0" applyFill="1" applyBorder="1" applyAlignment="1">
      <alignment horizontal="center"/>
    </xf>
    <xf numFmtId="0" fontId="36" fillId="0" borderId="2" xfId="0" applyFont="1" applyBorder="1"/>
    <xf numFmtId="167" fontId="40" fillId="0" borderId="2" xfId="0" applyNumberFormat="1" applyFont="1" applyBorder="1" applyAlignment="1">
      <alignment horizontal="right" vertical="top"/>
    </xf>
    <xf numFmtId="0" fontId="0" fillId="0" borderId="2" xfId="0" applyBorder="1"/>
    <xf numFmtId="167" fontId="0" fillId="0" borderId="2" xfId="0" applyNumberFormat="1" applyBorder="1"/>
    <xf numFmtId="167" fontId="38" fillId="0" borderId="2" xfId="0" applyNumberFormat="1" applyFont="1" applyBorder="1" applyAlignment="1">
      <alignment horizontal="right" vertical="top"/>
    </xf>
    <xf numFmtId="0" fontId="0" fillId="0" borderId="2" xfId="0" applyBorder="1" applyAlignment="1">
      <alignment wrapText="1"/>
    </xf>
    <xf numFmtId="0" fontId="0" fillId="35" borderId="2" xfId="0" applyFill="1" applyBorder="1"/>
    <xf numFmtId="166" fontId="38" fillId="0" borderId="2" xfId="28" applyNumberFormat="1" applyFont="1" applyBorder="1" applyAlignment="1">
      <alignment horizontal="right" vertical="top"/>
    </xf>
    <xf numFmtId="0" fontId="36" fillId="35" borderId="2" xfId="0" applyFont="1" applyFill="1" applyBorder="1"/>
    <xf numFmtId="0" fontId="38" fillId="0" borderId="2" xfId="57" applyFont="1" applyBorder="1" applyAlignment="1">
      <alignment horizontal="left" vertical="top" wrapText="1"/>
    </xf>
    <xf numFmtId="166" fontId="38" fillId="0" borderId="2" xfId="28" applyNumberFormat="1" applyFont="1" applyBorder="1" applyAlignment="1">
      <alignment vertical="top"/>
    </xf>
    <xf numFmtId="166" fontId="21" fillId="35" borderId="2" xfId="28" applyNumberFormat="1" applyFont="1" applyFill="1" applyBorder="1"/>
    <xf numFmtId="165" fontId="38" fillId="0" borderId="2" xfId="57" applyNumberFormat="1" applyFont="1" applyBorder="1" applyAlignment="1">
      <alignment horizontal="left" vertical="top"/>
    </xf>
    <xf numFmtId="166" fontId="38" fillId="35" borderId="2" xfId="28" applyNumberFormat="1" applyFont="1" applyFill="1" applyBorder="1" applyAlignment="1">
      <alignment horizontal="right" vertical="top"/>
    </xf>
    <xf numFmtId="166" fontId="21" fillId="0" borderId="2" xfId="28" applyNumberFormat="1" applyFont="1" applyBorder="1" applyAlignment="1">
      <alignment horizontal="right" vertical="top"/>
    </xf>
    <xf numFmtId="165" fontId="38" fillId="0" borderId="2" xfId="57" applyNumberFormat="1" applyFont="1" applyBorder="1" applyAlignment="1">
      <alignment horizontal="left" vertical="top" wrapText="1"/>
    </xf>
    <xf numFmtId="3" fontId="0" fillId="0" borderId="2" xfId="0" applyNumberFormat="1" applyBorder="1"/>
    <xf numFmtId="0" fontId="7" fillId="0" borderId="2" xfId="57" applyFont="1" applyBorder="1" applyAlignment="1">
      <alignment horizontal="left" vertical="top" wrapText="1"/>
    </xf>
    <xf numFmtId="165" fontId="7" fillId="0" borderId="2" xfId="57" applyNumberFormat="1" applyFont="1" applyBorder="1" applyAlignment="1">
      <alignment horizontal="left" vertical="top"/>
    </xf>
    <xf numFmtId="0" fontId="36" fillId="2" borderId="2" xfId="0" applyFont="1" applyFill="1" applyBorder="1" applyAlignment="1">
      <alignment horizontal="center"/>
    </xf>
    <xf numFmtId="166" fontId="21" fillId="0" borderId="2" xfId="28" applyNumberFormat="1" applyFont="1" applyBorder="1"/>
    <xf numFmtId="168" fontId="38" fillId="0" borderId="2" xfId="58" applyNumberFormat="1" applyFont="1" applyBorder="1" applyAlignment="1">
      <alignment horizontal="right" vertical="top"/>
    </xf>
    <xf numFmtId="168" fontId="0" fillId="0" borderId="2" xfId="0" applyNumberFormat="1" applyBorder="1"/>
    <xf numFmtId="3" fontId="38" fillId="0" borderId="2" xfId="58" applyNumberFormat="1" applyFont="1" applyBorder="1" applyAlignment="1">
      <alignment horizontal="right" vertical="top"/>
    </xf>
    <xf numFmtId="0" fontId="36" fillId="35" borderId="2" xfId="0" applyFont="1" applyFill="1" applyBorder="1" applyAlignment="1">
      <alignment horizontal="center"/>
    </xf>
    <xf numFmtId="0" fontId="40" fillId="36" borderId="2" xfId="46" applyFont="1" applyFill="1" applyBorder="1" applyAlignment="1">
      <alignment horizontal="center" wrapText="1"/>
    </xf>
    <xf numFmtId="0" fontId="40" fillId="36" borderId="2" xfId="46" applyFont="1" applyFill="1" applyBorder="1" applyAlignment="1">
      <alignment horizontal="center"/>
    </xf>
    <xf numFmtId="0" fontId="38" fillId="0" borderId="2" xfId="46" applyFont="1" applyBorder="1" applyAlignment="1">
      <alignment vertical="top" wrapText="1"/>
    </xf>
    <xf numFmtId="0" fontId="50" fillId="0" borderId="2" xfId="46" applyFont="1" applyBorder="1" applyAlignment="1">
      <alignment wrapText="1"/>
    </xf>
    <xf numFmtId="0" fontId="40" fillId="0" borderId="2" xfId="46" applyFont="1" applyBorder="1" applyAlignment="1">
      <alignment wrapText="1"/>
    </xf>
    <xf numFmtId="165" fontId="40" fillId="0" borderId="2" xfId="46" applyNumberFormat="1" applyFont="1" applyBorder="1" applyAlignment="1">
      <alignment horizontal="center" wrapText="1"/>
    </xf>
    <xf numFmtId="0" fontId="38" fillId="0" borderId="2" xfId="46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165" fontId="38" fillId="0" borderId="2" xfId="0" applyNumberFormat="1" applyFont="1" applyBorder="1" applyAlignment="1">
      <alignment horizontal="right" vertical="top"/>
    </xf>
    <xf numFmtId="165" fontId="0" fillId="0" borderId="2" xfId="0" applyNumberFormat="1" applyBorder="1"/>
    <xf numFmtId="168" fontId="38" fillId="0" borderId="2" xfId="68" applyNumberFormat="1" applyFont="1" applyBorder="1" applyAlignment="1">
      <alignment horizontal="right" vertical="top"/>
    </xf>
    <xf numFmtId="0" fontId="7" fillId="0" borderId="2" xfId="59" applyFont="1" applyBorder="1" applyAlignment="1">
      <alignment horizontal="left" vertical="top" wrapText="1"/>
    </xf>
    <xf numFmtId="165" fontId="0" fillId="0" borderId="2" xfId="0" applyNumberFormat="1" applyBorder="1" applyAlignment="1">
      <alignment horizontal="right" vertical="top"/>
    </xf>
    <xf numFmtId="165" fontId="0" fillId="0" borderId="2" xfId="0" applyNumberFormat="1" applyBorder="1" applyAlignment="1">
      <alignment vertical="top"/>
    </xf>
    <xf numFmtId="0" fontId="0" fillId="0" borderId="2" xfId="0" quotePrefix="1" applyBorder="1"/>
    <xf numFmtId="0" fontId="47" fillId="0" borderId="2" xfId="0" applyFont="1" applyBorder="1"/>
    <xf numFmtId="166" fontId="21" fillId="0" borderId="2" xfId="28" applyNumberFormat="1" applyFont="1" applyBorder="1" applyAlignment="1">
      <alignment horizontal="right"/>
    </xf>
    <xf numFmtId="0" fontId="40" fillId="0" borderId="2" xfId="0" applyFont="1" applyBorder="1"/>
    <xf numFmtId="0" fontId="38" fillId="0" borderId="2" xfId="60" applyFont="1" applyBorder="1" applyAlignment="1">
      <alignment horizontal="left" vertical="top" wrapText="1"/>
    </xf>
    <xf numFmtId="0" fontId="38" fillId="0" borderId="2" xfId="61" applyFont="1" applyBorder="1" applyAlignment="1">
      <alignment horizontal="left" vertical="top" wrapText="1"/>
    </xf>
    <xf numFmtId="0" fontId="0" fillId="2" borderId="2" xfId="0" applyFill="1" applyBorder="1"/>
    <xf numFmtId="0" fontId="44" fillId="0" borderId="2" xfId="0" applyFont="1" applyBorder="1"/>
    <xf numFmtId="3" fontId="36" fillId="0" borderId="2" xfId="0" applyNumberFormat="1" applyFont="1" applyBorder="1"/>
    <xf numFmtId="166" fontId="36" fillId="0" borderId="2" xfId="28" applyNumberFormat="1" applyFont="1" applyBorder="1"/>
    <xf numFmtId="37" fontId="38" fillId="0" borderId="2" xfId="28" applyNumberFormat="1" applyFont="1" applyBorder="1" applyAlignment="1">
      <alignment horizontal="right" vertical="top"/>
    </xf>
    <xf numFmtId="0" fontId="38" fillId="0" borderId="2" xfId="0" applyFont="1" applyBorder="1" applyAlignment="1">
      <alignment horizontal="left" vertical="top"/>
    </xf>
    <xf numFmtId="0" fontId="38" fillId="0" borderId="2" xfId="0" applyFont="1" applyBorder="1" applyAlignment="1">
      <alignment horizontal="left" vertical="top" wrapText="1"/>
    </xf>
    <xf numFmtId="166" fontId="40" fillId="0" borderId="2" xfId="28" applyNumberFormat="1" applyFont="1" applyBorder="1" applyAlignment="1">
      <alignment horizontal="right" vertical="top"/>
    </xf>
    <xf numFmtId="167" fontId="0" fillId="35" borderId="2" xfId="0" applyNumberFormat="1" applyFill="1" applyBorder="1"/>
    <xf numFmtId="168" fontId="21" fillId="0" borderId="2" xfId="68" applyNumberFormat="1" applyFont="1" applyBorder="1"/>
    <xf numFmtId="3" fontId="38" fillId="0" borderId="2" xfId="28" applyNumberFormat="1" applyFont="1" applyBorder="1" applyAlignment="1">
      <alignment horizontal="right" vertical="top"/>
    </xf>
    <xf numFmtId="3" fontId="21" fillId="0" borderId="2" xfId="68" applyNumberFormat="1" applyFont="1" applyBorder="1"/>
    <xf numFmtId="3" fontId="21" fillId="0" borderId="2" xfId="68" applyNumberFormat="1" applyFont="1" applyBorder="1" applyAlignment="1">
      <alignment horizontal="right"/>
    </xf>
    <xf numFmtId="0" fontId="36" fillId="41" borderId="2" xfId="0" applyFont="1" applyFill="1" applyBorder="1" applyAlignment="1">
      <alignment horizontal="center"/>
    </xf>
    <xf numFmtId="166" fontId="36" fillId="41" borderId="2" xfId="28" applyNumberFormat="1" applyFont="1" applyFill="1" applyBorder="1"/>
    <xf numFmtId="0" fontId="36" fillId="41" borderId="2" xfId="0" applyFont="1" applyFill="1" applyBorder="1"/>
    <xf numFmtId="0" fontId="0" fillId="0" borderId="2" xfId="0" applyBorder="1" applyAlignment="1">
      <alignment horizontal="left" indent="1"/>
    </xf>
    <xf numFmtId="0" fontId="0" fillId="35" borderId="2" xfId="0" applyFill="1" applyBorder="1" applyAlignment="1">
      <alignment horizontal="left" indent="1"/>
    </xf>
    <xf numFmtId="0" fontId="51" fillId="0" borderId="2" xfId="0" applyFont="1" applyBorder="1" applyAlignment="1">
      <alignment horizontal="left" indent="1"/>
    </xf>
    <xf numFmtId="0" fontId="0" fillId="38" borderId="2" xfId="0" applyFill="1" applyBorder="1" applyAlignment="1">
      <alignment horizontal="center" vertical="center" textRotation="90"/>
    </xf>
    <xf numFmtId="0" fontId="0" fillId="38" borderId="2" xfId="0" applyFill="1" applyBorder="1" applyAlignment="1">
      <alignment horizontal="center" vertical="center" textRotation="90" wrapText="1"/>
    </xf>
    <xf numFmtId="0" fontId="36" fillId="38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wrapText="1"/>
    </xf>
    <xf numFmtId="165" fontId="38" fillId="0" borderId="2" xfId="54" applyNumberFormat="1" applyFont="1" applyBorder="1" applyAlignment="1">
      <alignment horizontal="right" vertical="top"/>
    </xf>
    <xf numFmtId="0" fontId="36" fillId="0" borderId="2" xfId="0" applyFont="1" applyBorder="1" applyAlignment="1">
      <alignment wrapText="1"/>
    </xf>
    <xf numFmtId="0" fontId="0" fillId="0" borderId="2" xfId="0" quotePrefix="1" applyBorder="1" applyAlignment="1">
      <alignment wrapText="1"/>
    </xf>
    <xf numFmtId="0" fontId="0" fillId="35" borderId="2" xfId="0" applyFill="1" applyBorder="1" applyAlignment="1">
      <alignment wrapText="1"/>
    </xf>
    <xf numFmtId="0" fontId="38" fillId="35" borderId="2" xfId="55" applyFont="1" applyFill="1" applyBorder="1" applyAlignment="1">
      <alignment horizontal="center" wrapText="1"/>
    </xf>
    <xf numFmtId="0" fontId="38" fillId="0" borderId="2" xfId="55" applyFont="1" applyBorder="1" applyAlignment="1">
      <alignment horizontal="left" vertical="top" wrapText="1"/>
    </xf>
    <xf numFmtId="166" fontId="21" fillId="0" borderId="2" xfId="28" quotePrefix="1" applyNumberFormat="1" applyFont="1" applyBorder="1"/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center" wrapText="1"/>
    </xf>
    <xf numFmtId="169" fontId="40" fillId="0" borderId="2" xfId="28" applyNumberFormat="1" applyFont="1" applyFill="1" applyBorder="1" applyAlignment="1">
      <alignment horizontal="right" vertical="top"/>
    </xf>
    <xf numFmtId="166" fontId="40" fillId="0" borderId="2" xfId="28" applyNumberFormat="1" applyFont="1" applyFill="1" applyBorder="1" applyAlignment="1">
      <alignment horizontal="right" vertical="top"/>
    </xf>
    <xf numFmtId="0" fontId="47" fillId="0" borderId="2" xfId="0" quotePrefix="1" applyFont="1" applyBorder="1"/>
    <xf numFmtId="166" fontId="47" fillId="0" borderId="2" xfId="28" applyNumberFormat="1" applyFont="1" applyBorder="1" applyAlignment="1">
      <alignment horizontal="right" vertical="top"/>
    </xf>
    <xf numFmtId="169" fontId="47" fillId="0" borderId="2" xfId="28" applyNumberFormat="1" applyFont="1" applyFill="1" applyBorder="1" applyAlignment="1">
      <alignment horizontal="right" vertical="top"/>
    </xf>
    <xf numFmtId="169" fontId="38" fillId="0" borderId="2" xfId="28" applyNumberFormat="1" applyFont="1" applyFill="1" applyBorder="1" applyAlignment="1">
      <alignment horizontal="right" vertical="top"/>
    </xf>
    <xf numFmtId="0" fontId="38" fillId="0" borderId="2" xfId="28" applyNumberFormat="1" applyFont="1" applyFill="1" applyBorder="1" applyAlignment="1">
      <alignment horizontal="right" vertical="top"/>
    </xf>
    <xf numFmtId="0" fontId="40" fillId="0" borderId="2" xfId="41" applyFont="1" applyBorder="1" applyAlignment="1">
      <alignment horizontal="left" vertical="top" wrapText="1"/>
    </xf>
    <xf numFmtId="0" fontId="38" fillId="0" borderId="2" xfId="41" applyFont="1" applyBorder="1" applyAlignment="1">
      <alignment horizontal="left" vertical="top" wrapText="1"/>
    </xf>
    <xf numFmtId="0" fontId="40" fillId="0" borderId="2" xfId="42" applyFont="1" applyBorder="1" applyAlignment="1">
      <alignment horizontal="left" vertical="top" wrapText="1"/>
    </xf>
    <xf numFmtId="0" fontId="38" fillId="0" borderId="2" xfId="42" applyFont="1" applyBorder="1" applyAlignment="1">
      <alignment horizontal="left" vertical="top" wrapText="1"/>
    </xf>
    <xf numFmtId="0" fontId="38" fillId="0" borderId="2" xfId="64" applyFont="1" applyBorder="1" applyAlignment="1">
      <alignment horizontal="left" vertical="top" wrapText="1"/>
    </xf>
    <xf numFmtId="0" fontId="52" fillId="0" borderId="2" xfId="0" applyFont="1" applyBorder="1" applyAlignment="1">
      <alignment vertical="top" wrapText="1"/>
    </xf>
    <xf numFmtId="37" fontId="38" fillId="0" borderId="2" xfId="28" applyNumberFormat="1" applyFont="1" applyFill="1" applyBorder="1" applyAlignment="1">
      <alignment horizontal="right" vertical="top"/>
    </xf>
    <xf numFmtId="0" fontId="40" fillId="0" borderId="2" xfId="43" applyFont="1" applyBorder="1" applyAlignment="1">
      <alignment horizontal="left" vertical="top" wrapText="1"/>
    </xf>
    <xf numFmtId="37" fontId="53" fillId="0" borderId="2" xfId="28" applyNumberFormat="1" applyFont="1" applyFill="1" applyBorder="1" applyAlignment="1">
      <alignment horizontal="right" vertical="top"/>
    </xf>
    <xf numFmtId="0" fontId="38" fillId="0" borderId="2" xfId="65" applyFont="1" applyBorder="1" applyAlignment="1">
      <alignment horizontal="left" vertical="top" wrapText="1"/>
    </xf>
    <xf numFmtId="37" fontId="52" fillId="0" borderId="2" xfId="28" applyNumberFormat="1" applyFont="1" applyFill="1" applyBorder="1" applyAlignment="1">
      <alignment horizontal="right" vertical="top"/>
    </xf>
    <xf numFmtId="0" fontId="40" fillId="0" borderId="2" xfId="45" applyFont="1" applyBorder="1" applyAlignment="1">
      <alignment horizontal="left" vertical="top" wrapText="1"/>
    </xf>
    <xf numFmtId="165" fontId="38" fillId="0" borderId="2" xfId="47" applyNumberFormat="1" applyFont="1" applyBorder="1" applyAlignment="1">
      <alignment horizontal="right" vertical="top"/>
    </xf>
    <xf numFmtId="0" fontId="38" fillId="0" borderId="2" xfId="45" applyFont="1" applyBorder="1" applyAlignment="1">
      <alignment horizontal="left" vertical="top" wrapText="1"/>
    </xf>
    <xf numFmtId="0" fontId="7" fillId="0" borderId="2" xfId="47" applyFont="1" applyBorder="1" applyAlignment="1">
      <alignment horizontal="left" vertical="top" wrapText="1"/>
    </xf>
    <xf numFmtId="166" fontId="40" fillId="0" borderId="2" xfId="28" applyNumberFormat="1" applyFont="1" applyBorder="1" applyAlignment="1">
      <alignment horizontal="right"/>
    </xf>
    <xf numFmtId="166" fontId="36" fillId="0" borderId="2" xfId="28" applyNumberFormat="1" applyFont="1" applyBorder="1" applyAlignment="1"/>
    <xf numFmtId="164" fontId="44" fillId="0" borderId="2" xfId="0" applyNumberFormat="1" applyFont="1" applyBorder="1"/>
    <xf numFmtId="0" fontId="7" fillId="0" borderId="2" xfId="48" applyFont="1" applyBorder="1" applyAlignment="1">
      <alignment horizontal="left" vertical="top" wrapText="1"/>
    </xf>
    <xf numFmtId="164" fontId="47" fillId="0" borderId="2" xfId="68" applyNumberFormat="1" applyFont="1" applyBorder="1"/>
    <xf numFmtId="164" fontId="47" fillId="0" borderId="2" xfId="0" applyNumberFormat="1" applyFont="1" applyBorder="1"/>
    <xf numFmtId="166" fontId="21" fillId="2" borderId="2" xfId="28" applyNumberFormat="1" applyFont="1" applyFill="1" applyBorder="1"/>
    <xf numFmtId="164" fontId="47" fillId="35" borderId="2" xfId="68" applyNumberFormat="1" applyFont="1" applyFill="1" applyBorder="1"/>
    <xf numFmtId="164" fontId="47" fillId="35" borderId="2" xfId="0" applyNumberFormat="1" applyFont="1" applyFill="1" applyBorder="1"/>
    <xf numFmtId="164" fontId="44" fillId="0" borderId="2" xfId="68" applyNumberFormat="1" applyFont="1" applyBorder="1"/>
    <xf numFmtId="166" fontId="40" fillId="39" borderId="2" xfId="28" applyNumberFormat="1" applyFont="1" applyFill="1" applyBorder="1" applyAlignment="1">
      <alignment horizontal="right" vertical="top"/>
    </xf>
    <xf numFmtId="166" fontId="40" fillId="39" borderId="2" xfId="28" applyNumberFormat="1" applyFont="1" applyFill="1" applyBorder="1" applyAlignment="1">
      <alignment horizontal="right"/>
    </xf>
    <xf numFmtId="168" fontId="44" fillId="0" borderId="2" xfId="68" applyNumberFormat="1" applyFont="1" applyBorder="1" applyAlignment="1"/>
    <xf numFmtId="168" fontId="44" fillId="0" borderId="2" xfId="0" applyNumberFormat="1" applyFont="1" applyBorder="1"/>
    <xf numFmtId="0" fontId="7" fillId="0" borderId="2" xfId="49" applyFont="1" applyBorder="1" applyAlignment="1">
      <alignment horizontal="left" vertical="top" wrapText="1"/>
    </xf>
    <xf numFmtId="168" fontId="47" fillId="0" borderId="2" xfId="68" applyNumberFormat="1" applyFont="1" applyBorder="1"/>
    <xf numFmtId="168" fontId="47" fillId="0" borderId="2" xfId="0" applyNumberFormat="1" applyFont="1" applyBorder="1"/>
    <xf numFmtId="166" fontId="40" fillId="0" borderId="2" xfId="28" applyNumberFormat="1" applyFont="1" applyFill="1" applyBorder="1" applyAlignment="1">
      <alignment horizontal="right"/>
    </xf>
    <xf numFmtId="0" fontId="7" fillId="0" borderId="2" xfId="50" applyFont="1" applyBorder="1" applyAlignment="1">
      <alignment horizontal="left" vertical="top" wrapText="1"/>
    </xf>
    <xf numFmtId="37" fontId="21" fillId="0" borderId="2" xfId="28" applyNumberFormat="1" applyFont="1" applyBorder="1"/>
    <xf numFmtId="49" fontId="0" fillId="0" borderId="2" xfId="0" applyNumberFormat="1" applyBorder="1"/>
    <xf numFmtId="166" fontId="21" fillId="0" borderId="2" xfId="28" applyNumberFormat="1" applyFont="1" applyFill="1" applyBorder="1"/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2" borderId="2" xfId="0" applyFill="1" applyBorder="1" applyAlignment="1">
      <alignment wrapText="1"/>
    </xf>
    <xf numFmtId="37" fontId="21" fillId="0" borderId="2" xfId="28" applyNumberFormat="1" applyFont="1" applyFill="1" applyBorder="1"/>
    <xf numFmtId="37" fontId="40" fillId="0" borderId="2" xfId="28" applyNumberFormat="1" applyFont="1" applyBorder="1" applyAlignment="1">
      <alignment horizontal="right" vertical="top"/>
    </xf>
    <xf numFmtId="37" fontId="21" fillId="2" borderId="2" xfId="28" applyNumberFormat="1" applyFont="1" applyFill="1" applyBorder="1"/>
    <xf numFmtId="0" fontId="41" fillId="0" borderId="2" xfId="0" applyFont="1" applyBorder="1"/>
    <xf numFmtId="0" fontId="0" fillId="0" borderId="2" xfId="0" quotePrefix="1" applyBorder="1" applyAlignment="1">
      <alignment horizontal="left" wrapText="1"/>
    </xf>
    <xf numFmtId="0" fontId="36" fillId="35" borderId="2" xfId="0" applyFont="1" applyFill="1" applyBorder="1" applyAlignment="1">
      <alignment wrapText="1"/>
    </xf>
    <xf numFmtId="169" fontId="21" fillId="0" borderId="2" xfId="28" applyNumberFormat="1" applyFont="1" applyBorder="1" applyAlignment="1">
      <alignment horizontal="right"/>
    </xf>
    <xf numFmtId="0" fontId="19" fillId="0" borderId="2" xfId="0" applyFont="1" applyBorder="1"/>
    <xf numFmtId="0" fontId="38" fillId="0" borderId="2" xfId="43" applyFont="1" applyBorder="1" applyAlignment="1">
      <alignment horizontal="left" vertical="top" wrapText="1"/>
    </xf>
    <xf numFmtId="166" fontId="38" fillId="0" borderId="2" xfId="28" applyNumberFormat="1" applyFont="1" applyFill="1" applyBorder="1" applyAlignment="1">
      <alignment horizontal="right" vertical="top"/>
    </xf>
    <xf numFmtId="0" fontId="38" fillId="35" borderId="2" xfId="56" applyFont="1" applyFill="1" applyBorder="1" applyAlignment="1">
      <alignment horizontal="center" wrapText="1"/>
    </xf>
    <xf numFmtId="0" fontId="7" fillId="0" borderId="2" xfId="56" applyFont="1" applyBorder="1" applyAlignment="1">
      <alignment horizontal="left" vertical="top" wrapText="1"/>
    </xf>
    <xf numFmtId="0" fontId="59" fillId="42" borderId="18" xfId="0" applyFont="1" applyFill="1" applyBorder="1" applyAlignment="1">
      <alignment horizontal="left" vertical="center"/>
    </xf>
    <xf numFmtId="0" fontId="59" fillId="42" borderId="19" xfId="0" applyFont="1" applyFill="1" applyBorder="1" applyAlignment="1">
      <alignment horizontal="center" vertical="center"/>
    </xf>
    <xf numFmtId="0" fontId="51" fillId="0" borderId="20" xfId="0" applyFont="1" applyBorder="1" applyAlignment="1">
      <alignment horizontal="left" vertical="center"/>
    </xf>
    <xf numFmtId="0" fontId="51" fillId="0" borderId="21" xfId="0" applyFont="1" applyBorder="1" applyAlignment="1">
      <alignment horizontal="center" vertical="center"/>
    </xf>
    <xf numFmtId="168" fontId="59" fillId="42" borderId="19" xfId="0" applyNumberFormat="1" applyFont="1" applyFill="1" applyBorder="1" applyAlignment="1">
      <alignment horizontal="center" vertical="center"/>
    </xf>
    <xf numFmtId="168" fontId="51" fillId="0" borderId="21" xfId="0" applyNumberFormat="1" applyFont="1" applyBorder="1" applyAlignment="1">
      <alignment horizontal="center" vertical="center"/>
    </xf>
    <xf numFmtId="0" fontId="36" fillId="2" borderId="2" xfId="0" applyFont="1" applyFill="1" applyBorder="1" applyAlignment="1">
      <alignment horizontal="center" wrapText="1"/>
    </xf>
    <xf numFmtId="0" fontId="36" fillId="2" borderId="2" xfId="0" applyFont="1" applyFill="1" applyBorder="1" applyAlignment="1">
      <alignment horizontal="left" wrapText="1"/>
    </xf>
    <xf numFmtId="0" fontId="36" fillId="2" borderId="2" xfId="0" applyFont="1" applyFill="1" applyBorder="1" applyAlignment="1">
      <alignment horizontal="center" vertical="center"/>
    </xf>
    <xf numFmtId="166" fontId="0" fillId="0" borderId="2" xfId="0" applyNumberFormat="1" applyBorder="1"/>
    <xf numFmtId="0" fontId="54" fillId="0" borderId="0" xfId="0" applyFont="1" applyAlignment="1">
      <alignment horizontal="center"/>
    </xf>
    <xf numFmtId="0" fontId="0" fillId="2" borderId="2" xfId="0" applyFill="1" applyBorder="1" applyAlignment="1">
      <alignment horizontal="left" wrapText="1"/>
    </xf>
    <xf numFmtId="0" fontId="0" fillId="2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37" borderId="2" xfId="0" applyFill="1" applyBorder="1" applyAlignment="1">
      <alignment horizontal="center"/>
    </xf>
    <xf numFmtId="0" fontId="41" fillId="2" borderId="3" xfId="0" applyFont="1" applyFill="1" applyBorder="1" applyAlignment="1">
      <alignment horizontal="center"/>
    </xf>
    <xf numFmtId="0" fontId="41" fillId="2" borderId="4" xfId="0" applyFont="1" applyFill="1" applyBorder="1" applyAlignment="1">
      <alignment horizontal="center"/>
    </xf>
    <xf numFmtId="0" fontId="41" fillId="2" borderId="5" xfId="0" applyFont="1" applyFill="1" applyBorder="1" applyAlignment="1">
      <alignment horizontal="center"/>
    </xf>
    <xf numFmtId="0" fontId="4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38" fillId="35" borderId="2" xfId="42" applyFont="1" applyFill="1" applyBorder="1" applyAlignment="1">
      <alignment horizontal="center" wrapText="1"/>
    </xf>
    <xf numFmtId="0" fontId="50" fillId="35" borderId="2" xfId="42" applyFont="1" applyFill="1" applyBorder="1" applyAlignment="1">
      <alignment horizontal="center" wrapText="1"/>
    </xf>
    <xf numFmtId="0" fontId="38" fillId="35" borderId="2" xfId="42" applyFont="1" applyFill="1" applyBorder="1" applyAlignment="1">
      <alignment horizontal="center" vertical="center" wrapText="1"/>
    </xf>
    <xf numFmtId="0" fontId="38" fillId="35" borderId="2" xfId="42" applyFont="1" applyFill="1" applyBorder="1" applyAlignment="1">
      <alignment horizontal="center"/>
    </xf>
    <xf numFmtId="0" fontId="40" fillId="35" borderId="2" xfId="42" applyFont="1" applyFill="1" applyBorder="1" applyAlignment="1">
      <alignment horizontal="center" vertical="top" wrapText="1"/>
    </xf>
    <xf numFmtId="0" fontId="38" fillId="35" borderId="2" xfId="63" applyFont="1" applyFill="1" applyBorder="1" applyAlignment="1">
      <alignment horizontal="center" wrapText="1"/>
    </xf>
    <xf numFmtId="0" fontId="38" fillId="35" borderId="6" xfId="63" applyFont="1" applyFill="1" applyBorder="1" applyAlignment="1">
      <alignment horizontal="center" vertical="center" wrapText="1"/>
    </xf>
    <xf numFmtId="0" fontId="38" fillId="35" borderId="7" xfId="63" applyFont="1" applyFill="1" applyBorder="1" applyAlignment="1">
      <alignment horizontal="center" vertical="center" wrapText="1"/>
    </xf>
    <xf numFmtId="0" fontId="38" fillId="35" borderId="6" xfId="63" applyFont="1" applyFill="1" applyBorder="1" applyAlignment="1">
      <alignment horizontal="center" vertical="center"/>
    </xf>
    <xf numFmtId="0" fontId="38" fillId="35" borderId="7" xfId="63" applyFont="1" applyFill="1" applyBorder="1" applyAlignment="1">
      <alignment horizontal="center" vertical="center"/>
    </xf>
    <xf numFmtId="0" fontId="38" fillId="35" borderId="6" xfId="44" applyFont="1" applyFill="1" applyBorder="1" applyAlignment="1">
      <alignment horizontal="center" vertical="center" wrapText="1"/>
    </xf>
    <xf numFmtId="0" fontId="38" fillId="35" borderId="8" xfId="44" applyFont="1" applyFill="1" applyBorder="1" applyAlignment="1">
      <alignment horizontal="center" vertical="center" wrapText="1"/>
    </xf>
    <xf numFmtId="0" fontId="38" fillId="35" borderId="7" xfId="44" applyFont="1" applyFill="1" applyBorder="1" applyAlignment="1">
      <alignment horizontal="center" vertical="center" wrapText="1"/>
    </xf>
    <xf numFmtId="0" fontId="40" fillId="35" borderId="6" xfId="44" applyFont="1" applyFill="1" applyBorder="1" applyAlignment="1">
      <alignment horizontal="center" vertical="center" wrapText="1"/>
    </xf>
    <xf numFmtId="0" fontId="40" fillId="35" borderId="8" xfId="44" applyFont="1" applyFill="1" applyBorder="1" applyAlignment="1">
      <alignment horizontal="center" vertical="center" wrapText="1"/>
    </xf>
    <xf numFmtId="0" fontId="40" fillId="35" borderId="7" xfId="44" applyFont="1" applyFill="1" applyBorder="1" applyAlignment="1">
      <alignment horizontal="center" vertical="center" wrapText="1"/>
    </xf>
    <xf numFmtId="0" fontId="50" fillId="35" borderId="2" xfId="43" applyFont="1" applyFill="1" applyBorder="1" applyAlignment="1">
      <alignment horizontal="left" wrapText="1"/>
    </xf>
    <xf numFmtId="0" fontId="38" fillId="35" borderId="2" xfId="43" applyFont="1" applyFill="1" applyBorder="1" applyAlignment="1">
      <alignment horizontal="left" wrapText="1"/>
    </xf>
    <xf numFmtId="0" fontId="38" fillId="35" borderId="2" xfId="44" applyFont="1" applyFill="1" applyBorder="1" applyAlignment="1">
      <alignment horizontal="center" wrapText="1"/>
    </xf>
    <xf numFmtId="0" fontId="38" fillId="35" borderId="2" xfId="44" applyFont="1" applyFill="1" applyBorder="1" applyAlignment="1">
      <alignment horizontal="center"/>
    </xf>
    <xf numFmtId="0" fontId="40" fillId="36" borderId="3" xfId="45" applyFont="1" applyFill="1" applyBorder="1" applyAlignment="1">
      <alignment horizontal="left" vertical="top" wrapText="1"/>
    </xf>
    <xf numFmtId="0" fontId="40" fillId="36" borderId="4" xfId="45" applyFont="1" applyFill="1" applyBorder="1" applyAlignment="1">
      <alignment horizontal="left" vertical="top" wrapText="1"/>
    </xf>
    <xf numFmtId="0" fontId="40" fillId="36" borderId="5" xfId="45" applyFont="1" applyFill="1" applyBorder="1" applyAlignment="1">
      <alignment horizontal="left" vertical="top" wrapText="1"/>
    </xf>
    <xf numFmtId="0" fontId="43" fillId="0" borderId="0" xfId="0" applyFont="1" applyAlignment="1">
      <alignment horizontal="center" wrapText="1"/>
    </xf>
    <xf numFmtId="0" fontId="38" fillId="35" borderId="2" xfId="45" applyFont="1" applyFill="1" applyBorder="1" applyAlignment="1">
      <alignment horizontal="center" wrapText="1"/>
    </xf>
    <xf numFmtId="0" fontId="38" fillId="35" borderId="2" xfId="45" applyFont="1" applyFill="1" applyBorder="1" applyAlignment="1">
      <alignment horizontal="center" vertical="center" wrapText="1"/>
    </xf>
    <xf numFmtId="0" fontId="38" fillId="35" borderId="2" xfId="45" applyFont="1" applyFill="1" applyBorder="1" applyAlignment="1">
      <alignment horizontal="center" vertical="center"/>
    </xf>
    <xf numFmtId="0" fontId="40" fillId="35" borderId="2" xfId="45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55" fillId="2" borderId="2" xfId="0" applyFont="1" applyFill="1" applyBorder="1" applyAlignment="1">
      <alignment horizontal="center"/>
    </xf>
    <xf numFmtId="0" fontId="44" fillId="2" borderId="2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wrapText="1"/>
    </xf>
    <xf numFmtId="0" fontId="55" fillId="2" borderId="6" xfId="0" applyFont="1" applyFill="1" applyBorder="1" applyAlignment="1">
      <alignment horizontal="center"/>
    </xf>
    <xf numFmtId="0" fontId="55" fillId="2" borderId="8" xfId="0" applyFont="1" applyFill="1" applyBorder="1" applyAlignment="1">
      <alignment horizontal="center"/>
    </xf>
    <xf numFmtId="0" fontId="55" fillId="2" borderId="7" xfId="0" applyFont="1" applyFill="1" applyBorder="1" applyAlignment="1">
      <alignment horizontal="center"/>
    </xf>
    <xf numFmtId="0" fontId="0" fillId="35" borderId="3" xfId="0" applyFill="1" applyBorder="1" applyAlignment="1">
      <alignment horizontal="center"/>
    </xf>
    <xf numFmtId="0" fontId="0" fillId="35" borderId="4" xfId="0" applyFill="1" applyBorder="1" applyAlignment="1">
      <alignment horizontal="center"/>
    </xf>
    <xf numFmtId="0" fontId="0" fillId="35" borderId="5" xfId="0" applyFill="1" applyBorder="1" applyAlignment="1">
      <alignment horizontal="center"/>
    </xf>
    <xf numFmtId="0" fontId="39" fillId="2" borderId="6" xfId="0" applyFont="1" applyFill="1" applyBorder="1" applyAlignment="1">
      <alignment horizontal="center"/>
    </xf>
    <xf numFmtId="0" fontId="39" fillId="2" borderId="8" xfId="0" applyFont="1" applyFill="1" applyBorder="1" applyAlignment="1">
      <alignment horizontal="center"/>
    </xf>
    <xf numFmtId="0" fontId="39" fillId="2" borderId="7" xfId="0" applyFont="1" applyFill="1" applyBorder="1" applyAlignment="1">
      <alignment horizontal="center"/>
    </xf>
    <xf numFmtId="0" fontId="41" fillId="2" borderId="2" xfId="0" applyFont="1" applyFill="1" applyBorder="1" applyAlignment="1">
      <alignment horizontal="center"/>
    </xf>
    <xf numFmtId="0" fontId="36" fillId="2" borderId="2" xfId="0" applyFont="1" applyFill="1" applyBorder="1" applyAlignment="1">
      <alignment horizontal="center"/>
    </xf>
    <xf numFmtId="0" fontId="0" fillId="36" borderId="2" xfId="0" applyFill="1" applyBorder="1" applyAlignment="1">
      <alignment horizontal="center"/>
    </xf>
    <xf numFmtId="166" fontId="21" fillId="36" borderId="2" xfId="28" applyNumberFormat="1" applyFont="1" applyFill="1" applyBorder="1" applyAlignment="1">
      <alignment horizontal="center" vertical="center"/>
    </xf>
    <xf numFmtId="0" fontId="50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/>
    </xf>
    <xf numFmtId="0" fontId="41" fillId="35" borderId="2" xfId="0" applyFon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35" borderId="3" xfId="0" applyFill="1" applyBorder="1" applyAlignment="1">
      <alignment horizontal="center" wrapText="1"/>
    </xf>
    <xf numFmtId="0" fontId="0" fillId="35" borderId="4" xfId="0" applyFill="1" applyBorder="1" applyAlignment="1">
      <alignment horizontal="center" wrapText="1"/>
    </xf>
    <xf numFmtId="0" fontId="0" fillId="35" borderId="5" xfId="0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56" fillId="35" borderId="2" xfId="0" applyFont="1" applyFill="1" applyBorder="1" applyAlignment="1">
      <alignment horizontal="center"/>
    </xf>
    <xf numFmtId="0" fontId="45" fillId="0" borderId="0" xfId="0" applyFont="1" applyAlignment="1">
      <alignment horizontal="left" wrapText="1"/>
    </xf>
    <xf numFmtId="0" fontId="36" fillId="2" borderId="2" xfId="0" applyFont="1" applyFill="1" applyBorder="1" applyAlignment="1">
      <alignment horizontal="center" wrapText="1"/>
    </xf>
    <xf numFmtId="0" fontId="36" fillId="2" borderId="2" xfId="0" applyFont="1" applyFill="1" applyBorder="1" applyAlignment="1">
      <alignment horizontal="left" wrapText="1"/>
    </xf>
    <xf numFmtId="0" fontId="14" fillId="2" borderId="6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8" fillId="35" borderId="2" xfId="55" applyFont="1" applyFill="1" applyBorder="1" applyAlignment="1">
      <alignment horizontal="center" wrapText="1"/>
    </xf>
    <xf numFmtId="0" fontId="18" fillId="35" borderId="6" xfId="55" applyFont="1" applyFill="1" applyBorder="1" applyAlignment="1">
      <alignment horizontal="center" vertical="center" wrapText="1"/>
    </xf>
    <xf numFmtId="0" fontId="18" fillId="35" borderId="7" xfId="55" applyFont="1" applyFill="1" applyBorder="1" applyAlignment="1">
      <alignment horizontal="center" vertical="center" wrapText="1"/>
    </xf>
    <xf numFmtId="0" fontId="7" fillId="35" borderId="6" xfId="56" applyFont="1" applyFill="1" applyBorder="1" applyAlignment="1">
      <alignment horizontal="center" wrapText="1"/>
    </xf>
    <xf numFmtId="0" fontId="7" fillId="35" borderId="8" xfId="56" applyFont="1" applyFill="1" applyBorder="1" applyAlignment="1">
      <alignment horizontal="center" wrapText="1"/>
    </xf>
    <xf numFmtId="0" fontId="7" fillId="35" borderId="7" xfId="56" applyFont="1" applyFill="1" applyBorder="1" applyAlignment="1">
      <alignment horizontal="center" wrapText="1"/>
    </xf>
    <xf numFmtId="0" fontId="38" fillId="35" borderId="2" xfId="56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36" fillId="2" borderId="3" xfId="0" applyFont="1" applyFill="1" applyBorder="1" applyAlignment="1">
      <alignment horizontal="center"/>
    </xf>
    <xf numFmtId="0" fontId="36" fillId="2" borderId="4" xfId="0" applyFont="1" applyFill="1" applyBorder="1" applyAlignment="1">
      <alignment horizontal="center"/>
    </xf>
    <xf numFmtId="0" fontId="36" fillId="2" borderId="5" xfId="0" applyFont="1" applyFill="1" applyBorder="1" applyAlignment="1">
      <alignment horizontal="center"/>
    </xf>
    <xf numFmtId="0" fontId="36" fillId="35" borderId="2" xfId="0" applyFont="1" applyFill="1" applyBorder="1" applyAlignment="1">
      <alignment horizontal="center" vertical="center"/>
    </xf>
    <xf numFmtId="0" fontId="36" fillId="35" borderId="2" xfId="0" applyFont="1" applyFill="1" applyBorder="1" applyAlignment="1">
      <alignment horizontal="center"/>
    </xf>
    <xf numFmtId="0" fontId="36" fillId="2" borderId="6" xfId="0" applyFont="1" applyFill="1" applyBorder="1" applyAlignment="1">
      <alignment horizontal="center" vertical="center"/>
    </xf>
    <xf numFmtId="0" fontId="36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36" fillId="2" borderId="8" xfId="0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6" fillId="35" borderId="7" xfId="0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36" fillId="36" borderId="2" xfId="0" applyFont="1" applyFill="1" applyBorder="1" applyAlignment="1">
      <alignment horizontal="center" wrapText="1"/>
    </xf>
    <xf numFmtId="0" fontId="38" fillId="0" borderId="2" xfId="46" applyFont="1" applyBorder="1" applyAlignment="1">
      <alignment horizontal="left" vertical="top" wrapText="1"/>
    </xf>
    <xf numFmtId="0" fontId="57" fillId="36" borderId="2" xfId="40" applyFont="1" applyFill="1" applyBorder="1" applyAlignment="1">
      <alignment horizontal="center"/>
    </xf>
    <xf numFmtId="0" fontId="40" fillId="36" borderId="2" xfId="46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35" borderId="3" xfId="0" applyFont="1" applyFill="1" applyBorder="1" applyAlignment="1">
      <alignment horizontal="center" vertical="top" wrapText="1"/>
    </xf>
    <xf numFmtId="0" fontId="5" fillId="35" borderId="4" xfId="0" applyFont="1" applyFill="1" applyBorder="1" applyAlignment="1">
      <alignment horizontal="center" vertical="top" wrapText="1"/>
    </xf>
    <xf numFmtId="0" fontId="5" fillId="35" borderId="5" xfId="0" applyFont="1" applyFill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44" fillId="2" borderId="2" xfId="0" applyFont="1" applyFill="1" applyBorder="1" applyAlignment="1">
      <alignment horizontal="center" wrapText="1"/>
    </xf>
    <xf numFmtId="0" fontId="58" fillId="2" borderId="2" xfId="0" applyFont="1" applyFill="1" applyBorder="1" applyAlignment="1">
      <alignment horizontal="center" vertical="top"/>
    </xf>
    <xf numFmtId="0" fontId="2" fillId="35" borderId="3" xfId="0" applyFont="1" applyFill="1" applyBorder="1" applyAlignment="1">
      <alignment horizontal="center" wrapText="1"/>
    </xf>
    <xf numFmtId="0" fontId="2" fillId="35" borderId="4" xfId="0" applyFont="1" applyFill="1" applyBorder="1" applyAlignment="1">
      <alignment horizontal="center" wrapText="1"/>
    </xf>
    <xf numFmtId="0" fontId="2" fillId="35" borderId="5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2" fillId="35" borderId="6" xfId="0" applyFont="1" applyFill="1" applyBorder="1" applyAlignment="1">
      <alignment horizontal="center" wrapText="1"/>
    </xf>
    <xf numFmtId="0" fontId="2" fillId="35" borderId="7" xfId="0" applyFont="1" applyFill="1" applyBorder="1" applyAlignment="1">
      <alignment horizontal="center" wrapText="1"/>
    </xf>
    <xf numFmtId="0" fontId="19" fillId="0" borderId="0" xfId="0" applyFont="1" applyAlignment="1">
      <alignment horizontal="left" wrapText="1"/>
    </xf>
    <xf numFmtId="0" fontId="0" fillId="0" borderId="2" xfId="0" applyBorder="1" applyAlignment="1">
      <alignment horizontal="center" vertical="top" wrapText="1"/>
    </xf>
    <xf numFmtId="0" fontId="0" fillId="35" borderId="3" xfId="0" quotePrefix="1" applyFill="1" applyBorder="1" applyAlignment="1">
      <alignment horizontal="center"/>
    </xf>
    <xf numFmtId="0" fontId="0" fillId="35" borderId="4" xfId="0" quotePrefix="1" applyFill="1" applyBorder="1" applyAlignment="1">
      <alignment horizontal="center"/>
    </xf>
    <xf numFmtId="0" fontId="0" fillId="35" borderId="5" xfId="0" quotePrefix="1" applyFill="1" applyBorder="1" applyAlignment="1">
      <alignment horizontal="center"/>
    </xf>
    <xf numFmtId="166" fontId="21" fillId="0" borderId="6" xfId="28" applyNumberFormat="1" applyFont="1" applyBorder="1" applyAlignment="1">
      <alignment horizontal="left" vertical="top"/>
    </xf>
    <xf numFmtId="166" fontId="21" fillId="0" borderId="7" xfId="28" applyNumberFormat="1" applyFont="1" applyBorder="1" applyAlignment="1">
      <alignment horizontal="left" vertical="top"/>
    </xf>
    <xf numFmtId="0" fontId="0" fillId="35" borderId="2" xfId="0" applyFill="1" applyBorder="1" applyAlignment="1">
      <alignment horizontal="center" wrapText="1"/>
    </xf>
    <xf numFmtId="0" fontId="38" fillId="2" borderId="2" xfId="0" applyFont="1" applyFill="1" applyBorder="1" applyAlignment="1">
      <alignment horizontal="center"/>
    </xf>
    <xf numFmtId="0" fontId="38" fillId="2" borderId="2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36" fillId="35" borderId="2" xfId="0" applyFont="1" applyFill="1" applyBorder="1" applyAlignment="1">
      <alignment horizontal="left" vertical="center"/>
    </xf>
    <xf numFmtId="0" fontId="0" fillId="35" borderId="2" xfId="0" applyFill="1" applyBorder="1" applyAlignment="1">
      <alignment horizontal="center" vertical="center"/>
    </xf>
    <xf numFmtId="0" fontId="43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0" fillId="35" borderId="6" xfId="0" applyFill="1" applyBorder="1" applyAlignment="1">
      <alignment horizontal="center"/>
    </xf>
    <xf numFmtId="0" fontId="0" fillId="35" borderId="7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38" borderId="2" xfId="0" applyFill="1" applyBorder="1" applyAlignment="1">
      <alignment horizontal="center"/>
    </xf>
    <xf numFmtId="0" fontId="53" fillId="38" borderId="6" xfId="0" applyFont="1" applyFill="1" applyBorder="1" applyAlignment="1">
      <alignment horizontal="center" textRotation="90"/>
    </xf>
    <xf numFmtId="0" fontId="53" fillId="38" borderId="7" xfId="0" applyFont="1" applyFill="1" applyBorder="1" applyAlignment="1">
      <alignment horizontal="center" textRotation="90"/>
    </xf>
    <xf numFmtId="0" fontId="36" fillId="38" borderId="2" xfId="0" applyFon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7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 xr:uid="{00000000-0005-0000-0000-000027000000}"/>
    <cellStyle name="Normal 2 2" xfId="40" xr:uid="{00000000-0005-0000-0000-000028000000}"/>
    <cellStyle name="Normal_Sheet1" xfId="41" xr:uid="{00000000-0005-0000-0000-000029000000}"/>
    <cellStyle name="Normal_Sheet2" xfId="42" xr:uid="{00000000-0005-0000-0000-00002A000000}"/>
    <cellStyle name="Normal_Sheet4" xfId="43" xr:uid="{00000000-0005-0000-0000-00002B000000}"/>
    <cellStyle name="Normal_Sheet5" xfId="44" xr:uid="{00000000-0005-0000-0000-00002C000000}"/>
    <cellStyle name="Normal_Sheet6" xfId="45" xr:uid="{00000000-0005-0000-0000-00002D000000}"/>
    <cellStyle name="Normal_Table 1" xfId="46" xr:uid="{00000000-0005-0000-0000-00002E000000}"/>
    <cellStyle name="Normal_Table 11" xfId="47" xr:uid="{00000000-0005-0000-0000-000030000000}"/>
    <cellStyle name="Normal_Table 12" xfId="48" xr:uid="{00000000-0005-0000-0000-000031000000}"/>
    <cellStyle name="Normal_Table 13-14" xfId="49" xr:uid="{00000000-0005-0000-0000-000032000000}"/>
    <cellStyle name="Normal_Table 17-18" xfId="50" xr:uid="{00000000-0005-0000-0000-000033000000}"/>
    <cellStyle name="Normal_Table 18" xfId="51" xr:uid="{00000000-0005-0000-0000-000034000000}"/>
    <cellStyle name="Normal_Table 19" xfId="52" xr:uid="{00000000-0005-0000-0000-000035000000}"/>
    <cellStyle name="Normal_Table 2-3 2" xfId="53" xr:uid="{00000000-0005-0000-0000-000036000000}"/>
    <cellStyle name="Normal_Table 24" xfId="54" xr:uid="{00000000-0005-0000-0000-000037000000}"/>
    <cellStyle name="Normal_Table 26" xfId="55" xr:uid="{00000000-0005-0000-0000-000038000000}"/>
    <cellStyle name="Normal_Table 27" xfId="56" xr:uid="{00000000-0005-0000-0000-000039000000}"/>
    <cellStyle name="Normal_Table 29" xfId="57" xr:uid="{00000000-0005-0000-0000-00003A000000}"/>
    <cellStyle name="Normal_Table 30" xfId="58" xr:uid="{00000000-0005-0000-0000-00003B000000}"/>
    <cellStyle name="Normal_Table 32" xfId="59" xr:uid="{00000000-0005-0000-0000-00003C000000}"/>
    <cellStyle name="Normal_Table 35-36" xfId="60" xr:uid="{00000000-0005-0000-0000-00003D000000}"/>
    <cellStyle name="Normal_Table 37-38_1" xfId="61" xr:uid="{00000000-0005-0000-0000-00003E000000}"/>
    <cellStyle name="Normal_Table 39-40 2" xfId="62" xr:uid="{00000000-0005-0000-0000-00003F000000}"/>
    <cellStyle name="Normal_Table 6" xfId="63" xr:uid="{00000000-0005-0000-0000-000040000000}"/>
    <cellStyle name="Normal_Table 6-7_1" xfId="64" xr:uid="{00000000-0005-0000-0000-000041000000}"/>
    <cellStyle name="Normal_Table 9-10" xfId="65" xr:uid="{00000000-0005-0000-0000-000042000000}"/>
    <cellStyle name="Note" xfId="66" builtinId="10" customBuiltin="1"/>
    <cellStyle name="Output" xfId="67" builtinId="21" customBuiltin="1"/>
    <cellStyle name="Percent" xfId="68" builtinId="5"/>
    <cellStyle name="Title" xfId="69" builtinId="15" customBuiltin="1"/>
    <cellStyle name="Total" xfId="70" builtinId="25" customBuiltin="1"/>
    <cellStyle name="Warning Text" xfId="71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9"/>
  <sheetViews>
    <sheetView view="pageBreakPreview" topLeftCell="A63" zoomScaleNormal="100" zoomScaleSheetLayoutView="100" workbookViewId="0">
      <selection activeCell="B32" sqref="B32"/>
    </sheetView>
  </sheetViews>
  <sheetFormatPr defaultRowHeight="14.5" x14ac:dyDescent="0.35"/>
  <cols>
    <col min="1" max="1" width="6" customWidth="1"/>
    <col min="2" max="2" width="134.6328125" customWidth="1"/>
  </cols>
  <sheetData>
    <row r="1" spans="1:2" ht="23.5" x14ac:dyDescent="0.55000000000000004">
      <c r="A1" s="239" t="s">
        <v>135</v>
      </c>
      <c r="B1" s="239"/>
    </row>
    <row r="2" spans="1:2" ht="15.5" x14ac:dyDescent="0.35">
      <c r="A2" s="38"/>
      <c r="B2" s="21" t="s">
        <v>131</v>
      </c>
    </row>
    <row r="3" spans="1:2" ht="15.5" x14ac:dyDescent="0.35">
      <c r="A3" s="22">
        <v>1</v>
      </c>
      <c r="B3" s="23" t="e">
        <f>'Table 1'!#REF!</f>
        <v>#REF!</v>
      </c>
    </row>
    <row r="4" spans="1:2" ht="15.5" x14ac:dyDescent="0.35">
      <c r="A4" s="24"/>
      <c r="B4" s="21" t="s">
        <v>132</v>
      </c>
    </row>
    <row r="5" spans="1:2" ht="15.5" x14ac:dyDescent="0.35">
      <c r="A5" s="22">
        <v>2</v>
      </c>
      <c r="B5" s="23" t="str">
        <f>'Table 2-3'!A1</f>
        <v>Table 2. Population by sex, age group and urban/rural area, RLFS 2022</v>
      </c>
    </row>
    <row r="6" spans="1:2" ht="15.5" x14ac:dyDescent="0.35">
      <c r="A6" s="22">
        <f>1+A5</f>
        <v>3</v>
      </c>
      <c r="B6" s="23" t="str">
        <f>'Table 2-3'!A23</f>
        <v>Table 3. Households by household size, sex of head of household and urban/rural area, RLFS 2022</v>
      </c>
    </row>
    <row r="7" spans="1:2" ht="15.5" x14ac:dyDescent="0.35">
      <c r="A7" s="19">
        <f>1+A6</f>
        <v>4</v>
      </c>
      <c r="B7" s="23" t="str">
        <f>'Table 4-5'!A1</f>
        <v>Table 4. Disabled persons by sex, age group, urban/rural area and type of disability, RLFS 2022</v>
      </c>
    </row>
    <row r="8" spans="1:2" ht="15.5" x14ac:dyDescent="0.35">
      <c r="A8" s="22">
        <f>1+A7</f>
        <v>5</v>
      </c>
      <c r="B8" s="23" t="str">
        <f>'Table 4-5'!A13</f>
        <v>Table 5. Disabled working age persons by labour force status and type of disability, RLFS 2022</v>
      </c>
    </row>
    <row r="9" spans="1:2" ht="15.5" x14ac:dyDescent="0.35">
      <c r="A9" s="24"/>
      <c r="B9" s="21" t="s">
        <v>3</v>
      </c>
    </row>
    <row r="10" spans="1:2" ht="15.5" x14ac:dyDescent="0.35">
      <c r="A10" s="19">
        <f>1+A8</f>
        <v>6</v>
      </c>
      <c r="B10" s="23" t="str">
        <f>'Table 6-7'!A1</f>
        <v>Table 6:  Population 16 years old and over by education status and urban/rural area, RLFS 2022</v>
      </c>
    </row>
    <row r="11" spans="1:2" ht="15.5" x14ac:dyDescent="0.35">
      <c r="A11" s="22">
        <f>1+A10</f>
        <v>7</v>
      </c>
      <c r="B11" s="23" t="str">
        <f>'Table 6-7'!A8</f>
        <v>Table 7: Population 16 years old and over by sex, level of educational attainment and urban/rural area, RLFS 2022</v>
      </c>
    </row>
    <row r="12" spans="1:2" ht="15.5" x14ac:dyDescent="0.35">
      <c r="A12" s="22">
        <f>1+A11</f>
        <v>8</v>
      </c>
      <c r="B12" s="23" t="str">
        <f>'Table 8'!A1</f>
        <v>Table 8: Population 16 years old and over with respective field of education by sex, urban/rural area, RLFS 2022</v>
      </c>
    </row>
    <row r="13" spans="1:2" ht="15.5" x14ac:dyDescent="0.35">
      <c r="A13" s="22">
        <f>1+A12</f>
        <v>9</v>
      </c>
      <c r="B13" s="25" t="str">
        <f>'Table 9-10'!B1</f>
        <v>Table 9: Population 16 years old and over in trade/attended or training courses by sex, duration of training, and urban/rural area, RLFS 2022</v>
      </c>
    </row>
    <row r="14" spans="1:2" ht="15.5" x14ac:dyDescent="0.35">
      <c r="A14" s="22">
        <f>1+A13</f>
        <v>10</v>
      </c>
      <c r="B14" s="25" t="str">
        <f>'Table 9-10'!B13</f>
        <v>Table 10: Population 16 years old in/attended trade and technical training  by sex, technical skills, and urban/rural area, RLFS 2022</v>
      </c>
    </row>
    <row r="15" spans="1:2" ht="15.5" x14ac:dyDescent="0.35">
      <c r="A15" s="22">
        <f>1+A14</f>
        <v>11</v>
      </c>
      <c r="B15" s="25" t="str">
        <f>'Table 11'!B1:I1</f>
        <v>Table 11: Population 16 years old and over who received trade and technical training by sex, place of the training, main sponsor, Outcome of the Traning and urban/rural area, RLFS 2022</v>
      </c>
    </row>
    <row r="16" spans="1:2" ht="15.5" x14ac:dyDescent="0.35">
      <c r="A16" s="24"/>
      <c r="B16" s="21" t="s">
        <v>133</v>
      </c>
    </row>
    <row r="17" spans="1:5" ht="15.5" x14ac:dyDescent="0.35">
      <c r="A17" s="22">
        <f>1+A15</f>
        <v>12</v>
      </c>
      <c r="B17" s="26" t="str">
        <f>'Table 12'!B1</f>
        <v>Table 12. Population 16 years old and over by labour force status, sex, age group, and urban/rural area, RLFS 2022</v>
      </c>
    </row>
    <row r="18" spans="1:5" ht="15.5" x14ac:dyDescent="0.35">
      <c r="A18" s="19">
        <f>1+A17</f>
        <v>13</v>
      </c>
      <c r="B18" s="26" t="str">
        <f>'Table 13-14'!A1</f>
        <v>Table 13. Population 16 years old and over by labour force status, sex, educational attainment, and urban/rural area, RLFS 2022</v>
      </c>
    </row>
    <row r="19" spans="1:5" ht="15.5" x14ac:dyDescent="0.35">
      <c r="A19" s="19">
        <f>1+A18</f>
        <v>14</v>
      </c>
      <c r="B19" s="26" t="str">
        <f>'Table 13-14'!A14</f>
        <v>Table 14. Population 16 years old and over by labour force status, sex, marital status, and urban/rural area, RLFS 2022</v>
      </c>
    </row>
    <row r="20" spans="1:5" ht="15.5" x14ac:dyDescent="0.35">
      <c r="A20" s="24"/>
      <c r="B20" s="21" t="s">
        <v>134</v>
      </c>
    </row>
    <row r="21" spans="1:5" ht="15.5" x14ac:dyDescent="0.35">
      <c r="A21" s="22">
        <f>1+A19</f>
        <v>15</v>
      </c>
      <c r="B21" s="26" t="str">
        <f>'Table 15-16 '!A1</f>
        <v>Table 15. Employed population by sex, age group, and urban/rural area, RLFS 2022</v>
      </c>
    </row>
    <row r="22" spans="1:5" ht="15.5" x14ac:dyDescent="0.35">
      <c r="A22" s="22">
        <f>1+A21</f>
        <v>16</v>
      </c>
      <c r="B22" s="26" t="str">
        <f>'Table 15-16 '!A21</f>
        <v>Table 16. Employed population by sex, occupation group, and urban/rural area, RLFS 2022</v>
      </c>
    </row>
    <row r="23" spans="1:5" ht="15.5" x14ac:dyDescent="0.35">
      <c r="A23" s="22">
        <f t="shared" ref="A23:A29" si="0">1+A22</f>
        <v>17</v>
      </c>
      <c r="B23" s="26" t="str">
        <f>'Table 17-18'!A1</f>
        <v>Table 17. Employed population by sex, current education attendance, and urban/rural area, RLFS 2022</v>
      </c>
      <c r="E23" s="61"/>
    </row>
    <row r="24" spans="1:5" ht="15.5" x14ac:dyDescent="0.35">
      <c r="A24" s="22">
        <f t="shared" si="0"/>
        <v>18</v>
      </c>
      <c r="B24" s="26" t="str">
        <f>'Table 17-18'!A10</f>
        <v>Table 18. Employed population by sex, educational attainment, and urban/rural area, RLFS 2022</v>
      </c>
    </row>
    <row r="25" spans="1:5" ht="15.5" x14ac:dyDescent="0.35">
      <c r="A25" s="22">
        <f t="shared" si="0"/>
        <v>19</v>
      </c>
      <c r="B25" s="26" t="str">
        <f>'Table 19 '!A1</f>
        <v>Table 19. Employed population by sex, occupation group and level of educational attainment, RLFS 2022</v>
      </c>
    </row>
    <row r="26" spans="1:5" ht="15.5" x14ac:dyDescent="0.35">
      <c r="A26" s="22">
        <f t="shared" si="0"/>
        <v>20</v>
      </c>
      <c r="B26" s="26" t="str">
        <f>'Table 20'!A1</f>
        <v>Table 20. Employed population by sex, branch of economic activity, and urban/rural area, RLFS 2022</v>
      </c>
    </row>
    <row r="27" spans="1:5" ht="15.5" x14ac:dyDescent="0.35">
      <c r="A27" s="22">
        <f t="shared" si="0"/>
        <v>21</v>
      </c>
      <c r="B27" s="26" t="str">
        <f>'Table 21'!A1</f>
        <v>Table 21. Employed population by sex, branch of economic activity and level of educational attainment, RLFS 2022</v>
      </c>
    </row>
    <row r="28" spans="1:5" ht="15.5" x14ac:dyDescent="0.35">
      <c r="A28" s="22">
        <f t="shared" si="0"/>
        <v>22</v>
      </c>
      <c r="B28" s="26" t="str">
        <f>'Table 22-23-24'!A1</f>
        <v>Table 22. Employed population by sex, status in employment, and urban/rural area, RLFS 2022</v>
      </c>
    </row>
    <row r="29" spans="1:5" ht="15.5" x14ac:dyDescent="0.35">
      <c r="A29" s="22">
        <f t="shared" si="0"/>
        <v>23</v>
      </c>
      <c r="B29" s="26" t="str">
        <f>'Table 22-23-24'!A13</f>
        <v>Table 23. Employed population by sex, hours usually worked per week at all jobs, and urban/rural area, RLFS 2022</v>
      </c>
    </row>
    <row r="30" spans="1:5" ht="15.5" x14ac:dyDescent="0.35">
      <c r="A30" s="22">
        <f>1+A29</f>
        <v>24</v>
      </c>
      <c r="B30" s="26" t="str">
        <f>'Table 22-23-24'!A26</f>
        <v>Table 24. Employees by sex, duration of employment contract at main job and urban/rural area, RLFS 2022</v>
      </c>
    </row>
    <row r="31" spans="1:5" ht="15.5" x14ac:dyDescent="0.35">
      <c r="A31" s="22">
        <f>1+A30</f>
        <v>25</v>
      </c>
      <c r="B31" s="26" t="str">
        <f>'Table 25'!A1</f>
        <v>Table 25. Employed population by sex, formal/informal sector employmenmt, status in employment at main job and urban/rural area, RLFS 2022</v>
      </c>
    </row>
    <row r="32" spans="1:5" ht="15.5" x14ac:dyDescent="0.35">
      <c r="A32" s="21"/>
      <c r="B32" s="21" t="s">
        <v>197</v>
      </c>
    </row>
    <row r="33" spans="1:2" ht="15.5" x14ac:dyDescent="0.35">
      <c r="A33" s="22">
        <f>1+A31</f>
        <v>26</v>
      </c>
      <c r="B33" s="23" t="str">
        <f>'Table 26'!A1</f>
        <v>Table 26. Formal and informal employment by sex, branch of economic activity, RLFS 2022</v>
      </c>
    </row>
    <row r="34" spans="1:2" ht="15.5" x14ac:dyDescent="0.35">
      <c r="A34" s="22">
        <f>1+A33</f>
        <v>27</v>
      </c>
      <c r="B34" s="26" t="str">
        <f>'Table 27'!A1</f>
        <v>Table 27. Formal and informal Sector by sex, branch of economic activity, RLFS 2022</v>
      </c>
    </row>
    <row r="35" spans="1:2" ht="15.5" x14ac:dyDescent="0.35">
      <c r="A35" s="22">
        <f>1+A34</f>
        <v>28</v>
      </c>
      <c r="B35" s="26" t="str">
        <f>'Table 28'!A1</f>
        <v>Table 28. Average number of hours usually worked per week at main job by sex, branch of economic activity, urban/rural area, RLFS 2022</v>
      </c>
    </row>
    <row r="36" spans="1:2" ht="15.5" x14ac:dyDescent="0.35">
      <c r="A36" s="24"/>
      <c r="B36" s="35" t="s">
        <v>198</v>
      </c>
    </row>
    <row r="37" spans="1:2" ht="15.5" x14ac:dyDescent="0.35">
      <c r="A37" s="22">
        <f>1+A35</f>
        <v>29</v>
      </c>
      <c r="B37" s="26" t="str">
        <f>'Table 29'!A1</f>
        <v>Table 29. Average monthly cash income from employment of employees at main job by sex, age group, level of educational attainment,occupation group and urban/rural area, RLFS 2022</v>
      </c>
    </row>
    <row r="38" spans="1:2" x14ac:dyDescent="0.35">
      <c r="A38" s="22">
        <f>1+A37</f>
        <v>30</v>
      </c>
      <c r="B38" s="37" t="str">
        <f>'Table 30'!A1</f>
        <v>Table 30. Median  monthly cash income from employment of employees at main job by sex, age group, level of educational attainment,occupation group and urban/rural area, RLFS 2022</v>
      </c>
    </row>
    <row r="39" spans="1:2" x14ac:dyDescent="0.35">
      <c r="A39" s="22">
        <f>1+A38</f>
        <v>31</v>
      </c>
      <c r="B39" s="37" t="str">
        <f>'Table 31-32'!A1</f>
        <v>Table 31.  Size distribution of monthly cash income from employment of employees at main job by sex and urban/rural area, RLFS 2022</v>
      </c>
    </row>
    <row r="40" spans="1:2" x14ac:dyDescent="0.35">
      <c r="A40" s="22">
        <f>1+A39</f>
        <v>32</v>
      </c>
      <c r="B40" s="37" t="str">
        <f>'Table 31-32'!A15</f>
        <v>Table 32.  Median/Mean cash income from employment of employees at main job by Quintiles, sex and urban/rural area, RLFS 2022</v>
      </c>
    </row>
    <row r="41" spans="1:2" ht="15.5" x14ac:dyDescent="0.35">
      <c r="A41" s="24"/>
      <c r="B41" s="21" t="s">
        <v>196</v>
      </c>
    </row>
    <row r="42" spans="1:2" ht="15.5" x14ac:dyDescent="0.35">
      <c r="A42" s="85">
        <f>1+A40</f>
        <v>33</v>
      </c>
      <c r="B42" s="26" t="str">
        <f>'Table 33'!A1</f>
        <v>Table 33. Youth and Young Population by sex, and residential area, RLFS 2022</v>
      </c>
    </row>
    <row r="43" spans="1:2" ht="15.5" x14ac:dyDescent="0.35">
      <c r="A43" s="85">
        <f>1+A42</f>
        <v>34</v>
      </c>
      <c r="B43" s="26" t="str">
        <f>'Table 34'!A1</f>
        <v>Table 34. Young population 16–30 years old by sex, level of educational attainment, labour force status and urban/rural area, RLFS 2022</v>
      </c>
    </row>
    <row r="44" spans="1:2" ht="15.5" x14ac:dyDescent="0.35">
      <c r="A44" s="22">
        <f>1+A43</f>
        <v>35</v>
      </c>
      <c r="B44" s="26" t="str">
        <f>'Table 35-36'!A1</f>
        <v>Table 35. Youth Unemployed by sex, duration of seeking employment, and urban/rural area, RLFS 2022</v>
      </c>
    </row>
    <row r="45" spans="1:2" ht="15.5" x14ac:dyDescent="0.35">
      <c r="A45" s="22">
        <f>1+A44</f>
        <v>36</v>
      </c>
      <c r="B45" s="26" t="str">
        <f>'Table 35-36'!A12</f>
        <v>Table 36. Young Unemployed by sex, duration of seeking employment, and urban/rural area, RLFS 2022</v>
      </c>
    </row>
    <row r="46" spans="1:2" ht="15.5" x14ac:dyDescent="0.35">
      <c r="A46" s="22">
        <f>1+A45</f>
        <v>37</v>
      </c>
      <c r="B46" s="26" t="str">
        <f>'Table 37 '!A1</f>
        <v>Table 37.Youth not in employment and not currently in education or training by sex, age group, and urban/rural area, RLFS 2022</v>
      </c>
    </row>
    <row r="47" spans="1:2" ht="15.5" x14ac:dyDescent="0.35">
      <c r="A47" s="24"/>
      <c r="B47" s="35" t="s">
        <v>216</v>
      </c>
    </row>
    <row r="48" spans="1:2" ht="15.5" x14ac:dyDescent="0.35">
      <c r="A48" s="85">
        <f>1+A46</f>
        <v>38</v>
      </c>
      <c r="B48" s="26" t="str">
        <f>'Table 38-39'!A1</f>
        <v>Table 38. Unemployed population by sex, broad age group and urban/rural area, RLFS 2022</v>
      </c>
    </row>
    <row r="49" spans="1:2" ht="15.5" x14ac:dyDescent="0.35">
      <c r="A49" s="85">
        <f t="shared" ref="A49:A56" si="1">1+A48</f>
        <v>39</v>
      </c>
      <c r="B49" s="26" t="str">
        <f>'Table 38-39'!A13</f>
        <v>Table 39. Unemployed population by sex, level of educational, and urban/rural area, RLFS 2022</v>
      </c>
    </row>
    <row r="50" spans="1:2" ht="15.5" x14ac:dyDescent="0.35">
      <c r="A50" s="22">
        <f t="shared" si="1"/>
        <v>40</v>
      </c>
      <c r="B50" s="26" t="str">
        <f>'Table 40-41'!A1</f>
        <v>Table 40. Unemployed population(who looked for a job) by sex,method of seeking employment, and urban/rural area, RLFS 2022</v>
      </c>
    </row>
    <row r="51" spans="1:2" ht="15.5" x14ac:dyDescent="0.35">
      <c r="A51" s="22">
        <f t="shared" si="1"/>
        <v>41</v>
      </c>
      <c r="B51" s="26" t="str">
        <f>'Table 40-41'!A19</f>
        <v>Table 41. Unemployed population(who looked for a job) by sex, duration of seeking employment, and urban/rural area, RLFS 2022</v>
      </c>
    </row>
    <row r="52" spans="1:2" ht="15.5" x14ac:dyDescent="0.35">
      <c r="A52" s="22">
        <f t="shared" si="1"/>
        <v>42</v>
      </c>
      <c r="B52" s="26" t="str">
        <f>'Table 42-43'!A1</f>
        <v>Table 42. Time related under employment by age group sex and area of residence, RLFS 2022</v>
      </c>
    </row>
    <row r="53" spans="1:2" ht="15.5" x14ac:dyDescent="0.35">
      <c r="A53" s="22">
        <f t="shared" si="1"/>
        <v>43</v>
      </c>
      <c r="B53" s="26" t="str">
        <f>'Table 42-43'!A11</f>
        <v>Table 43. Time-related underemployed persons by sex, main branch of economic activity and urban-rural areas, RLFS 2022</v>
      </c>
    </row>
    <row r="54" spans="1:2" ht="15.5" x14ac:dyDescent="0.35">
      <c r="A54" s="22">
        <f t="shared" si="1"/>
        <v>44</v>
      </c>
      <c r="B54" s="26" t="str">
        <f>'Table 44-45-46'!A1</f>
        <v>Table 44. Population outside the labour force by sex, degree of labour market attachment, and urban/rural area, RLFS 2022</v>
      </c>
    </row>
    <row r="55" spans="1:2" ht="15.5" x14ac:dyDescent="0.35">
      <c r="A55" s="22">
        <f t="shared" si="1"/>
        <v>45</v>
      </c>
      <c r="B55" s="26" t="str">
        <f>'Table 44-45-46'!A11</f>
        <v>Table 45. Population outside the labour force by sex, main source of livelihood, and urban/rural area, RLFS 2022</v>
      </c>
    </row>
    <row r="56" spans="1:2" ht="15.5" x14ac:dyDescent="0.35">
      <c r="A56" s="22">
        <f t="shared" si="1"/>
        <v>46</v>
      </c>
      <c r="B56" s="26" t="str">
        <f>'Table 44-45-46'!A31</f>
        <v>Table 46. Working age population, by reported situation status</v>
      </c>
    </row>
    <row r="57" spans="1:2" ht="15.5" x14ac:dyDescent="0.35">
      <c r="A57" s="24"/>
      <c r="B57" s="35" t="s">
        <v>199</v>
      </c>
    </row>
    <row r="58" spans="1:2" ht="15.5" x14ac:dyDescent="0.35">
      <c r="A58" s="85">
        <f>1+A56</f>
        <v>47</v>
      </c>
      <c r="B58" s="26" t="str">
        <f>'Table 47'!B1:I1</f>
        <v>Table 47. Average time spent in own-use production work by sex, type of own-use production and urban/rural area, RLFS 2022</v>
      </c>
    </row>
    <row r="59" spans="1:2" ht="15.5" x14ac:dyDescent="0.35">
      <c r="A59" s="85">
        <f>1+A58</f>
        <v>48</v>
      </c>
      <c r="B59" s="26" t="str">
        <f>'Table 48-49'!A1</f>
        <v>Table 48. Average time spent per week on own-use production of goods of working age population by sex, age group, employment status, and urban/rural area, RLFS 2022</v>
      </c>
    </row>
    <row r="60" spans="1:2" ht="15.5" x14ac:dyDescent="0.35">
      <c r="A60" s="85">
        <f>1+A59</f>
        <v>49</v>
      </c>
      <c r="B60" s="26" t="str">
        <f>'Table 48-49'!A16</f>
        <v>Table 49. Average time spent per week on own-use provision of services of working age population by sex, age group and urban/rural area,  RLFS 2022</v>
      </c>
    </row>
    <row r="61" spans="1:2" ht="15.5" x14ac:dyDescent="0.35">
      <c r="A61" s="24"/>
      <c r="B61" s="35" t="s">
        <v>215</v>
      </c>
    </row>
    <row r="62" spans="1:2" ht="15.5" x14ac:dyDescent="0.35">
      <c r="A62" s="22">
        <f>1+A60</f>
        <v>50</v>
      </c>
      <c r="B62" s="26" t="str">
        <f>'Table 50'!A1</f>
        <v>Table 50. Internal and international migrants by labour force status, sex, urban/rural area, RLFS 2022</v>
      </c>
    </row>
    <row r="63" spans="1:2" ht="15.5" x14ac:dyDescent="0.35">
      <c r="A63" s="22">
        <f>1+A62</f>
        <v>51</v>
      </c>
      <c r="B63" s="26" t="str">
        <f>'Table 51'!A1</f>
        <v>Table 51. Internal and international migrants by labour force status and main reason for migration, RLFS 2022</v>
      </c>
    </row>
    <row r="64" spans="1:2" ht="15.5" x14ac:dyDescent="0.35">
      <c r="A64" s="22">
        <f>1+A63</f>
        <v>52</v>
      </c>
      <c r="B64" s="26" t="str">
        <f>'Table 52'!A1</f>
        <v>Table 52. Migrant workers by sex, urban/rural area, prior place of residence and branch of economic activity,RLFS 2022</v>
      </c>
    </row>
    <row r="65" spans="1:2" ht="15.5" x14ac:dyDescent="0.35">
      <c r="A65" s="24"/>
      <c r="B65" s="35" t="s">
        <v>508</v>
      </c>
    </row>
    <row r="66" spans="1:2" ht="15.5" x14ac:dyDescent="0.35">
      <c r="A66" s="22">
        <f>1+A64</f>
        <v>53</v>
      </c>
      <c r="B66" s="26" t="str">
        <f>'Table 53'!A1</f>
        <v>Table 53. Summary labour force indicators by District, RLFS 2022</v>
      </c>
    </row>
    <row r="67" spans="1:2" ht="15.5" x14ac:dyDescent="0.35">
      <c r="A67" s="22">
        <f>1+A66</f>
        <v>54</v>
      </c>
      <c r="B67" s="26" t="str">
        <f>'Table 54'!A1</f>
        <v>Table 54. Employment by sex, urban/rural area and branch of economic activity (City of Kigali),  RLFS 2022</v>
      </c>
    </row>
    <row r="68" spans="1:2" ht="15.5" x14ac:dyDescent="0.35">
      <c r="A68" s="22">
        <f>1+A67</f>
        <v>55</v>
      </c>
      <c r="B68" s="26" t="str">
        <f>'Table 55'!A1</f>
        <v>Table 55. Employment by sex, urban/rural area and branch of economic activity (South province), RLFS 2022</v>
      </c>
    </row>
    <row r="69" spans="1:2" ht="15.5" x14ac:dyDescent="0.35">
      <c r="A69" s="22">
        <f>1+A68</f>
        <v>56</v>
      </c>
      <c r="B69" s="26" t="str">
        <f>'Table 56'!A1</f>
        <v>Table 56. Employment by sex, urban/rural area and branch of economic activity (West province), RLFS 2022</v>
      </c>
    </row>
    <row r="70" spans="1:2" ht="15.5" x14ac:dyDescent="0.35">
      <c r="A70" s="22">
        <f>1+A69</f>
        <v>57</v>
      </c>
      <c r="B70" s="26" t="str">
        <f>'Table 57'!A1</f>
        <v>Table 57. Employment by sex, urban/rural area and branch of economic activity (North province), RLFS 2022</v>
      </c>
    </row>
    <row r="71" spans="1:2" ht="15.5" x14ac:dyDescent="0.35">
      <c r="A71" s="22">
        <f>1+A70</f>
        <v>58</v>
      </c>
      <c r="B71" s="26" t="str">
        <f>'Table 58'!A1</f>
        <v>Table 58. Employment by sex, urban/rural area and branch of economic activity (East province), RLFS 2022</v>
      </c>
    </row>
    <row r="72" spans="1:2" ht="15.5" x14ac:dyDescent="0.35">
      <c r="A72" s="24"/>
      <c r="B72" s="35" t="s">
        <v>507</v>
      </c>
    </row>
    <row r="73" spans="1:2" ht="15.5" x14ac:dyDescent="0.35">
      <c r="A73" s="22">
        <f>1+A71</f>
        <v>59</v>
      </c>
      <c r="B73" s="26" t="str">
        <f>'Table 59'!A1</f>
        <v>Table 59. Labour market indicators and educational type (general and Technical) , RLFS 2022</v>
      </c>
    </row>
    <row r="74" spans="1:2" s="84" customFormat="1" ht="15.5" x14ac:dyDescent="0.35">
      <c r="A74" s="82"/>
      <c r="B74" s="83"/>
    </row>
    <row r="79" spans="1:2" x14ac:dyDescent="0.35">
      <c r="B79" s="36"/>
    </row>
  </sheetData>
  <mergeCells count="1">
    <mergeCell ref="A1:B1"/>
  </mergeCells>
  <pageMargins left="0.7" right="0.7" top="0.75" bottom="0.75" header="0.3" footer="0.3"/>
  <pageSetup paperSize="9" scale="84" orientation="landscape" r:id="rId1"/>
  <rowBreaks count="2" manualBreakCount="2">
    <brk id="31" max="16383" man="1"/>
    <brk id="6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view="pageBreakPreview" topLeftCell="A8" zoomScaleNormal="100" zoomScaleSheetLayoutView="100" workbookViewId="0">
      <selection activeCell="A15" sqref="A15:I24"/>
    </sheetView>
  </sheetViews>
  <sheetFormatPr defaultColWidth="11.453125" defaultRowHeight="14.5" x14ac:dyDescent="0.35"/>
  <cols>
    <col min="1" max="1" width="15.453125" customWidth="1"/>
    <col min="2" max="2" width="10.54296875" customWidth="1"/>
    <col min="3" max="8" width="13" customWidth="1"/>
    <col min="9" max="9" width="12.26953125" customWidth="1"/>
  </cols>
  <sheetData>
    <row r="1" spans="1:10" x14ac:dyDescent="0.35">
      <c r="A1" s="47" t="s">
        <v>636</v>
      </c>
      <c r="B1" s="47"/>
      <c r="C1" s="47"/>
      <c r="D1" s="47"/>
      <c r="E1" s="47"/>
      <c r="F1" s="47"/>
      <c r="G1" s="47"/>
      <c r="H1" s="47"/>
      <c r="I1" s="47"/>
    </row>
    <row r="2" spans="1:10" ht="24" customHeight="1" x14ac:dyDescent="0.35">
      <c r="A2" s="286">
        <v>15</v>
      </c>
      <c r="B2" s="282" t="s">
        <v>9</v>
      </c>
      <c r="C2" s="285" t="s">
        <v>10</v>
      </c>
      <c r="D2" s="285"/>
      <c r="E2" s="285"/>
      <c r="F2" s="285"/>
      <c r="G2" s="282" t="s">
        <v>11</v>
      </c>
      <c r="H2" s="282" t="s">
        <v>380</v>
      </c>
      <c r="I2" s="282" t="s">
        <v>13</v>
      </c>
      <c r="J2" s="14"/>
    </row>
    <row r="3" spans="1:10" ht="24" customHeight="1" x14ac:dyDescent="0.35">
      <c r="A3" s="287"/>
      <c r="B3" s="282"/>
      <c r="C3" s="282" t="s">
        <v>14</v>
      </c>
      <c r="D3" s="282" t="s">
        <v>15</v>
      </c>
      <c r="E3" s="282" t="s">
        <v>16</v>
      </c>
      <c r="F3" s="282" t="s">
        <v>17</v>
      </c>
      <c r="G3" s="282"/>
      <c r="H3" s="282"/>
      <c r="I3" s="282"/>
      <c r="J3" s="14"/>
    </row>
    <row r="4" spans="1:10" x14ac:dyDescent="0.35">
      <c r="A4" s="288"/>
      <c r="B4" s="282"/>
      <c r="C4" s="282"/>
      <c r="D4" s="282"/>
      <c r="E4" s="282"/>
      <c r="F4" s="282"/>
      <c r="G4" s="282"/>
      <c r="H4" s="282"/>
      <c r="I4" s="282"/>
    </row>
    <row r="5" spans="1:10" ht="29" x14ac:dyDescent="0.35">
      <c r="A5" s="98" t="s">
        <v>24</v>
      </c>
      <c r="B5" s="192">
        <v>7963586</v>
      </c>
      <c r="C5" s="193">
        <f>D5+E5</f>
        <v>4463296</v>
      </c>
      <c r="D5" s="203">
        <v>3546352</v>
      </c>
      <c r="E5" s="203">
        <v>916944</v>
      </c>
      <c r="F5" s="203">
        <v>3500290</v>
      </c>
      <c r="G5" s="204">
        <f>C5/B5*100</f>
        <v>56.046308786016752</v>
      </c>
      <c r="H5" s="204">
        <f>+D5/B5*100</f>
        <v>44.532098981539221</v>
      </c>
      <c r="I5" s="205">
        <f>+E5/C5*100</f>
        <v>20.544100144825709</v>
      </c>
    </row>
    <row r="6" spans="1:10" ht="6" customHeight="1" x14ac:dyDescent="0.35">
      <c r="A6" s="289"/>
      <c r="B6" s="290"/>
      <c r="C6" s="290"/>
      <c r="D6" s="290"/>
      <c r="E6" s="290"/>
      <c r="F6" s="290"/>
      <c r="G6" s="290"/>
      <c r="H6" s="290"/>
      <c r="I6" s="291"/>
    </row>
    <row r="7" spans="1:10" x14ac:dyDescent="0.35">
      <c r="A7" s="206" t="s">
        <v>118</v>
      </c>
      <c r="B7" s="100">
        <v>3581239</v>
      </c>
      <c r="C7" s="113">
        <f>D7+E7</f>
        <v>1976689</v>
      </c>
      <c r="D7" s="100">
        <v>1613706</v>
      </c>
      <c r="E7" s="100">
        <v>362983</v>
      </c>
      <c r="F7" s="100">
        <v>1604550</v>
      </c>
      <c r="G7" s="207">
        <f>C7/B7*100</f>
        <v>55.19567389945211</v>
      </c>
      <c r="H7" s="207">
        <f t="shared" ref="H7:I11" si="0">+D7/B7*100</f>
        <v>45.059991807304677</v>
      </c>
      <c r="I7" s="208">
        <f>+E7/C7*100</f>
        <v>18.363182068600576</v>
      </c>
    </row>
    <row r="8" spans="1:10" x14ac:dyDescent="0.35">
      <c r="A8" s="206" t="s">
        <v>78</v>
      </c>
      <c r="B8" s="100">
        <v>2619100</v>
      </c>
      <c r="C8" s="113">
        <f>D8+E8</f>
        <v>1435736</v>
      </c>
      <c r="D8" s="100">
        <v>1153028</v>
      </c>
      <c r="E8" s="100">
        <v>282708</v>
      </c>
      <c r="F8" s="100">
        <v>1183364</v>
      </c>
      <c r="G8" s="207">
        <f>C8/B8*100</f>
        <v>54.817914550799898</v>
      </c>
      <c r="H8" s="207">
        <f t="shared" si="0"/>
        <v>44.023824978045894</v>
      </c>
      <c r="I8" s="208">
        <f t="shared" si="0"/>
        <v>19.690806666406637</v>
      </c>
    </row>
    <row r="9" spans="1:10" x14ac:dyDescent="0.35">
      <c r="A9" s="206" t="s">
        <v>315</v>
      </c>
      <c r="B9" s="100">
        <v>745539</v>
      </c>
      <c r="C9" s="113">
        <f>D9+E9</f>
        <v>287900</v>
      </c>
      <c r="D9" s="100">
        <v>219337</v>
      </c>
      <c r="E9" s="100">
        <v>68563</v>
      </c>
      <c r="F9" s="100">
        <v>457638</v>
      </c>
      <c r="G9" s="207">
        <f>C9/B9*100</f>
        <v>38.61635675665525</v>
      </c>
      <c r="H9" s="207">
        <f t="shared" si="0"/>
        <v>29.419923035548777</v>
      </c>
      <c r="I9" s="208">
        <f>+E9/C9*100</f>
        <v>23.814866273011461</v>
      </c>
    </row>
    <row r="10" spans="1:10" x14ac:dyDescent="0.35">
      <c r="A10" s="206" t="s">
        <v>79</v>
      </c>
      <c r="B10" s="100">
        <v>689138</v>
      </c>
      <c r="C10" s="113">
        <f>D10+E10</f>
        <v>467181</v>
      </c>
      <c r="D10" s="100">
        <v>315687</v>
      </c>
      <c r="E10" s="100">
        <v>151494</v>
      </c>
      <c r="F10" s="100">
        <v>221957</v>
      </c>
      <c r="G10" s="207">
        <f>C10/B10*100</f>
        <v>67.792082282503657</v>
      </c>
      <c r="H10" s="207">
        <f t="shared" si="0"/>
        <v>45.808967144461633</v>
      </c>
      <c r="I10" s="208">
        <f>+E10/C10*100</f>
        <v>32.427260526434083</v>
      </c>
    </row>
    <row r="11" spans="1:10" x14ac:dyDescent="0.35">
      <c r="A11" s="206" t="s">
        <v>316</v>
      </c>
      <c r="B11" s="100">
        <v>328571</v>
      </c>
      <c r="C11" s="113">
        <f>D11+E11</f>
        <v>295790</v>
      </c>
      <c r="D11" s="100">
        <v>244593</v>
      </c>
      <c r="E11" s="100">
        <v>51197</v>
      </c>
      <c r="F11" s="100">
        <v>32781</v>
      </c>
      <c r="G11" s="207">
        <f>C11/B11*100</f>
        <v>90.023160899775093</v>
      </c>
      <c r="H11" s="207">
        <f t="shared" si="0"/>
        <v>74.441444923623806</v>
      </c>
      <c r="I11" s="208">
        <f>+E11/C11*100</f>
        <v>17.308563507894114</v>
      </c>
    </row>
    <row r="12" spans="1:10" ht="8.25" customHeight="1" x14ac:dyDescent="0.35">
      <c r="A12" s="1"/>
      <c r="B12" s="1"/>
      <c r="C12" s="1"/>
      <c r="D12" s="1"/>
      <c r="E12" s="1"/>
      <c r="F12" s="1"/>
      <c r="G12" s="1"/>
      <c r="H12" s="1"/>
      <c r="I12" s="1"/>
    </row>
    <row r="14" spans="1:10" ht="15.5" x14ac:dyDescent="0.35">
      <c r="A14" s="56" t="s">
        <v>637</v>
      </c>
      <c r="B14" s="56"/>
      <c r="C14" s="56"/>
      <c r="D14" s="56"/>
      <c r="E14" s="56"/>
      <c r="F14" s="56"/>
      <c r="G14" s="56"/>
      <c r="H14" s="56"/>
      <c r="I14" s="56"/>
    </row>
    <row r="15" spans="1:10" ht="17.25" customHeight="1" x14ac:dyDescent="0.35">
      <c r="A15" s="292">
        <v>15</v>
      </c>
      <c r="B15" s="282" t="s">
        <v>9</v>
      </c>
      <c r="C15" s="285" t="s">
        <v>10</v>
      </c>
      <c r="D15" s="285"/>
      <c r="E15" s="285"/>
      <c r="F15" s="285"/>
      <c r="G15" s="282" t="s">
        <v>11</v>
      </c>
      <c r="H15" s="282" t="s">
        <v>12</v>
      </c>
      <c r="I15" s="282" t="s">
        <v>13</v>
      </c>
    </row>
    <row r="16" spans="1:10" x14ac:dyDescent="0.35">
      <c r="A16" s="293"/>
      <c r="B16" s="282"/>
      <c r="C16" s="282" t="s">
        <v>14</v>
      </c>
      <c r="D16" s="282" t="s">
        <v>15</v>
      </c>
      <c r="E16" s="282" t="s">
        <v>16</v>
      </c>
      <c r="F16" s="282" t="s">
        <v>17</v>
      </c>
      <c r="G16" s="282"/>
      <c r="H16" s="282"/>
      <c r="I16" s="282"/>
    </row>
    <row r="17" spans="1:9" x14ac:dyDescent="0.35">
      <c r="A17" s="294"/>
      <c r="B17" s="282"/>
      <c r="C17" s="282"/>
      <c r="D17" s="282"/>
      <c r="E17" s="282"/>
      <c r="F17" s="282"/>
      <c r="G17" s="282"/>
      <c r="H17" s="282"/>
      <c r="I17" s="282"/>
    </row>
    <row r="18" spans="1:9" ht="29" x14ac:dyDescent="0.35">
      <c r="A18" s="98" t="s">
        <v>24</v>
      </c>
      <c r="B18" s="192">
        <v>7963586</v>
      </c>
      <c r="C18" s="193">
        <f t="shared" ref="C18:C24" si="1">D18+E18</f>
        <v>4463296</v>
      </c>
      <c r="D18" s="209">
        <v>3546352</v>
      </c>
      <c r="E18" s="209">
        <v>916944</v>
      </c>
      <c r="F18" s="209">
        <v>3500290</v>
      </c>
      <c r="G18" s="204">
        <f>C18/B18*100</f>
        <v>56.046308786016752</v>
      </c>
      <c r="H18" s="204">
        <f>+D18/B18*100</f>
        <v>44.532098981539221</v>
      </c>
      <c r="I18" s="205">
        <f>+E18/C18*100</f>
        <v>20.544100144825709</v>
      </c>
    </row>
    <row r="19" spans="1:9" ht="9.75" customHeight="1" x14ac:dyDescent="0.35">
      <c r="A19" s="289"/>
      <c r="B19" s="290"/>
      <c r="C19" s="290"/>
      <c r="D19" s="290"/>
      <c r="E19" s="290"/>
      <c r="F19" s="290"/>
      <c r="G19" s="290"/>
      <c r="H19" s="290"/>
      <c r="I19" s="291"/>
    </row>
    <row r="20" spans="1:9" x14ac:dyDescent="0.35">
      <c r="A20" s="95" t="s">
        <v>356</v>
      </c>
      <c r="B20" s="109">
        <v>2914752</v>
      </c>
      <c r="C20" s="113">
        <f>D20+E20</f>
        <v>1777517</v>
      </c>
      <c r="D20" s="113">
        <v>1476822</v>
      </c>
      <c r="E20" s="113">
        <v>300695</v>
      </c>
      <c r="F20" s="113">
        <v>1137234</v>
      </c>
      <c r="G20" s="207">
        <f>C20/B20*100</f>
        <v>60.983473036471025</v>
      </c>
      <c r="H20" s="207">
        <f t="shared" ref="H20:I24" si="2">+D20/B20*100</f>
        <v>50.667157960608655</v>
      </c>
      <c r="I20" s="208">
        <f t="shared" si="2"/>
        <v>16.916575200124669</v>
      </c>
    </row>
    <row r="21" spans="1:9" x14ac:dyDescent="0.35">
      <c r="A21" s="95" t="s">
        <v>120</v>
      </c>
      <c r="B21" s="109">
        <v>1209904</v>
      </c>
      <c r="C21" s="113">
        <f t="shared" si="1"/>
        <v>877597</v>
      </c>
      <c r="D21" s="113">
        <v>702737</v>
      </c>
      <c r="E21" s="113">
        <v>174860</v>
      </c>
      <c r="F21" s="113">
        <v>332307</v>
      </c>
      <c r="G21" s="207">
        <f>C21/B21*100</f>
        <v>72.53443248389955</v>
      </c>
      <c r="H21" s="207">
        <f t="shared" si="2"/>
        <v>58.082046178870392</v>
      </c>
      <c r="I21" s="208">
        <f t="shared" si="2"/>
        <v>19.924863006596421</v>
      </c>
    </row>
    <row r="22" spans="1:9" x14ac:dyDescent="0.35">
      <c r="A22" s="95" t="s">
        <v>357</v>
      </c>
      <c r="B22" s="109">
        <v>248974</v>
      </c>
      <c r="C22" s="113">
        <f t="shared" si="1"/>
        <v>180952</v>
      </c>
      <c r="D22" s="113">
        <v>147116</v>
      </c>
      <c r="E22" s="113">
        <v>33836</v>
      </c>
      <c r="F22" s="113">
        <v>68022</v>
      </c>
      <c r="G22" s="207">
        <f>C22/B22*100</f>
        <v>72.679074923485985</v>
      </c>
      <c r="H22" s="207">
        <f t="shared" si="2"/>
        <v>59.088900849084645</v>
      </c>
      <c r="I22" s="208">
        <f t="shared" si="2"/>
        <v>18.698881471329411</v>
      </c>
    </row>
    <row r="23" spans="1:9" x14ac:dyDescent="0.35">
      <c r="A23" s="95" t="s">
        <v>358</v>
      </c>
      <c r="B23" s="109">
        <v>3033696</v>
      </c>
      <c r="C23" s="113">
        <f t="shared" si="1"/>
        <v>1455562</v>
      </c>
      <c r="D23" s="113">
        <v>1075798</v>
      </c>
      <c r="E23" s="113">
        <v>379764</v>
      </c>
      <c r="F23" s="113">
        <v>1578133</v>
      </c>
      <c r="G23" s="207">
        <f>C23/B23*100</f>
        <v>47.97982395071886</v>
      </c>
      <c r="H23" s="207">
        <f t="shared" si="2"/>
        <v>35.461628323998184</v>
      </c>
      <c r="I23" s="208">
        <f t="shared" si="2"/>
        <v>26.090540973177372</v>
      </c>
    </row>
    <row r="24" spans="1:9" x14ac:dyDescent="0.35">
      <c r="A24" s="95" t="s">
        <v>359</v>
      </c>
      <c r="B24" s="109">
        <v>556261</v>
      </c>
      <c r="C24" s="113">
        <f t="shared" si="1"/>
        <v>171667</v>
      </c>
      <c r="D24" s="113">
        <v>143879</v>
      </c>
      <c r="E24" s="113">
        <v>27788</v>
      </c>
      <c r="F24" s="113">
        <v>384594</v>
      </c>
      <c r="G24" s="207">
        <f>C24/B24*100</f>
        <v>30.860872863637752</v>
      </c>
      <c r="H24" s="207">
        <f t="shared" si="2"/>
        <v>25.865376145370611</v>
      </c>
      <c r="I24" s="208">
        <f t="shared" si="2"/>
        <v>16.187153034654305</v>
      </c>
    </row>
    <row r="25" spans="1:9" ht="7.25" customHeight="1" x14ac:dyDescent="0.35">
      <c r="A25" s="5"/>
      <c r="B25" s="5"/>
      <c r="C25" s="5"/>
      <c r="D25" s="5"/>
      <c r="E25" s="5"/>
      <c r="F25" s="5"/>
      <c r="G25" s="5"/>
      <c r="H25" s="5"/>
      <c r="I25" s="5"/>
    </row>
    <row r="26" spans="1:9" x14ac:dyDescent="0.35">
      <c r="B26" s="55"/>
      <c r="C26" s="55"/>
      <c r="D26" s="55"/>
      <c r="E26" s="62"/>
      <c r="F26" s="55"/>
    </row>
    <row r="27" spans="1:9" x14ac:dyDescent="0.35">
      <c r="B27" s="55"/>
      <c r="C27" s="55"/>
      <c r="D27" s="55"/>
      <c r="E27" s="55"/>
      <c r="F27" s="55"/>
    </row>
    <row r="28" spans="1:9" x14ac:dyDescent="0.35">
      <c r="B28" s="55"/>
      <c r="C28" s="55"/>
      <c r="D28" s="55"/>
      <c r="E28" s="55"/>
      <c r="F28" s="55"/>
    </row>
    <row r="29" spans="1:9" x14ac:dyDescent="0.35">
      <c r="F29" s="55"/>
    </row>
  </sheetData>
  <mergeCells count="22">
    <mergeCell ref="A2:A4"/>
    <mergeCell ref="A19:I19"/>
    <mergeCell ref="A6:I6"/>
    <mergeCell ref="A15:A17"/>
    <mergeCell ref="B2:B4"/>
    <mergeCell ref="C2:F2"/>
    <mergeCell ref="G2:G4"/>
    <mergeCell ref="H2:H4"/>
    <mergeCell ref="I2:I4"/>
    <mergeCell ref="C3:C4"/>
    <mergeCell ref="D3:D4"/>
    <mergeCell ref="E3:E4"/>
    <mergeCell ref="F3:F4"/>
    <mergeCell ref="B15:B17"/>
    <mergeCell ref="C15:F15"/>
    <mergeCell ref="G15:G17"/>
    <mergeCell ref="H15:H17"/>
    <mergeCell ref="I15:I17"/>
    <mergeCell ref="C16:C17"/>
    <mergeCell ref="D16:D17"/>
    <mergeCell ref="E16:E17"/>
    <mergeCell ref="F16:F17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6"/>
  <sheetViews>
    <sheetView view="pageBreakPreview" topLeftCell="A18" zoomScaleNormal="100" zoomScaleSheetLayoutView="100" workbookViewId="0">
      <selection activeCell="A22" sqref="A22:H35"/>
    </sheetView>
  </sheetViews>
  <sheetFormatPr defaultColWidth="11.453125" defaultRowHeight="14.5" x14ac:dyDescent="0.35"/>
  <cols>
    <col min="1" max="1" width="34.08984375" customWidth="1"/>
    <col min="7" max="7" width="13.6328125" bestFit="1" customWidth="1"/>
    <col min="8" max="8" width="15" bestFit="1" customWidth="1"/>
  </cols>
  <sheetData>
    <row r="1" spans="1:10" ht="15.5" x14ac:dyDescent="0.35">
      <c r="A1" s="45" t="s">
        <v>638</v>
      </c>
    </row>
    <row r="2" spans="1:10" ht="15" customHeight="1" x14ac:dyDescent="0.35">
      <c r="A2" s="295"/>
      <c r="B2" s="248" t="s">
        <v>9</v>
      </c>
      <c r="C2" s="248" t="s">
        <v>46</v>
      </c>
      <c r="D2" s="248" t="s">
        <v>47</v>
      </c>
      <c r="E2" s="248" t="s">
        <v>49</v>
      </c>
      <c r="F2" s="248" t="s">
        <v>48</v>
      </c>
      <c r="G2" s="241" t="s">
        <v>509</v>
      </c>
      <c r="H2" s="241" t="s">
        <v>516</v>
      </c>
      <c r="I2" s="14"/>
      <c r="J2" s="14"/>
    </row>
    <row r="3" spans="1:10" ht="15" customHeight="1" x14ac:dyDescent="0.35">
      <c r="A3" s="295"/>
      <c r="B3" s="248"/>
      <c r="C3" s="248"/>
      <c r="D3" s="248"/>
      <c r="E3" s="248"/>
      <c r="F3" s="248"/>
      <c r="G3" s="241"/>
      <c r="H3" s="241"/>
      <c r="I3" s="14"/>
      <c r="J3" s="14"/>
    </row>
    <row r="4" spans="1:10" x14ac:dyDescent="0.35">
      <c r="A4" s="295"/>
      <c r="B4" s="248"/>
      <c r="C4" s="248"/>
      <c r="D4" s="248"/>
      <c r="E4" s="248"/>
      <c r="F4" s="248"/>
      <c r="G4" s="241"/>
      <c r="H4" s="241"/>
      <c r="I4" s="14"/>
      <c r="J4" s="14"/>
    </row>
    <row r="5" spans="1:10" s="6" customFormat="1" x14ac:dyDescent="0.35">
      <c r="A5" s="93" t="s">
        <v>80</v>
      </c>
      <c r="B5" s="171">
        <v>3546352</v>
      </c>
      <c r="C5" s="171">
        <v>1977704</v>
      </c>
      <c r="D5" s="171">
        <v>1568648</v>
      </c>
      <c r="E5" s="145">
        <v>851356</v>
      </c>
      <c r="F5" s="145">
        <v>2694996</v>
      </c>
      <c r="G5" s="145">
        <v>1231582</v>
      </c>
      <c r="H5" s="145">
        <v>2314770</v>
      </c>
    </row>
    <row r="6" spans="1:10" ht="7.5" customHeight="1" x14ac:dyDescent="0.35">
      <c r="A6" s="95"/>
      <c r="B6" s="113"/>
      <c r="C6" s="113"/>
      <c r="D6" s="113"/>
      <c r="E6" s="113"/>
      <c r="F6" s="113"/>
      <c r="G6" s="113"/>
      <c r="H6" s="113"/>
    </row>
    <row r="7" spans="1:10" ht="15" customHeight="1" x14ac:dyDescent="0.35">
      <c r="A7" s="132" t="s">
        <v>142</v>
      </c>
      <c r="B7" s="100">
        <v>251605</v>
      </c>
      <c r="C7" s="100">
        <v>135508</v>
      </c>
      <c r="D7" s="100">
        <v>116097</v>
      </c>
      <c r="E7" s="100">
        <v>50895</v>
      </c>
      <c r="F7" s="100">
        <v>200709</v>
      </c>
      <c r="G7" s="100">
        <v>53583</v>
      </c>
      <c r="H7" s="100">
        <v>198022</v>
      </c>
    </row>
    <row r="8" spans="1:10" ht="15" customHeight="1" x14ac:dyDescent="0.35">
      <c r="A8" s="132" t="s">
        <v>52</v>
      </c>
      <c r="B8" s="100">
        <v>491919</v>
      </c>
      <c r="C8" s="100">
        <v>279255</v>
      </c>
      <c r="D8" s="100">
        <v>212664</v>
      </c>
      <c r="E8" s="100">
        <v>115319</v>
      </c>
      <c r="F8" s="100">
        <v>376601</v>
      </c>
      <c r="G8" s="100">
        <v>121580</v>
      </c>
      <c r="H8" s="100">
        <v>370339</v>
      </c>
    </row>
    <row r="9" spans="1:10" ht="15" customHeight="1" x14ac:dyDescent="0.35">
      <c r="A9" s="132" t="s">
        <v>53</v>
      </c>
      <c r="B9" s="100">
        <v>507897</v>
      </c>
      <c r="C9" s="100">
        <v>278763</v>
      </c>
      <c r="D9" s="100">
        <v>229134</v>
      </c>
      <c r="E9" s="100">
        <v>132145</v>
      </c>
      <c r="F9" s="100">
        <v>375752</v>
      </c>
      <c r="G9" s="100">
        <v>148012</v>
      </c>
      <c r="H9" s="100">
        <v>359885</v>
      </c>
    </row>
    <row r="10" spans="1:10" ht="16.649999999999999" customHeight="1" x14ac:dyDescent="0.35">
      <c r="A10" s="132" t="s">
        <v>70</v>
      </c>
      <c r="B10" s="100">
        <v>540279</v>
      </c>
      <c r="C10" s="100">
        <v>314629</v>
      </c>
      <c r="D10" s="100">
        <v>225649</v>
      </c>
      <c r="E10" s="100">
        <v>151688</v>
      </c>
      <c r="F10" s="100">
        <v>388591</v>
      </c>
      <c r="G10" s="100">
        <v>178640</v>
      </c>
      <c r="H10" s="100">
        <v>361639</v>
      </c>
    </row>
    <row r="11" spans="1:10" ht="16.649999999999999" customHeight="1" x14ac:dyDescent="0.35">
      <c r="A11" s="132" t="s">
        <v>54</v>
      </c>
      <c r="B11" s="100">
        <v>515174</v>
      </c>
      <c r="C11" s="100">
        <v>289119</v>
      </c>
      <c r="D11" s="100">
        <v>226055</v>
      </c>
      <c r="E11" s="100">
        <v>126686</v>
      </c>
      <c r="F11" s="100">
        <v>388488</v>
      </c>
      <c r="G11" s="100">
        <v>191114</v>
      </c>
      <c r="H11" s="100">
        <v>324059</v>
      </c>
    </row>
    <row r="12" spans="1:10" ht="16.649999999999999" customHeight="1" x14ac:dyDescent="0.35">
      <c r="A12" s="132" t="s">
        <v>55</v>
      </c>
      <c r="B12" s="100">
        <v>422826</v>
      </c>
      <c r="C12" s="100">
        <v>234919</v>
      </c>
      <c r="D12" s="100">
        <v>187907</v>
      </c>
      <c r="E12" s="100">
        <v>104830</v>
      </c>
      <c r="F12" s="100">
        <v>317996</v>
      </c>
      <c r="G12" s="100">
        <v>176951</v>
      </c>
      <c r="H12" s="100">
        <v>245874</v>
      </c>
    </row>
    <row r="13" spans="1:10" ht="16.649999999999999" customHeight="1" x14ac:dyDescent="0.35">
      <c r="A13" s="132" t="s">
        <v>56</v>
      </c>
      <c r="B13" s="100">
        <v>283274</v>
      </c>
      <c r="C13" s="100">
        <v>147655</v>
      </c>
      <c r="D13" s="100">
        <v>135618</v>
      </c>
      <c r="E13" s="100">
        <v>65424</v>
      </c>
      <c r="F13" s="100">
        <v>217850</v>
      </c>
      <c r="G13" s="100">
        <v>123086</v>
      </c>
      <c r="H13" s="100">
        <v>160187</v>
      </c>
    </row>
    <row r="14" spans="1:10" ht="16.649999999999999" customHeight="1" x14ac:dyDescent="0.35">
      <c r="A14" s="132" t="s">
        <v>57</v>
      </c>
      <c r="B14" s="100">
        <v>214186</v>
      </c>
      <c r="C14" s="100">
        <v>113358</v>
      </c>
      <c r="D14" s="100">
        <v>100828</v>
      </c>
      <c r="E14" s="100">
        <v>43064</v>
      </c>
      <c r="F14" s="100">
        <v>171122</v>
      </c>
      <c r="G14" s="100">
        <v>97254</v>
      </c>
      <c r="H14" s="100">
        <v>116932</v>
      </c>
    </row>
    <row r="15" spans="1:10" ht="16.649999999999999" customHeight="1" x14ac:dyDescent="0.35">
      <c r="A15" s="132" t="s">
        <v>58</v>
      </c>
      <c r="B15" s="100">
        <v>141378</v>
      </c>
      <c r="C15" s="100">
        <v>84094</v>
      </c>
      <c r="D15" s="100">
        <v>57284</v>
      </c>
      <c r="E15" s="100">
        <v>30885</v>
      </c>
      <c r="F15" s="100">
        <v>110493</v>
      </c>
      <c r="G15" s="100">
        <v>60668</v>
      </c>
      <c r="H15" s="100">
        <v>80710</v>
      </c>
    </row>
    <row r="16" spans="1:10" ht="16.649999999999999" customHeight="1" x14ac:dyDescent="0.35">
      <c r="A16" s="132" t="s">
        <v>59</v>
      </c>
      <c r="B16" s="100">
        <v>107439</v>
      </c>
      <c r="C16" s="100">
        <v>58900</v>
      </c>
      <c r="D16" s="100">
        <v>48540</v>
      </c>
      <c r="E16" s="100">
        <v>18785</v>
      </c>
      <c r="F16" s="100">
        <v>88654</v>
      </c>
      <c r="G16" s="100">
        <v>50606</v>
      </c>
      <c r="H16" s="100">
        <v>56833</v>
      </c>
    </row>
    <row r="17" spans="1:10" ht="16.649999999999999" customHeight="1" x14ac:dyDescent="0.35">
      <c r="A17" s="132" t="s">
        <v>60</v>
      </c>
      <c r="B17" s="100">
        <v>43214</v>
      </c>
      <c r="C17" s="100">
        <v>23293</v>
      </c>
      <c r="D17" s="100">
        <v>19920</v>
      </c>
      <c r="E17" s="100">
        <v>6470</v>
      </c>
      <c r="F17" s="100">
        <v>36744</v>
      </c>
      <c r="G17" s="100">
        <v>22695</v>
      </c>
      <c r="H17" s="100">
        <v>20518</v>
      </c>
    </row>
    <row r="18" spans="1:10" ht="16.649999999999999" customHeight="1" x14ac:dyDescent="0.35">
      <c r="A18" s="132" t="s">
        <v>61</v>
      </c>
      <c r="B18" s="100">
        <v>21356</v>
      </c>
      <c r="C18" s="100">
        <v>14388</v>
      </c>
      <c r="D18" s="100">
        <v>6967</v>
      </c>
      <c r="E18" s="100">
        <v>3648</v>
      </c>
      <c r="F18" s="100">
        <v>17708</v>
      </c>
      <c r="G18" s="100">
        <v>6810</v>
      </c>
      <c r="H18" s="100">
        <v>14545</v>
      </c>
    </row>
    <row r="19" spans="1:10" ht="16.649999999999999" customHeight="1" x14ac:dyDescent="0.35">
      <c r="A19" s="132" t="s">
        <v>62</v>
      </c>
      <c r="B19" s="100">
        <v>5806</v>
      </c>
      <c r="C19" s="100">
        <v>3823</v>
      </c>
      <c r="D19" s="100">
        <v>1983</v>
      </c>
      <c r="E19" s="100">
        <v>1518</v>
      </c>
      <c r="F19" s="100">
        <v>4289</v>
      </c>
      <c r="G19" s="100">
        <v>581</v>
      </c>
      <c r="H19" s="100">
        <v>5225</v>
      </c>
    </row>
    <row r="20" spans="1:10" ht="6.75" customHeight="1" x14ac:dyDescent="0.35">
      <c r="A20" s="1"/>
      <c r="B20" s="1"/>
      <c r="C20" s="1"/>
      <c r="D20" s="1"/>
      <c r="E20" s="1"/>
      <c r="F20" s="1"/>
      <c r="G20" s="1"/>
      <c r="H20" s="1"/>
    </row>
    <row r="21" spans="1:10" ht="15.5" x14ac:dyDescent="0.35">
      <c r="A21" s="45" t="s">
        <v>639</v>
      </c>
    </row>
    <row r="22" spans="1:10" x14ac:dyDescent="0.35">
      <c r="A22" s="296"/>
      <c r="B22" s="248" t="s">
        <v>9</v>
      </c>
      <c r="C22" s="248" t="s">
        <v>46</v>
      </c>
      <c r="D22" s="248" t="s">
        <v>47</v>
      </c>
      <c r="E22" s="248" t="s">
        <v>49</v>
      </c>
      <c r="F22" s="248" t="s">
        <v>48</v>
      </c>
      <c r="G22" s="241" t="s">
        <v>509</v>
      </c>
      <c r="H22" s="241" t="s">
        <v>516</v>
      </c>
    </row>
    <row r="23" spans="1:10" x14ac:dyDescent="0.35">
      <c r="A23" s="296"/>
      <c r="B23" s="248"/>
      <c r="C23" s="248"/>
      <c r="D23" s="248"/>
      <c r="E23" s="248"/>
      <c r="F23" s="248"/>
      <c r="G23" s="241"/>
      <c r="H23" s="241"/>
    </row>
    <row r="24" spans="1:10" x14ac:dyDescent="0.35">
      <c r="A24" s="296"/>
      <c r="B24" s="248"/>
      <c r="C24" s="248"/>
      <c r="D24" s="248"/>
      <c r="E24" s="248"/>
      <c r="F24" s="248"/>
      <c r="G24" s="241"/>
      <c r="H24" s="241"/>
    </row>
    <row r="25" spans="1:10" x14ac:dyDescent="0.35">
      <c r="A25" s="95" t="s">
        <v>503</v>
      </c>
      <c r="B25" s="145">
        <v>3546352</v>
      </c>
      <c r="C25" s="145">
        <v>1977704</v>
      </c>
      <c r="D25" s="145">
        <v>1568648</v>
      </c>
      <c r="E25" s="145">
        <v>851356</v>
      </c>
      <c r="F25" s="145">
        <v>2694996</v>
      </c>
      <c r="G25" s="145">
        <v>1231582</v>
      </c>
      <c r="H25" s="145">
        <v>2314770</v>
      </c>
    </row>
    <row r="26" spans="1:10" x14ac:dyDescent="0.35">
      <c r="A26" s="95"/>
      <c r="B26" s="95"/>
      <c r="C26" s="95"/>
      <c r="D26" s="95"/>
      <c r="E26" s="95"/>
      <c r="F26" s="95"/>
      <c r="G26" s="95"/>
      <c r="H26" s="95"/>
    </row>
    <row r="27" spans="1:10" x14ac:dyDescent="0.35">
      <c r="A27" s="95" t="s">
        <v>349</v>
      </c>
      <c r="B27" s="100">
        <v>37771</v>
      </c>
      <c r="C27" s="100">
        <v>28840</v>
      </c>
      <c r="D27" s="100">
        <v>8932</v>
      </c>
      <c r="E27" s="100">
        <v>27009</v>
      </c>
      <c r="F27" s="100">
        <v>10763</v>
      </c>
      <c r="G27" s="100">
        <v>3379</v>
      </c>
      <c r="H27" s="100">
        <v>34393</v>
      </c>
      <c r="J27" s="55"/>
    </row>
    <row r="28" spans="1:10" x14ac:dyDescent="0.35">
      <c r="A28" s="95" t="s">
        <v>19</v>
      </c>
      <c r="B28" s="100">
        <v>229889</v>
      </c>
      <c r="C28" s="100">
        <v>131745</v>
      </c>
      <c r="D28" s="100">
        <v>98144</v>
      </c>
      <c r="E28" s="100">
        <v>112620</v>
      </c>
      <c r="F28" s="100">
        <v>117269</v>
      </c>
      <c r="G28" s="100">
        <v>28148</v>
      </c>
      <c r="H28" s="100">
        <v>201742</v>
      </c>
      <c r="J28" s="55"/>
    </row>
    <row r="29" spans="1:10" ht="29" x14ac:dyDescent="0.35">
      <c r="A29" s="98" t="s">
        <v>360</v>
      </c>
      <c r="B29" s="100">
        <v>37187</v>
      </c>
      <c r="C29" s="100">
        <v>27428</v>
      </c>
      <c r="D29" s="100">
        <v>9759</v>
      </c>
      <c r="E29" s="100">
        <v>26242</v>
      </c>
      <c r="F29" s="100">
        <v>10945</v>
      </c>
      <c r="G29" s="100">
        <v>1427</v>
      </c>
      <c r="H29" s="100">
        <v>35760</v>
      </c>
      <c r="J29" s="55"/>
    </row>
    <row r="30" spans="1:10" x14ac:dyDescent="0.35">
      <c r="A30" s="95" t="s">
        <v>361</v>
      </c>
      <c r="B30" s="100">
        <v>29926</v>
      </c>
      <c r="C30" s="100">
        <v>12499</v>
      </c>
      <c r="D30" s="100">
        <v>17427</v>
      </c>
      <c r="E30" s="100">
        <v>19601</v>
      </c>
      <c r="F30" s="100">
        <v>10325</v>
      </c>
      <c r="G30" s="100">
        <v>2467</v>
      </c>
      <c r="H30" s="100">
        <v>27459</v>
      </c>
      <c r="J30" s="55"/>
    </row>
    <row r="31" spans="1:10" x14ac:dyDescent="0.35">
      <c r="A31" s="95" t="s">
        <v>50</v>
      </c>
      <c r="B31" s="100">
        <v>491246</v>
      </c>
      <c r="C31" s="100">
        <v>230775</v>
      </c>
      <c r="D31" s="100">
        <v>260471</v>
      </c>
      <c r="E31" s="100">
        <v>223429</v>
      </c>
      <c r="F31" s="100">
        <v>267816</v>
      </c>
      <c r="G31" s="100">
        <v>110543</v>
      </c>
      <c r="H31" s="100">
        <v>380703</v>
      </c>
      <c r="J31" s="55"/>
    </row>
    <row r="32" spans="1:10" x14ac:dyDescent="0.35">
      <c r="A32" s="95" t="s">
        <v>362</v>
      </c>
      <c r="B32" s="100">
        <v>183603</v>
      </c>
      <c r="C32" s="100">
        <v>100475</v>
      </c>
      <c r="D32" s="100">
        <v>83127</v>
      </c>
      <c r="E32" s="100">
        <v>17445</v>
      </c>
      <c r="F32" s="100">
        <v>166157</v>
      </c>
      <c r="G32" s="100">
        <v>16220</v>
      </c>
      <c r="H32" s="100">
        <v>167383</v>
      </c>
      <c r="J32" s="55"/>
    </row>
    <row r="33" spans="1:10" x14ac:dyDescent="0.35">
      <c r="A33" s="95" t="s">
        <v>68</v>
      </c>
      <c r="B33" s="100">
        <v>292272</v>
      </c>
      <c r="C33" s="100">
        <v>214816</v>
      </c>
      <c r="D33" s="100">
        <v>77456</v>
      </c>
      <c r="E33" s="100">
        <v>101178</v>
      </c>
      <c r="F33" s="100">
        <v>191094</v>
      </c>
      <c r="G33" s="100">
        <v>82220</v>
      </c>
      <c r="H33" s="100">
        <v>210053</v>
      </c>
      <c r="J33" s="55"/>
    </row>
    <row r="34" spans="1:10" ht="29" x14ac:dyDescent="0.35">
      <c r="A34" s="98" t="s">
        <v>363</v>
      </c>
      <c r="B34" s="100">
        <v>95422</v>
      </c>
      <c r="C34" s="100">
        <v>93742</v>
      </c>
      <c r="D34" s="100">
        <v>1680</v>
      </c>
      <c r="E34" s="100">
        <v>48346</v>
      </c>
      <c r="F34" s="100">
        <v>47076</v>
      </c>
      <c r="G34" s="100">
        <v>11966</v>
      </c>
      <c r="H34" s="100">
        <v>83456</v>
      </c>
      <c r="J34" s="55"/>
    </row>
    <row r="35" spans="1:10" x14ac:dyDescent="0.35">
      <c r="A35" s="95" t="s">
        <v>67</v>
      </c>
      <c r="B35" s="100">
        <v>2149035</v>
      </c>
      <c r="C35" s="100">
        <v>1137384</v>
      </c>
      <c r="D35" s="100">
        <v>1011652</v>
      </c>
      <c r="E35" s="100">
        <v>275485</v>
      </c>
      <c r="F35" s="100">
        <v>1873550</v>
      </c>
      <c r="G35" s="100">
        <v>975213</v>
      </c>
      <c r="H35" s="100">
        <v>1173822</v>
      </c>
      <c r="J35" s="55"/>
    </row>
    <row r="36" spans="1:10" ht="8.25" customHeight="1" x14ac:dyDescent="0.35">
      <c r="A36" s="28"/>
      <c r="B36" s="28"/>
      <c r="C36" s="28" t="s">
        <v>355</v>
      </c>
      <c r="D36" s="28"/>
      <c r="E36" s="28" t="s">
        <v>355</v>
      </c>
      <c r="F36" s="28"/>
      <c r="G36" s="28" t="s">
        <v>355</v>
      </c>
      <c r="H36" s="28"/>
    </row>
  </sheetData>
  <mergeCells count="16">
    <mergeCell ref="A22:A24"/>
    <mergeCell ref="B22:B24"/>
    <mergeCell ref="C22:C24"/>
    <mergeCell ref="D22:D24"/>
    <mergeCell ref="E22:E24"/>
    <mergeCell ref="F22:F24"/>
    <mergeCell ref="G2:G4"/>
    <mergeCell ref="H2:H4"/>
    <mergeCell ref="G22:G24"/>
    <mergeCell ref="H22:H24"/>
    <mergeCell ref="F2:F4"/>
    <mergeCell ref="A2:A4"/>
    <mergeCell ref="B2:B4"/>
    <mergeCell ref="C2:C4"/>
    <mergeCell ref="D2:D4"/>
    <mergeCell ref="E2:E4"/>
  </mergeCells>
  <pageMargins left="0.75" right="0.75" top="1" bottom="1" header="0.5" footer="0.5"/>
  <pageSetup paperSize="9" scale="77" orientation="landscape" r:id="rId1"/>
  <headerFooter>
    <oddFooter>&amp;C&amp;F&amp;RPage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K34"/>
  <sheetViews>
    <sheetView view="pageBreakPreview" topLeftCell="A3" zoomScale="110" zoomScaleNormal="140" zoomScaleSheetLayoutView="110" workbookViewId="0">
      <selection activeCell="A2" sqref="A2:H8"/>
    </sheetView>
  </sheetViews>
  <sheetFormatPr defaultColWidth="11.453125" defaultRowHeight="14.5" x14ac:dyDescent="0.35"/>
  <cols>
    <col min="1" max="1" width="30.26953125" customWidth="1"/>
    <col min="2" max="5" width="11.54296875" customWidth="1"/>
    <col min="6" max="6" width="12.08984375" customWidth="1"/>
    <col min="7" max="7" width="14.54296875" customWidth="1"/>
    <col min="8" max="8" width="14.453125" customWidth="1"/>
  </cols>
  <sheetData>
    <row r="1" spans="1:10" ht="15.5" x14ac:dyDescent="0.35">
      <c r="A1" s="45" t="s">
        <v>640</v>
      </c>
      <c r="B1" s="45"/>
      <c r="C1" s="45"/>
      <c r="D1" s="45"/>
      <c r="E1" s="45"/>
      <c r="F1" s="45"/>
      <c r="G1" s="45"/>
      <c r="H1" s="45"/>
    </row>
    <row r="2" spans="1:10" x14ac:dyDescent="0.35">
      <c r="A2" s="299"/>
      <c r="B2" s="300" t="s">
        <v>9</v>
      </c>
      <c r="C2" s="300" t="s">
        <v>46</v>
      </c>
      <c r="D2" s="300" t="s">
        <v>47</v>
      </c>
      <c r="E2" s="300" t="s">
        <v>49</v>
      </c>
      <c r="F2" s="300" t="s">
        <v>48</v>
      </c>
      <c r="G2" s="241" t="s">
        <v>509</v>
      </c>
      <c r="H2" s="241" t="s">
        <v>516</v>
      </c>
      <c r="I2" s="14"/>
      <c r="J2" s="14"/>
    </row>
    <row r="3" spans="1:10" x14ac:dyDescent="0.35">
      <c r="A3" s="299"/>
      <c r="B3" s="300"/>
      <c r="C3" s="300"/>
      <c r="D3" s="300"/>
      <c r="E3" s="300"/>
      <c r="F3" s="300"/>
      <c r="G3" s="241"/>
      <c r="H3" s="241"/>
      <c r="I3" s="14"/>
      <c r="J3" s="14"/>
    </row>
    <row r="4" spans="1:10" x14ac:dyDescent="0.35">
      <c r="A4" s="299"/>
      <c r="B4" s="300"/>
      <c r="C4" s="300"/>
      <c r="D4" s="300"/>
      <c r="E4" s="300"/>
      <c r="F4" s="300"/>
      <c r="G4" s="241"/>
      <c r="H4" s="241"/>
    </row>
    <row r="5" spans="1:10" x14ac:dyDescent="0.35">
      <c r="A5" s="95" t="s">
        <v>18</v>
      </c>
      <c r="B5" s="100">
        <v>3546352</v>
      </c>
      <c r="C5" s="100">
        <v>1977704</v>
      </c>
      <c r="D5" s="100">
        <v>1568648</v>
      </c>
      <c r="E5" s="100">
        <v>851356</v>
      </c>
      <c r="F5" s="100">
        <v>2694996</v>
      </c>
      <c r="G5" s="100">
        <v>1231582</v>
      </c>
      <c r="H5" s="100">
        <v>2314770</v>
      </c>
    </row>
    <row r="6" spans="1:10" ht="6" customHeight="1" x14ac:dyDescent="0.35">
      <c r="A6" s="95"/>
      <c r="B6" s="113"/>
      <c r="C6" s="113"/>
      <c r="D6" s="113"/>
      <c r="E6" s="113"/>
      <c r="F6" s="113"/>
      <c r="G6" s="113"/>
      <c r="H6" s="113"/>
    </row>
    <row r="7" spans="1:10" x14ac:dyDescent="0.35">
      <c r="A7" s="95" t="s">
        <v>74</v>
      </c>
      <c r="B7" s="100">
        <v>67735</v>
      </c>
      <c r="C7" s="100">
        <v>42793</v>
      </c>
      <c r="D7" s="100">
        <v>24942</v>
      </c>
      <c r="E7" s="100">
        <v>26137</v>
      </c>
      <c r="F7" s="100">
        <v>41598</v>
      </c>
      <c r="G7" s="100">
        <v>9403</v>
      </c>
      <c r="H7" s="100">
        <v>58331</v>
      </c>
    </row>
    <row r="8" spans="1:10" x14ac:dyDescent="0.35">
      <c r="A8" s="95" t="s">
        <v>73</v>
      </c>
      <c r="B8" s="100">
        <v>3478617</v>
      </c>
      <c r="C8" s="100">
        <v>1934911</v>
      </c>
      <c r="D8" s="100">
        <v>1543706</v>
      </c>
      <c r="E8" s="100">
        <v>825219</v>
      </c>
      <c r="F8" s="100">
        <v>2653398</v>
      </c>
      <c r="G8" s="100">
        <v>1222179</v>
      </c>
      <c r="H8" s="100">
        <v>2256438</v>
      </c>
    </row>
    <row r="9" spans="1:10" ht="3.75" customHeight="1" x14ac:dyDescent="0.35">
      <c r="A9" s="1"/>
      <c r="B9" s="57"/>
      <c r="C9" s="57"/>
      <c r="D9" s="57"/>
      <c r="E9" s="57"/>
      <c r="F9" s="57"/>
      <c r="G9" s="57"/>
      <c r="H9" s="57"/>
    </row>
    <row r="10" spans="1:10" ht="15.5" x14ac:dyDescent="0.35">
      <c r="A10" s="45" t="s">
        <v>641</v>
      </c>
      <c r="B10" s="66"/>
      <c r="C10" s="66"/>
      <c r="D10" s="66"/>
      <c r="E10" s="66"/>
      <c r="F10" s="66"/>
      <c r="G10" s="66"/>
      <c r="H10" s="66"/>
    </row>
    <row r="11" spans="1:10" x14ac:dyDescent="0.35">
      <c r="A11" s="297"/>
      <c r="B11" s="298" t="s">
        <v>9</v>
      </c>
      <c r="C11" s="298" t="s">
        <v>46</v>
      </c>
      <c r="D11" s="298" t="s">
        <v>47</v>
      </c>
      <c r="E11" s="298" t="s">
        <v>49</v>
      </c>
      <c r="F11" s="298" t="s">
        <v>48</v>
      </c>
      <c r="G11" s="241" t="s">
        <v>509</v>
      </c>
      <c r="H11" s="241" t="s">
        <v>516</v>
      </c>
    </row>
    <row r="12" spans="1:10" x14ac:dyDescent="0.35">
      <c r="A12" s="297"/>
      <c r="B12" s="298"/>
      <c r="C12" s="298"/>
      <c r="D12" s="298"/>
      <c r="E12" s="298"/>
      <c r="F12" s="298"/>
      <c r="G12" s="241"/>
      <c r="H12" s="241"/>
    </row>
    <row r="13" spans="1:10" x14ac:dyDescent="0.35">
      <c r="A13" s="297"/>
      <c r="B13" s="298"/>
      <c r="C13" s="298"/>
      <c r="D13" s="298"/>
      <c r="E13" s="298"/>
      <c r="F13" s="298"/>
      <c r="G13" s="241"/>
      <c r="H13" s="241"/>
    </row>
    <row r="14" spans="1:10" x14ac:dyDescent="0.35">
      <c r="A14" s="95" t="s">
        <v>18</v>
      </c>
      <c r="B14" s="100">
        <v>3546352</v>
      </c>
      <c r="C14" s="100">
        <v>1977704</v>
      </c>
      <c r="D14" s="100">
        <v>1568648</v>
      </c>
      <c r="E14" s="100">
        <v>851356</v>
      </c>
      <c r="F14" s="100">
        <v>2694996</v>
      </c>
      <c r="G14" s="100">
        <v>1231582</v>
      </c>
      <c r="H14" s="100">
        <v>2314770</v>
      </c>
    </row>
    <row r="15" spans="1:10" ht="10.5" customHeight="1" x14ac:dyDescent="0.35">
      <c r="A15" s="95"/>
      <c r="B15" s="113"/>
      <c r="C15" s="113"/>
      <c r="D15" s="113"/>
      <c r="E15" s="113"/>
      <c r="F15" s="113"/>
      <c r="G15" s="113"/>
      <c r="H15" s="113"/>
    </row>
    <row r="16" spans="1:10" x14ac:dyDescent="0.35">
      <c r="A16" s="210" t="s">
        <v>118</v>
      </c>
      <c r="B16" s="100">
        <v>1613706</v>
      </c>
      <c r="C16" s="100">
        <v>898982</v>
      </c>
      <c r="D16" s="100">
        <v>714724</v>
      </c>
      <c r="E16" s="100">
        <v>192471</v>
      </c>
      <c r="F16" s="100">
        <v>1421235</v>
      </c>
      <c r="G16" s="100">
        <v>706112</v>
      </c>
      <c r="H16" s="100">
        <v>907594</v>
      </c>
    </row>
    <row r="17" spans="1:11" x14ac:dyDescent="0.35">
      <c r="A17" s="210" t="s">
        <v>78</v>
      </c>
      <c r="B17" s="100">
        <v>1153028</v>
      </c>
      <c r="C17" s="100">
        <v>638339</v>
      </c>
      <c r="D17" s="100">
        <v>514690</v>
      </c>
      <c r="E17" s="100">
        <v>246706</v>
      </c>
      <c r="F17" s="100">
        <v>906322</v>
      </c>
      <c r="G17" s="100">
        <v>415056</v>
      </c>
      <c r="H17" s="100">
        <v>737972</v>
      </c>
    </row>
    <row r="18" spans="1:11" x14ac:dyDescent="0.35">
      <c r="A18" s="210" t="s">
        <v>315</v>
      </c>
      <c r="B18" s="100">
        <v>219337</v>
      </c>
      <c r="C18" s="100">
        <v>119840</v>
      </c>
      <c r="D18" s="100">
        <v>99497</v>
      </c>
      <c r="E18" s="100">
        <v>83717</v>
      </c>
      <c r="F18" s="100">
        <v>135620</v>
      </c>
      <c r="G18" s="100">
        <v>53412</v>
      </c>
      <c r="H18" s="100">
        <v>165925</v>
      </c>
    </row>
    <row r="19" spans="1:11" x14ac:dyDescent="0.35">
      <c r="A19" s="210" t="s">
        <v>79</v>
      </c>
      <c r="B19" s="100">
        <v>315687</v>
      </c>
      <c r="C19" s="100">
        <v>174268</v>
      </c>
      <c r="D19" s="100">
        <v>141419</v>
      </c>
      <c r="E19" s="100">
        <v>150894</v>
      </c>
      <c r="F19" s="100">
        <v>164793</v>
      </c>
      <c r="G19" s="100">
        <v>41118</v>
      </c>
      <c r="H19" s="100">
        <v>274569</v>
      </c>
    </row>
    <row r="20" spans="1:11" x14ac:dyDescent="0.35">
      <c r="A20" s="210" t="s">
        <v>316</v>
      </c>
      <c r="B20" s="100">
        <v>244593</v>
      </c>
      <c r="C20" s="100">
        <v>146275</v>
      </c>
      <c r="D20" s="100">
        <v>98318</v>
      </c>
      <c r="E20" s="100">
        <v>177568</v>
      </c>
      <c r="F20" s="100">
        <v>67025</v>
      </c>
      <c r="G20" s="100">
        <v>15884</v>
      </c>
      <c r="H20" s="100">
        <v>228709</v>
      </c>
    </row>
    <row r="21" spans="1:11" ht="6" customHeight="1" x14ac:dyDescent="0.35">
      <c r="A21" s="1"/>
      <c r="B21" s="1"/>
      <c r="C21" s="1"/>
      <c r="D21" s="1"/>
      <c r="E21" s="1"/>
      <c r="F21" s="1"/>
      <c r="G21" s="1"/>
      <c r="H21" s="1"/>
    </row>
    <row r="22" spans="1:11" ht="15.75" customHeight="1" x14ac:dyDescent="0.35"/>
    <row r="25" spans="1:11" x14ac:dyDescent="0.35">
      <c r="B25" s="55"/>
      <c r="C25" s="55"/>
      <c r="D25" s="55"/>
      <c r="E25" s="55"/>
      <c r="F25" s="55"/>
      <c r="G25" s="55"/>
      <c r="H25" s="55"/>
    </row>
    <row r="27" spans="1:11" x14ac:dyDescent="0.35">
      <c r="B27" s="55"/>
      <c r="C27" s="55"/>
      <c r="D27" s="55"/>
      <c r="E27" s="55"/>
      <c r="F27" s="55"/>
      <c r="G27" s="55"/>
      <c r="H27" s="55"/>
      <c r="K27" s="55"/>
    </row>
    <row r="28" spans="1:11" x14ac:dyDescent="0.35">
      <c r="B28" s="55"/>
      <c r="C28" s="55"/>
      <c r="D28" s="55"/>
      <c r="E28" s="55"/>
      <c r="F28" s="55"/>
      <c r="G28" s="55"/>
      <c r="H28" s="55"/>
      <c r="K28" s="55"/>
    </row>
    <row r="29" spans="1:11" x14ac:dyDescent="0.35">
      <c r="B29" s="55"/>
      <c r="C29" s="55"/>
      <c r="D29" s="55"/>
      <c r="E29" s="55"/>
      <c r="F29" s="55"/>
      <c r="G29" s="55"/>
      <c r="H29" s="55"/>
      <c r="K29" s="55"/>
    </row>
    <row r="30" spans="1:11" x14ac:dyDescent="0.35">
      <c r="B30" s="55"/>
      <c r="C30" s="55"/>
      <c r="D30" s="55"/>
      <c r="E30" s="55"/>
      <c r="F30" s="55"/>
      <c r="G30" s="55"/>
      <c r="H30" s="55"/>
      <c r="K30" s="55"/>
    </row>
    <row r="31" spans="1:11" x14ac:dyDescent="0.35">
      <c r="B31" s="55"/>
      <c r="C31" s="55"/>
      <c r="D31" s="55"/>
      <c r="E31" s="55"/>
      <c r="F31" s="55"/>
      <c r="G31" s="55"/>
      <c r="H31" s="55"/>
      <c r="K31" s="55"/>
    </row>
    <row r="32" spans="1:11" x14ac:dyDescent="0.35">
      <c r="B32" s="55"/>
      <c r="C32" s="55"/>
      <c r="D32" s="55"/>
      <c r="E32" s="55"/>
      <c r="F32" s="55"/>
      <c r="H32" s="55"/>
    </row>
    <row r="33" spans="2:11" x14ac:dyDescent="0.35">
      <c r="K33" s="55"/>
    </row>
    <row r="34" spans="2:11" x14ac:dyDescent="0.35">
      <c r="B34" s="55"/>
      <c r="C34" s="55"/>
      <c r="D34" s="55"/>
      <c r="E34" s="55"/>
      <c r="F34" s="55"/>
      <c r="G34" s="55"/>
      <c r="H34" s="55"/>
      <c r="J34" s="55"/>
    </row>
  </sheetData>
  <mergeCells count="16">
    <mergeCell ref="G2:G4"/>
    <mergeCell ref="H2:H4"/>
    <mergeCell ref="G11:G13"/>
    <mergeCell ref="H11:H13"/>
    <mergeCell ref="A11:A13"/>
    <mergeCell ref="B11:B13"/>
    <mergeCell ref="C11:C13"/>
    <mergeCell ref="D11:D13"/>
    <mergeCell ref="E11:E13"/>
    <mergeCell ref="F11:F13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view="pageBreakPreview" topLeftCell="A30" zoomScale="90" zoomScaleNormal="100" zoomScaleSheetLayoutView="90" workbookViewId="0">
      <selection activeCell="A2" sqref="A2:G38"/>
    </sheetView>
  </sheetViews>
  <sheetFormatPr defaultColWidth="10.81640625" defaultRowHeight="14.5" x14ac:dyDescent="0.35"/>
  <cols>
    <col min="1" max="1" width="43.08984375" customWidth="1"/>
    <col min="2" max="7" width="14.81640625" customWidth="1"/>
    <col min="8" max="8" width="10.453125" customWidth="1"/>
  </cols>
  <sheetData>
    <row r="1" spans="1:10" ht="15.5" x14ac:dyDescent="0.35">
      <c r="A1" s="45" t="s">
        <v>642</v>
      </c>
    </row>
    <row r="2" spans="1:10" ht="15.75" customHeight="1" x14ac:dyDescent="0.35">
      <c r="A2" s="295" t="s">
        <v>494</v>
      </c>
      <c r="B2" s="241" t="s">
        <v>9</v>
      </c>
      <c r="C2" s="301" t="s">
        <v>515</v>
      </c>
      <c r="D2" s="301"/>
      <c r="E2" s="301"/>
      <c r="F2" s="301"/>
      <c r="G2" s="301"/>
    </row>
    <row r="3" spans="1:10" ht="27.9" customHeight="1" x14ac:dyDescent="0.35">
      <c r="A3" s="295"/>
      <c r="B3" s="241"/>
      <c r="C3" s="169" t="s">
        <v>118</v>
      </c>
      <c r="D3" s="169" t="s">
        <v>78</v>
      </c>
      <c r="E3" s="169" t="s">
        <v>315</v>
      </c>
      <c r="F3" s="169" t="s">
        <v>79</v>
      </c>
      <c r="G3" s="169" t="s">
        <v>316</v>
      </c>
      <c r="H3" s="31"/>
      <c r="I3" s="14"/>
      <c r="J3" s="14"/>
    </row>
    <row r="4" spans="1:10" x14ac:dyDescent="0.35">
      <c r="A4" s="95" t="s">
        <v>18</v>
      </c>
      <c r="B4" s="100">
        <v>3546352</v>
      </c>
      <c r="C4" s="100">
        <v>1613706</v>
      </c>
      <c r="D4" s="100">
        <v>1153028</v>
      </c>
      <c r="E4" s="100">
        <v>219337</v>
      </c>
      <c r="F4" s="100">
        <v>315687</v>
      </c>
      <c r="G4" s="100">
        <v>244593</v>
      </c>
      <c r="H4" s="66"/>
      <c r="I4" s="14"/>
      <c r="J4" s="14"/>
    </row>
    <row r="5" spans="1:10" ht="11.25" customHeight="1" x14ac:dyDescent="0.35">
      <c r="A5" s="95"/>
      <c r="B5" s="113"/>
      <c r="C5" s="211"/>
      <c r="D5" s="211"/>
      <c r="E5" s="113"/>
      <c r="F5" s="113"/>
      <c r="G5" s="113"/>
      <c r="H5" s="66"/>
    </row>
    <row r="6" spans="1:10" x14ac:dyDescent="0.35">
      <c r="A6" s="212" t="s">
        <v>349</v>
      </c>
      <c r="B6" s="100">
        <v>37771</v>
      </c>
      <c r="C6" s="142">
        <v>66</v>
      </c>
      <c r="D6" s="142">
        <v>1720</v>
      </c>
      <c r="E6" s="142">
        <v>1561</v>
      </c>
      <c r="F6" s="142">
        <v>6148</v>
      </c>
      <c r="G6" s="142">
        <v>28277</v>
      </c>
      <c r="H6" s="3"/>
    </row>
    <row r="7" spans="1:10" x14ac:dyDescent="0.35">
      <c r="A7" s="212" t="s">
        <v>19</v>
      </c>
      <c r="B7" s="100">
        <v>229889</v>
      </c>
      <c r="C7" s="142">
        <v>7488</v>
      </c>
      <c r="D7" s="142">
        <v>12552</v>
      </c>
      <c r="E7" s="142">
        <v>4324</v>
      </c>
      <c r="F7" s="142">
        <v>81908</v>
      </c>
      <c r="G7" s="142">
        <v>123617</v>
      </c>
      <c r="H7" s="3"/>
    </row>
    <row r="8" spans="1:10" x14ac:dyDescent="0.35">
      <c r="A8" s="212" t="s">
        <v>20</v>
      </c>
      <c r="B8" s="100">
        <v>37187</v>
      </c>
      <c r="C8" s="142">
        <v>1642</v>
      </c>
      <c r="D8" s="142">
        <v>3331</v>
      </c>
      <c r="E8" s="142">
        <v>1787</v>
      </c>
      <c r="F8" s="142">
        <v>10524</v>
      </c>
      <c r="G8" s="142">
        <v>19902</v>
      </c>
      <c r="H8" s="3"/>
    </row>
    <row r="9" spans="1:10" x14ac:dyDescent="0.35">
      <c r="A9" s="212" t="s">
        <v>21</v>
      </c>
      <c r="B9" s="100">
        <v>29926</v>
      </c>
      <c r="C9" s="142">
        <v>935</v>
      </c>
      <c r="D9" s="142">
        <v>1104</v>
      </c>
      <c r="E9" s="142">
        <v>1951</v>
      </c>
      <c r="F9" s="142">
        <v>8689</v>
      </c>
      <c r="G9" s="142">
        <v>17247</v>
      </c>
      <c r="H9" s="3"/>
    </row>
    <row r="10" spans="1:10" x14ac:dyDescent="0.35">
      <c r="A10" s="212" t="s">
        <v>39</v>
      </c>
      <c r="B10" s="100">
        <v>491246</v>
      </c>
      <c r="C10" s="142">
        <v>128132</v>
      </c>
      <c r="D10" s="142">
        <v>162916</v>
      </c>
      <c r="E10" s="142">
        <v>55648</v>
      </c>
      <c r="F10" s="142">
        <v>104969</v>
      </c>
      <c r="G10" s="142">
        <v>39580</v>
      </c>
      <c r="H10" s="3"/>
    </row>
    <row r="11" spans="1:10" x14ac:dyDescent="0.35">
      <c r="A11" s="212" t="s">
        <v>40</v>
      </c>
      <c r="B11" s="100">
        <v>183603</v>
      </c>
      <c r="C11" s="142">
        <v>77532</v>
      </c>
      <c r="D11" s="142">
        <v>79315</v>
      </c>
      <c r="E11" s="142">
        <v>14521</v>
      </c>
      <c r="F11" s="142">
        <v>10153</v>
      </c>
      <c r="G11" s="142">
        <v>2081</v>
      </c>
      <c r="H11" s="3"/>
    </row>
    <row r="12" spans="1:10" x14ac:dyDescent="0.35">
      <c r="A12" s="212" t="s">
        <v>41</v>
      </c>
      <c r="B12" s="100">
        <v>292272</v>
      </c>
      <c r="C12" s="142">
        <v>84219</v>
      </c>
      <c r="D12" s="142">
        <v>130280</v>
      </c>
      <c r="E12" s="142">
        <v>38710</v>
      </c>
      <c r="F12" s="142">
        <v>32704</v>
      </c>
      <c r="G12" s="142">
        <v>6360</v>
      </c>
      <c r="H12" s="3"/>
    </row>
    <row r="13" spans="1:10" x14ac:dyDescent="0.35">
      <c r="A13" s="212" t="s">
        <v>42</v>
      </c>
      <c r="B13" s="100">
        <v>95422</v>
      </c>
      <c r="C13" s="142">
        <v>18991</v>
      </c>
      <c r="D13" s="142">
        <v>46585</v>
      </c>
      <c r="E13" s="142">
        <v>11953</v>
      </c>
      <c r="F13" s="142">
        <v>13599</v>
      </c>
      <c r="G13" s="142">
        <v>4295</v>
      </c>
      <c r="H13" s="3"/>
    </row>
    <row r="14" spans="1:10" x14ac:dyDescent="0.35">
      <c r="A14" s="212" t="s">
        <v>43</v>
      </c>
      <c r="B14" s="100">
        <v>2149035</v>
      </c>
      <c r="C14" s="142">
        <v>1294701</v>
      </c>
      <c r="D14" s="142">
        <v>715226</v>
      </c>
      <c r="E14" s="142">
        <v>88882</v>
      </c>
      <c r="F14" s="142">
        <v>46992</v>
      </c>
      <c r="G14" s="142">
        <v>3235</v>
      </c>
      <c r="H14" s="3"/>
    </row>
    <row r="15" spans="1:10" ht="9.75" customHeight="1" x14ac:dyDescent="0.35">
      <c r="A15" s="249"/>
      <c r="B15" s="250"/>
      <c r="C15" s="250"/>
      <c r="D15" s="250"/>
      <c r="E15" s="250"/>
      <c r="F15" s="250"/>
      <c r="G15" s="251"/>
      <c r="H15" s="57"/>
    </row>
    <row r="16" spans="1:10" s="6" customFormat="1" x14ac:dyDescent="0.35">
      <c r="A16" s="93" t="s">
        <v>44</v>
      </c>
      <c r="B16" s="145">
        <v>1977704</v>
      </c>
      <c r="C16" s="145">
        <v>898982</v>
      </c>
      <c r="D16" s="145">
        <v>638339</v>
      </c>
      <c r="E16" s="145">
        <v>119840</v>
      </c>
      <c r="F16" s="145">
        <v>174268</v>
      </c>
      <c r="G16" s="145">
        <v>146275</v>
      </c>
      <c r="H16" s="67"/>
    </row>
    <row r="17" spans="1:8" ht="6.75" customHeight="1" x14ac:dyDescent="0.35">
      <c r="A17" s="95"/>
      <c r="B17" s="95"/>
      <c r="C17" s="95"/>
      <c r="D17" s="95"/>
      <c r="E17" s="95"/>
      <c r="F17" s="95"/>
      <c r="G17" s="95"/>
      <c r="H17" s="66"/>
    </row>
    <row r="18" spans="1:8" x14ac:dyDescent="0.35">
      <c r="A18" s="212" t="s">
        <v>349</v>
      </c>
      <c r="B18" s="100">
        <v>28840</v>
      </c>
      <c r="C18" s="142">
        <v>66</v>
      </c>
      <c r="D18" s="142">
        <v>1659</v>
      </c>
      <c r="E18" s="142">
        <v>1098</v>
      </c>
      <c r="F18" s="142">
        <v>4843</v>
      </c>
      <c r="G18" s="142">
        <v>21174</v>
      </c>
      <c r="H18" s="3"/>
    </row>
    <row r="19" spans="1:8" x14ac:dyDescent="0.35">
      <c r="A19" s="212" t="s">
        <v>19</v>
      </c>
      <c r="B19" s="100">
        <v>131745</v>
      </c>
      <c r="C19" s="142">
        <v>5649</v>
      </c>
      <c r="D19" s="142">
        <v>9941</v>
      </c>
      <c r="E19" s="142">
        <v>2431</v>
      </c>
      <c r="F19" s="142">
        <v>35074</v>
      </c>
      <c r="G19" s="142">
        <v>78650</v>
      </c>
      <c r="H19" s="3"/>
    </row>
    <row r="20" spans="1:8" x14ac:dyDescent="0.35">
      <c r="A20" s="212" t="s">
        <v>20</v>
      </c>
      <c r="B20" s="100">
        <v>27428</v>
      </c>
      <c r="C20" s="142">
        <v>1613</v>
      </c>
      <c r="D20" s="142">
        <v>2360</v>
      </c>
      <c r="E20" s="142">
        <v>1207</v>
      </c>
      <c r="F20" s="142">
        <v>8447</v>
      </c>
      <c r="G20" s="142">
        <v>13801</v>
      </c>
      <c r="H20" s="3"/>
    </row>
    <row r="21" spans="1:8" x14ac:dyDescent="0.35">
      <c r="A21" s="212" t="s">
        <v>21</v>
      </c>
      <c r="B21" s="100">
        <v>12499</v>
      </c>
      <c r="C21" s="142">
        <v>911</v>
      </c>
      <c r="D21" s="142">
        <v>911</v>
      </c>
      <c r="E21" s="142">
        <v>1111</v>
      </c>
      <c r="F21" s="142">
        <v>3882</v>
      </c>
      <c r="G21" s="142">
        <v>5685</v>
      </c>
      <c r="H21" s="3"/>
    </row>
    <row r="22" spans="1:8" x14ac:dyDescent="0.35">
      <c r="A22" s="212" t="s">
        <v>39</v>
      </c>
      <c r="B22" s="100">
        <v>230775</v>
      </c>
      <c r="C22" s="142">
        <v>68373</v>
      </c>
      <c r="D22" s="142">
        <v>76688</v>
      </c>
      <c r="E22" s="142">
        <v>25656</v>
      </c>
      <c r="F22" s="142">
        <v>47300</v>
      </c>
      <c r="G22" s="142">
        <v>12758</v>
      </c>
      <c r="H22" s="3"/>
    </row>
    <row r="23" spans="1:8" x14ac:dyDescent="0.35">
      <c r="A23" s="212" t="s">
        <v>40</v>
      </c>
      <c r="B23" s="100">
        <v>100475</v>
      </c>
      <c r="C23" s="142">
        <v>41031</v>
      </c>
      <c r="D23" s="142">
        <v>43591</v>
      </c>
      <c r="E23" s="142">
        <v>7923</v>
      </c>
      <c r="F23" s="142">
        <v>6629</v>
      </c>
      <c r="G23" s="142">
        <v>1302</v>
      </c>
      <c r="H23" s="3"/>
    </row>
    <row r="24" spans="1:8" x14ac:dyDescent="0.35">
      <c r="A24" s="212" t="s">
        <v>41</v>
      </c>
      <c r="B24" s="100">
        <v>214816</v>
      </c>
      <c r="C24" s="142">
        <v>67712</v>
      </c>
      <c r="D24" s="142">
        <v>91086</v>
      </c>
      <c r="E24" s="142">
        <v>23796</v>
      </c>
      <c r="F24" s="142">
        <v>26059</v>
      </c>
      <c r="G24" s="142">
        <v>6163</v>
      </c>
      <c r="H24" s="3"/>
    </row>
    <row r="25" spans="1:8" x14ac:dyDescent="0.35">
      <c r="A25" s="212" t="s">
        <v>42</v>
      </c>
      <c r="B25" s="100">
        <v>93742</v>
      </c>
      <c r="C25" s="142">
        <v>18540</v>
      </c>
      <c r="D25" s="142">
        <v>46194</v>
      </c>
      <c r="E25" s="142">
        <v>11818</v>
      </c>
      <c r="F25" s="142">
        <v>13058</v>
      </c>
      <c r="G25" s="142">
        <v>4132</v>
      </c>
      <c r="H25" s="3"/>
    </row>
    <row r="26" spans="1:8" ht="18.75" customHeight="1" x14ac:dyDescent="0.35">
      <c r="A26" s="212" t="s">
        <v>43</v>
      </c>
      <c r="B26" s="100">
        <v>1137384</v>
      </c>
      <c r="C26" s="142">
        <v>695089</v>
      </c>
      <c r="D26" s="142">
        <v>365910</v>
      </c>
      <c r="E26" s="142">
        <v>44800</v>
      </c>
      <c r="F26" s="142">
        <v>28976</v>
      </c>
      <c r="G26" s="142">
        <v>2609</v>
      </c>
      <c r="H26" s="3"/>
    </row>
    <row r="27" spans="1:8" ht="6" customHeight="1" x14ac:dyDescent="0.35">
      <c r="A27" s="249"/>
      <c r="B27" s="250"/>
      <c r="C27" s="250"/>
      <c r="D27" s="250"/>
      <c r="E27" s="250"/>
      <c r="F27" s="250"/>
      <c r="G27" s="251"/>
      <c r="H27" s="57"/>
    </row>
    <row r="28" spans="1:8" s="6" customFormat="1" ht="15.75" customHeight="1" x14ac:dyDescent="0.35">
      <c r="A28" s="93" t="s">
        <v>45</v>
      </c>
      <c r="B28" s="145">
        <v>1568648</v>
      </c>
      <c r="C28" s="145">
        <v>714724</v>
      </c>
      <c r="D28" s="145">
        <v>514690</v>
      </c>
      <c r="E28" s="145">
        <v>99497</v>
      </c>
      <c r="F28" s="145">
        <v>141419</v>
      </c>
      <c r="G28" s="145">
        <v>98318</v>
      </c>
      <c r="H28" s="67"/>
    </row>
    <row r="29" spans="1:8" ht="7.5" customHeight="1" x14ac:dyDescent="0.35">
      <c r="A29" s="95"/>
      <c r="B29" s="100"/>
      <c r="C29" s="100"/>
      <c r="D29" s="100"/>
      <c r="E29" s="100"/>
      <c r="F29" s="100"/>
      <c r="G29" s="100"/>
      <c r="H29" s="66"/>
    </row>
    <row r="30" spans="1:8" x14ac:dyDescent="0.35">
      <c r="A30" s="212" t="s">
        <v>349</v>
      </c>
      <c r="B30" s="100">
        <v>8932</v>
      </c>
      <c r="C30" s="142">
        <v>0</v>
      </c>
      <c r="D30" s="142">
        <v>61</v>
      </c>
      <c r="E30" s="142">
        <v>463</v>
      </c>
      <c r="F30" s="142">
        <v>1305</v>
      </c>
      <c r="G30" s="142">
        <v>7102</v>
      </c>
      <c r="H30" s="3"/>
    </row>
    <row r="31" spans="1:8" x14ac:dyDescent="0.35">
      <c r="A31" s="212" t="s">
        <v>19</v>
      </c>
      <c r="B31" s="100">
        <v>98144</v>
      </c>
      <c r="C31" s="142">
        <v>1838</v>
      </c>
      <c r="D31" s="142">
        <v>2611</v>
      </c>
      <c r="E31" s="142">
        <v>1893</v>
      </c>
      <c r="F31" s="142">
        <v>46834</v>
      </c>
      <c r="G31" s="142">
        <v>44967</v>
      </c>
      <c r="H31" s="3"/>
    </row>
    <row r="32" spans="1:8" x14ac:dyDescent="0.35">
      <c r="A32" s="212" t="s">
        <v>20</v>
      </c>
      <c r="B32" s="100">
        <v>9759</v>
      </c>
      <c r="C32" s="142">
        <v>30</v>
      </c>
      <c r="D32" s="142">
        <v>971</v>
      </c>
      <c r="E32" s="142">
        <v>580</v>
      </c>
      <c r="F32" s="142">
        <v>2077</v>
      </c>
      <c r="G32" s="142">
        <v>6101</v>
      </c>
      <c r="H32" s="3"/>
    </row>
    <row r="33" spans="1:8" x14ac:dyDescent="0.35">
      <c r="A33" s="212" t="s">
        <v>21</v>
      </c>
      <c r="B33" s="100">
        <v>17427</v>
      </c>
      <c r="C33" s="142">
        <v>24</v>
      </c>
      <c r="D33" s="142">
        <v>193</v>
      </c>
      <c r="E33" s="142">
        <v>840</v>
      </c>
      <c r="F33" s="142">
        <v>4807</v>
      </c>
      <c r="G33" s="142">
        <v>11562</v>
      </c>
      <c r="H33" s="3"/>
    </row>
    <row r="34" spans="1:8" x14ac:dyDescent="0.35">
      <c r="A34" s="212" t="s">
        <v>39</v>
      </c>
      <c r="B34" s="100">
        <v>260471</v>
      </c>
      <c r="C34" s="142">
        <v>59759</v>
      </c>
      <c r="D34" s="142">
        <v>86228</v>
      </c>
      <c r="E34" s="142">
        <v>29992</v>
      </c>
      <c r="F34" s="142">
        <v>57670</v>
      </c>
      <c r="G34" s="142">
        <v>26822</v>
      </c>
      <c r="H34" s="3"/>
    </row>
    <row r="35" spans="1:8" x14ac:dyDescent="0.35">
      <c r="A35" s="212" t="s">
        <v>40</v>
      </c>
      <c r="B35" s="100">
        <v>83127</v>
      </c>
      <c r="C35" s="142">
        <v>36502</v>
      </c>
      <c r="D35" s="142">
        <v>35725</v>
      </c>
      <c r="E35" s="142">
        <v>6599</v>
      </c>
      <c r="F35" s="142">
        <v>3523</v>
      </c>
      <c r="G35" s="142">
        <v>779</v>
      </c>
      <c r="H35" s="3"/>
    </row>
    <row r="36" spans="1:8" x14ac:dyDescent="0.35">
      <c r="A36" s="212" t="s">
        <v>41</v>
      </c>
      <c r="B36" s="100">
        <v>77456</v>
      </c>
      <c r="C36" s="142">
        <v>16507</v>
      </c>
      <c r="D36" s="142">
        <v>39194</v>
      </c>
      <c r="E36" s="142">
        <v>14914</v>
      </c>
      <c r="F36" s="142">
        <v>6645</v>
      </c>
      <c r="G36" s="142">
        <v>196</v>
      </c>
      <c r="H36" s="3"/>
    </row>
    <row r="37" spans="1:8" x14ac:dyDescent="0.35">
      <c r="A37" s="212" t="s">
        <v>42</v>
      </c>
      <c r="B37" s="100">
        <v>1680</v>
      </c>
      <c r="C37" s="142">
        <v>451</v>
      </c>
      <c r="D37" s="142">
        <v>391</v>
      </c>
      <c r="E37" s="142">
        <v>134</v>
      </c>
      <c r="F37" s="142">
        <v>541</v>
      </c>
      <c r="G37" s="142">
        <v>162</v>
      </c>
      <c r="H37" s="3"/>
    </row>
    <row r="38" spans="1:8" x14ac:dyDescent="0.35">
      <c r="A38" s="212" t="s">
        <v>43</v>
      </c>
      <c r="B38" s="100">
        <v>1011652</v>
      </c>
      <c r="C38" s="142">
        <v>599613</v>
      </c>
      <c r="D38" s="142">
        <v>349316</v>
      </c>
      <c r="E38" s="142">
        <v>44081</v>
      </c>
      <c r="F38" s="142">
        <v>18016</v>
      </c>
      <c r="G38" s="142">
        <v>626</v>
      </c>
      <c r="H38" s="3"/>
    </row>
    <row r="39" spans="1:8" ht="11.25" customHeight="1" x14ac:dyDescent="0.35">
      <c r="A39" s="28"/>
      <c r="B39" s="28"/>
      <c r="C39" s="28"/>
      <c r="D39" s="28"/>
      <c r="E39" s="28"/>
      <c r="F39" s="28"/>
      <c r="G39" s="28"/>
    </row>
    <row r="41" spans="1:8" x14ac:dyDescent="0.35">
      <c r="C41" s="55"/>
      <c r="D41" s="55"/>
      <c r="E41" s="55"/>
      <c r="F41" s="55"/>
    </row>
    <row r="42" spans="1:8" x14ac:dyDescent="0.35">
      <c r="B42" s="55"/>
      <c r="C42" s="55"/>
      <c r="D42" s="55"/>
      <c r="E42" s="55"/>
      <c r="F42" s="55"/>
      <c r="G42" s="55"/>
    </row>
    <row r="43" spans="1:8" x14ac:dyDescent="0.35">
      <c r="D43" s="55"/>
      <c r="E43" s="55"/>
      <c r="F43" s="55"/>
    </row>
    <row r="44" spans="1:8" x14ac:dyDescent="0.35">
      <c r="B44" s="55"/>
      <c r="C44" s="55"/>
      <c r="D44" s="55"/>
      <c r="F44" s="55"/>
      <c r="G44" s="55"/>
    </row>
    <row r="45" spans="1:8" x14ac:dyDescent="0.35">
      <c r="B45" s="55"/>
      <c r="C45" s="55"/>
      <c r="D45" s="55"/>
      <c r="E45" s="55"/>
      <c r="F45" s="55"/>
      <c r="G45" s="55"/>
    </row>
    <row r="46" spans="1:8" x14ac:dyDescent="0.35">
      <c r="B46" s="55"/>
      <c r="C46" s="55"/>
      <c r="D46" s="55"/>
      <c r="E46" s="55"/>
      <c r="F46" s="55"/>
      <c r="G46" s="55"/>
    </row>
    <row r="47" spans="1:8" x14ac:dyDescent="0.35">
      <c r="B47" s="55"/>
      <c r="C47" s="55"/>
      <c r="D47" s="55"/>
      <c r="E47" s="55"/>
      <c r="F47" s="55"/>
      <c r="G47" s="55"/>
    </row>
    <row r="48" spans="1:8" x14ac:dyDescent="0.35">
      <c r="B48" s="55"/>
      <c r="C48" s="55"/>
      <c r="D48" s="55"/>
      <c r="E48" s="55"/>
      <c r="F48" s="55"/>
      <c r="G48" s="55"/>
    </row>
    <row r="49" spans="2:6" x14ac:dyDescent="0.35">
      <c r="B49" s="55"/>
      <c r="C49" s="55"/>
      <c r="D49" s="55"/>
      <c r="E49" s="55"/>
      <c r="F49" s="55"/>
    </row>
    <row r="50" spans="2:6" x14ac:dyDescent="0.35">
      <c r="B50" s="55"/>
      <c r="C50" s="55"/>
      <c r="D50" s="55"/>
      <c r="E50" s="55"/>
      <c r="F50" s="55"/>
    </row>
    <row r="51" spans="2:6" x14ac:dyDescent="0.35">
      <c r="B51" s="55"/>
      <c r="C51" s="55"/>
      <c r="D51" s="55"/>
      <c r="E51" s="55"/>
      <c r="F51" s="55"/>
    </row>
    <row r="52" spans="2:6" x14ac:dyDescent="0.35">
      <c r="B52" s="55"/>
      <c r="C52" s="55"/>
      <c r="D52" s="55"/>
      <c r="E52" s="55"/>
      <c r="F52" s="55"/>
    </row>
    <row r="53" spans="2:6" x14ac:dyDescent="0.35">
      <c r="D53" s="55"/>
      <c r="E53" s="55"/>
      <c r="F53" s="55"/>
    </row>
  </sheetData>
  <mergeCells count="5">
    <mergeCell ref="C2:G2"/>
    <mergeCell ref="A2:A3"/>
    <mergeCell ref="B2:B3"/>
    <mergeCell ref="A15:G15"/>
    <mergeCell ref="A27:G27"/>
  </mergeCells>
  <pageMargins left="0.75" right="0.75" top="1" bottom="1" header="0.5" footer="0.5"/>
  <pageSetup paperSize="9" scale="81" orientation="landscape" r:id="rId1"/>
  <headerFooter>
    <oddFooter>&amp;C&amp;F&amp;RPage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J28"/>
  <sheetViews>
    <sheetView view="pageBreakPreview" topLeftCell="A12" zoomScaleNormal="100" zoomScaleSheetLayoutView="100" workbookViewId="0">
      <selection activeCell="A2" sqref="A2:H27"/>
    </sheetView>
  </sheetViews>
  <sheetFormatPr defaultColWidth="11.453125" defaultRowHeight="14.5" x14ac:dyDescent="0.35"/>
  <cols>
    <col min="1" max="1" width="35.26953125" customWidth="1"/>
    <col min="2" max="6" width="10.54296875" customWidth="1"/>
    <col min="7" max="8" width="13.453125" customWidth="1"/>
  </cols>
  <sheetData>
    <row r="1" spans="1:10" ht="15.5" x14ac:dyDescent="0.35">
      <c r="A1" s="45" t="s">
        <v>643</v>
      </c>
    </row>
    <row r="2" spans="1:10" ht="15" customHeight="1" x14ac:dyDescent="0.35">
      <c r="A2" s="302"/>
      <c r="B2" s="301" t="s">
        <v>9</v>
      </c>
      <c r="C2" s="301" t="s">
        <v>46</v>
      </c>
      <c r="D2" s="301" t="s">
        <v>47</v>
      </c>
      <c r="E2" s="301" t="s">
        <v>49</v>
      </c>
      <c r="F2" s="301" t="s">
        <v>48</v>
      </c>
      <c r="G2" s="241" t="s">
        <v>509</v>
      </c>
      <c r="H2" s="241" t="s">
        <v>516</v>
      </c>
      <c r="I2" s="14"/>
      <c r="J2" s="14"/>
    </row>
    <row r="3" spans="1:10" x14ac:dyDescent="0.35">
      <c r="A3" s="302"/>
      <c r="B3" s="301"/>
      <c r="C3" s="301"/>
      <c r="D3" s="301"/>
      <c r="E3" s="301"/>
      <c r="F3" s="301"/>
      <c r="G3" s="241"/>
      <c r="H3" s="241"/>
      <c r="I3" s="14"/>
      <c r="J3" s="14"/>
    </row>
    <row r="4" spans="1:10" x14ac:dyDescent="0.35">
      <c r="A4" s="302"/>
      <c r="B4" s="301"/>
      <c r="C4" s="301"/>
      <c r="D4" s="301"/>
      <c r="E4" s="301"/>
      <c r="F4" s="301"/>
      <c r="G4" s="241"/>
      <c r="H4" s="241"/>
    </row>
    <row r="5" spans="1:10" x14ac:dyDescent="0.35">
      <c r="A5" s="98" t="s">
        <v>18</v>
      </c>
      <c r="B5" s="145">
        <v>3546352</v>
      </c>
      <c r="C5" s="145">
        <v>1977704</v>
      </c>
      <c r="D5" s="145">
        <v>1568648</v>
      </c>
      <c r="E5" s="145">
        <v>851356</v>
      </c>
      <c r="F5" s="145">
        <v>2694996</v>
      </c>
      <c r="G5" s="145">
        <v>1231582</v>
      </c>
      <c r="H5" s="145">
        <v>2314770</v>
      </c>
    </row>
    <row r="6" spans="1:10" ht="3" customHeight="1" x14ac:dyDescent="0.35">
      <c r="A6" s="98"/>
      <c r="B6" s="213"/>
      <c r="C6" s="213"/>
      <c r="D6" s="213"/>
      <c r="E6" s="213"/>
      <c r="F6" s="213"/>
      <c r="G6" s="213"/>
      <c r="H6" s="213"/>
    </row>
    <row r="7" spans="1:10" ht="17.25" customHeight="1" x14ac:dyDescent="0.35">
      <c r="A7" s="98" t="s">
        <v>22</v>
      </c>
      <c r="B7" s="100">
        <v>1660185</v>
      </c>
      <c r="C7" s="100">
        <v>788010</v>
      </c>
      <c r="D7" s="100">
        <v>872176</v>
      </c>
      <c r="E7" s="100">
        <v>80401</v>
      </c>
      <c r="F7" s="100">
        <v>1579784</v>
      </c>
      <c r="G7" s="100">
        <v>831742</v>
      </c>
      <c r="H7" s="100">
        <v>828443</v>
      </c>
    </row>
    <row r="8" spans="1:10" ht="17.25" customHeight="1" x14ac:dyDescent="0.35">
      <c r="A8" s="98" t="s">
        <v>23</v>
      </c>
      <c r="B8" s="100">
        <v>48380</v>
      </c>
      <c r="C8" s="100">
        <v>38499</v>
      </c>
      <c r="D8" s="100">
        <v>9882</v>
      </c>
      <c r="E8" s="100">
        <v>3418</v>
      </c>
      <c r="F8" s="100">
        <v>44963</v>
      </c>
      <c r="G8" s="100">
        <v>12599</v>
      </c>
      <c r="H8" s="100">
        <v>35782</v>
      </c>
    </row>
    <row r="9" spans="1:10" ht="17.25" customHeight="1" x14ac:dyDescent="0.35">
      <c r="A9" s="98" t="s">
        <v>25</v>
      </c>
      <c r="B9" s="100">
        <v>187297</v>
      </c>
      <c r="C9" s="100">
        <v>98554</v>
      </c>
      <c r="D9" s="100">
        <v>88743</v>
      </c>
      <c r="E9" s="100">
        <v>55461</v>
      </c>
      <c r="F9" s="100">
        <v>131835</v>
      </c>
      <c r="G9" s="100">
        <v>52846</v>
      </c>
      <c r="H9" s="100">
        <v>134451</v>
      </c>
    </row>
    <row r="10" spans="1:10" ht="17.25" customHeight="1" x14ac:dyDescent="0.35">
      <c r="A10" s="214" t="s">
        <v>26</v>
      </c>
      <c r="B10" s="100">
        <v>3815</v>
      </c>
      <c r="C10" s="100">
        <v>3519</v>
      </c>
      <c r="D10" s="100">
        <v>296</v>
      </c>
      <c r="E10" s="100">
        <v>2569</v>
      </c>
      <c r="F10" s="100">
        <v>1246</v>
      </c>
      <c r="G10" s="100">
        <v>208</v>
      </c>
      <c r="H10" s="100">
        <v>3608</v>
      </c>
    </row>
    <row r="11" spans="1:10" ht="17.25" customHeight="1" x14ac:dyDescent="0.35">
      <c r="A11" s="98" t="s">
        <v>27</v>
      </c>
      <c r="B11" s="100">
        <v>5974</v>
      </c>
      <c r="C11" s="100">
        <v>5183</v>
      </c>
      <c r="D11" s="100">
        <v>791</v>
      </c>
      <c r="E11" s="100">
        <v>2592</v>
      </c>
      <c r="F11" s="100">
        <v>3382</v>
      </c>
      <c r="G11" s="100">
        <v>1362</v>
      </c>
      <c r="H11" s="100">
        <v>4612</v>
      </c>
    </row>
    <row r="12" spans="1:10" ht="17.25" customHeight="1" x14ac:dyDescent="0.35">
      <c r="A12" s="98" t="s">
        <v>28</v>
      </c>
      <c r="B12" s="100">
        <v>366450</v>
      </c>
      <c r="C12" s="100">
        <v>317507</v>
      </c>
      <c r="D12" s="100">
        <v>48943</v>
      </c>
      <c r="E12" s="100">
        <v>97128</v>
      </c>
      <c r="F12" s="100">
        <v>269322</v>
      </c>
      <c r="G12" s="100">
        <v>119288</v>
      </c>
      <c r="H12" s="100">
        <v>247162</v>
      </c>
    </row>
    <row r="13" spans="1:10" ht="17.25" customHeight="1" x14ac:dyDescent="0.35">
      <c r="A13" s="215" t="s">
        <v>29</v>
      </c>
      <c r="B13" s="100">
        <v>372408</v>
      </c>
      <c r="C13" s="100">
        <v>160722</v>
      </c>
      <c r="D13" s="100">
        <v>211686</v>
      </c>
      <c r="E13" s="100">
        <v>168500</v>
      </c>
      <c r="F13" s="100">
        <v>203907</v>
      </c>
      <c r="G13" s="100">
        <v>90985</v>
      </c>
      <c r="H13" s="100">
        <v>281423</v>
      </c>
    </row>
    <row r="14" spans="1:10" ht="17.25" customHeight="1" x14ac:dyDescent="0.35">
      <c r="A14" s="98" t="s">
        <v>30</v>
      </c>
      <c r="B14" s="100">
        <v>197886</v>
      </c>
      <c r="C14" s="100">
        <v>189985</v>
      </c>
      <c r="D14" s="100">
        <v>7901</v>
      </c>
      <c r="E14" s="100">
        <v>60374</v>
      </c>
      <c r="F14" s="100">
        <v>137512</v>
      </c>
      <c r="G14" s="100">
        <v>37984</v>
      </c>
      <c r="H14" s="100">
        <v>159902</v>
      </c>
    </row>
    <row r="15" spans="1:10" ht="17.25" customHeight="1" x14ac:dyDescent="0.35">
      <c r="A15" s="98" t="s">
        <v>31</v>
      </c>
      <c r="B15" s="100">
        <v>73519</v>
      </c>
      <c r="C15" s="100">
        <v>43819</v>
      </c>
      <c r="D15" s="100">
        <v>29700</v>
      </c>
      <c r="E15" s="100">
        <v>37471</v>
      </c>
      <c r="F15" s="100">
        <v>36048</v>
      </c>
      <c r="G15" s="100">
        <v>11498</v>
      </c>
      <c r="H15" s="100">
        <v>62021</v>
      </c>
    </row>
    <row r="16" spans="1:10" ht="17.25" customHeight="1" x14ac:dyDescent="0.35">
      <c r="A16" s="98" t="s">
        <v>32</v>
      </c>
      <c r="B16" s="100">
        <v>8228</v>
      </c>
      <c r="C16" s="100">
        <v>5938</v>
      </c>
      <c r="D16" s="100">
        <v>2290</v>
      </c>
      <c r="E16" s="100">
        <v>7227</v>
      </c>
      <c r="F16" s="100">
        <v>1000</v>
      </c>
      <c r="G16" s="100">
        <v>0</v>
      </c>
      <c r="H16" s="100">
        <v>8228</v>
      </c>
    </row>
    <row r="17" spans="1:8" ht="17.25" customHeight="1" x14ac:dyDescent="0.35">
      <c r="A17" s="98" t="s">
        <v>33</v>
      </c>
      <c r="B17" s="100">
        <v>27029</v>
      </c>
      <c r="C17" s="100">
        <v>14814</v>
      </c>
      <c r="D17" s="100">
        <v>12215</v>
      </c>
      <c r="E17" s="100">
        <v>18389</v>
      </c>
      <c r="F17" s="100">
        <v>8640</v>
      </c>
      <c r="G17" s="100">
        <v>1317</v>
      </c>
      <c r="H17" s="100">
        <v>25711</v>
      </c>
    </row>
    <row r="18" spans="1:8" ht="17.25" customHeight="1" x14ac:dyDescent="0.35">
      <c r="A18" s="98" t="s">
        <v>34</v>
      </c>
      <c r="B18" s="100">
        <v>3654</v>
      </c>
      <c r="C18" s="100">
        <v>3427</v>
      </c>
      <c r="D18" s="100">
        <v>227</v>
      </c>
      <c r="E18" s="100">
        <v>3131</v>
      </c>
      <c r="F18" s="100">
        <v>523</v>
      </c>
      <c r="G18" s="100">
        <v>209</v>
      </c>
      <c r="H18" s="100">
        <v>3446</v>
      </c>
    </row>
    <row r="19" spans="1:8" ht="17.25" customHeight="1" x14ac:dyDescent="0.35">
      <c r="A19" s="214" t="s">
        <v>0</v>
      </c>
      <c r="B19" s="100">
        <v>26217</v>
      </c>
      <c r="C19" s="100">
        <v>19036</v>
      </c>
      <c r="D19" s="100">
        <v>7181</v>
      </c>
      <c r="E19" s="100">
        <v>18745</v>
      </c>
      <c r="F19" s="100">
        <v>7473</v>
      </c>
      <c r="G19" s="100">
        <v>1230</v>
      </c>
      <c r="H19" s="100">
        <v>24988</v>
      </c>
    </row>
    <row r="20" spans="1:8" ht="17.25" customHeight="1" x14ac:dyDescent="0.35">
      <c r="A20" s="214" t="s">
        <v>1</v>
      </c>
      <c r="B20" s="100">
        <v>58991</v>
      </c>
      <c r="C20" s="100">
        <v>41151</v>
      </c>
      <c r="D20" s="100">
        <v>17839</v>
      </c>
      <c r="E20" s="100">
        <v>25446</v>
      </c>
      <c r="F20" s="100">
        <v>33544</v>
      </c>
      <c r="G20" s="100">
        <v>9086</v>
      </c>
      <c r="H20" s="100">
        <v>49905</v>
      </c>
    </row>
    <row r="21" spans="1:8" ht="17.25" customHeight="1" x14ac:dyDescent="0.35">
      <c r="A21" s="98" t="s">
        <v>2</v>
      </c>
      <c r="B21" s="100">
        <v>60590</v>
      </c>
      <c r="C21" s="100">
        <v>45037</v>
      </c>
      <c r="D21" s="100">
        <v>15553</v>
      </c>
      <c r="E21" s="100">
        <v>33226</v>
      </c>
      <c r="F21" s="100">
        <v>27365</v>
      </c>
      <c r="G21" s="100">
        <v>6315</v>
      </c>
      <c r="H21" s="100">
        <v>54276</v>
      </c>
    </row>
    <row r="22" spans="1:8" ht="17.25" customHeight="1" x14ac:dyDescent="0.35">
      <c r="A22" s="98" t="s">
        <v>3</v>
      </c>
      <c r="B22" s="100">
        <v>143995</v>
      </c>
      <c r="C22" s="100">
        <v>72303</v>
      </c>
      <c r="D22" s="100">
        <v>71692</v>
      </c>
      <c r="E22" s="100">
        <v>49835</v>
      </c>
      <c r="F22" s="100">
        <v>94160</v>
      </c>
      <c r="G22" s="100">
        <v>29064</v>
      </c>
      <c r="H22" s="100">
        <v>114931</v>
      </c>
    </row>
    <row r="23" spans="1:8" ht="17.25" customHeight="1" x14ac:dyDescent="0.35">
      <c r="A23" s="214" t="s">
        <v>4</v>
      </c>
      <c r="B23" s="100">
        <v>48447</v>
      </c>
      <c r="C23" s="100">
        <v>20869</v>
      </c>
      <c r="D23" s="100">
        <v>27578</v>
      </c>
      <c r="E23" s="100">
        <v>34202</v>
      </c>
      <c r="F23" s="100">
        <v>14245</v>
      </c>
      <c r="G23" s="100">
        <v>2772</v>
      </c>
      <c r="H23" s="100">
        <v>45675</v>
      </c>
    </row>
    <row r="24" spans="1:8" ht="17.25" customHeight="1" x14ac:dyDescent="0.35">
      <c r="A24" s="98" t="s">
        <v>5</v>
      </c>
      <c r="B24" s="100">
        <v>7521</v>
      </c>
      <c r="C24" s="100">
        <v>4384</v>
      </c>
      <c r="D24" s="100">
        <v>3138</v>
      </c>
      <c r="E24" s="100">
        <v>5119</v>
      </c>
      <c r="F24" s="100">
        <v>2402</v>
      </c>
      <c r="G24" s="100">
        <v>908</v>
      </c>
      <c r="H24" s="100">
        <v>6614</v>
      </c>
    </row>
    <row r="25" spans="1:8" ht="17.25" customHeight="1" x14ac:dyDescent="0.35">
      <c r="A25" s="98" t="s">
        <v>6</v>
      </c>
      <c r="B25" s="100">
        <v>101455</v>
      </c>
      <c r="C25" s="100">
        <v>52378</v>
      </c>
      <c r="D25" s="100">
        <v>49077</v>
      </c>
      <c r="E25" s="100">
        <v>46917</v>
      </c>
      <c r="F25" s="100">
        <v>54538</v>
      </c>
      <c r="G25" s="100">
        <v>16754</v>
      </c>
      <c r="H25" s="100">
        <v>84701</v>
      </c>
    </row>
    <row r="26" spans="1:8" ht="17.25" customHeight="1" x14ac:dyDescent="0.35">
      <c r="A26" s="98" t="s">
        <v>7</v>
      </c>
      <c r="B26" s="100">
        <v>140733</v>
      </c>
      <c r="C26" s="100">
        <v>49852</v>
      </c>
      <c r="D26" s="100">
        <v>90881</v>
      </c>
      <c r="E26" s="100">
        <v>98048</v>
      </c>
      <c r="F26" s="100">
        <v>42686</v>
      </c>
      <c r="G26" s="100">
        <v>5118</v>
      </c>
      <c r="H26" s="100">
        <v>135616</v>
      </c>
    </row>
    <row r="27" spans="1:8" ht="17.25" customHeight="1" x14ac:dyDescent="0.35">
      <c r="A27" s="215" t="s">
        <v>8</v>
      </c>
      <c r="B27" s="100">
        <v>3577</v>
      </c>
      <c r="C27" s="100">
        <v>2719</v>
      </c>
      <c r="D27" s="100">
        <v>858</v>
      </c>
      <c r="E27" s="100">
        <v>3157</v>
      </c>
      <c r="F27" s="100">
        <v>420</v>
      </c>
      <c r="G27" s="100">
        <v>300</v>
      </c>
      <c r="H27" s="100">
        <v>3277</v>
      </c>
    </row>
    <row r="28" spans="1:8" ht="6" customHeight="1" x14ac:dyDescent="0.35">
      <c r="A28" s="28"/>
      <c r="B28" s="8"/>
      <c r="C28" s="8"/>
      <c r="D28" s="8"/>
      <c r="E28" s="8"/>
      <c r="F28" s="8"/>
      <c r="G28" s="8"/>
      <c r="H28" s="8"/>
    </row>
  </sheetData>
  <mergeCells count="8">
    <mergeCell ref="G2:G4"/>
    <mergeCell ref="H2:H4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6"/>
  <sheetViews>
    <sheetView view="pageBreakPreview" topLeftCell="A64" zoomScaleNormal="100" zoomScaleSheetLayoutView="100" workbookViewId="0">
      <selection activeCell="A2" sqref="A2:G75"/>
    </sheetView>
  </sheetViews>
  <sheetFormatPr defaultColWidth="11.453125" defaultRowHeight="14.5" x14ac:dyDescent="0.35"/>
  <cols>
    <col min="1" max="1" width="44.81640625" style="87" customWidth="1"/>
    <col min="2" max="8" width="11.6328125" customWidth="1"/>
  </cols>
  <sheetData>
    <row r="1" spans="1:10" x14ac:dyDescent="0.35">
      <c r="A1" s="7" t="s">
        <v>644</v>
      </c>
    </row>
    <row r="2" spans="1:10" ht="29" x14ac:dyDescent="0.35">
      <c r="A2" s="216"/>
      <c r="B2" s="169" t="s">
        <v>9</v>
      </c>
      <c r="C2" s="169" t="s">
        <v>118</v>
      </c>
      <c r="D2" s="169" t="s">
        <v>78</v>
      </c>
      <c r="E2" s="169" t="s">
        <v>315</v>
      </c>
      <c r="F2" s="169" t="s">
        <v>79</v>
      </c>
      <c r="G2" s="169" t="s">
        <v>316</v>
      </c>
      <c r="H2" s="31"/>
      <c r="I2" s="17"/>
      <c r="J2" s="14"/>
    </row>
    <row r="3" spans="1:10" x14ac:dyDescent="0.35">
      <c r="A3" s="98" t="s">
        <v>18</v>
      </c>
      <c r="B3" s="142">
        <v>3546352</v>
      </c>
      <c r="C3" s="142">
        <v>1613706</v>
      </c>
      <c r="D3" s="142">
        <v>1153028</v>
      </c>
      <c r="E3" s="142">
        <v>219337</v>
      </c>
      <c r="F3" s="142">
        <v>315687</v>
      </c>
      <c r="G3" s="142">
        <v>244593</v>
      </c>
      <c r="H3" s="4"/>
      <c r="I3" s="18"/>
      <c r="J3" s="14"/>
    </row>
    <row r="4" spans="1:10" ht="10.5" customHeight="1" x14ac:dyDescent="0.35">
      <c r="A4" s="303"/>
      <c r="B4" s="304"/>
      <c r="C4" s="304"/>
      <c r="D4" s="304"/>
      <c r="E4" s="304"/>
      <c r="F4" s="304"/>
      <c r="G4" s="305"/>
    </row>
    <row r="5" spans="1:10" x14ac:dyDescent="0.35">
      <c r="A5" s="98" t="s">
        <v>22</v>
      </c>
      <c r="B5" s="142">
        <v>1660185</v>
      </c>
      <c r="C5" s="142">
        <v>1035233</v>
      </c>
      <c r="D5" s="142">
        <v>529356</v>
      </c>
      <c r="E5" s="142">
        <v>61970</v>
      </c>
      <c r="F5" s="142">
        <v>29146</v>
      </c>
      <c r="G5" s="142">
        <v>4480</v>
      </c>
      <c r="H5" s="4"/>
      <c r="I5" s="2"/>
    </row>
    <row r="6" spans="1:10" x14ac:dyDescent="0.35">
      <c r="A6" s="98" t="s">
        <v>23</v>
      </c>
      <c r="B6" s="142">
        <v>48380</v>
      </c>
      <c r="C6" s="142">
        <v>26969</v>
      </c>
      <c r="D6" s="142">
        <v>17761</v>
      </c>
      <c r="E6" s="142">
        <v>1745</v>
      </c>
      <c r="F6" s="142">
        <v>1223</v>
      </c>
      <c r="G6" s="142">
        <v>684</v>
      </c>
      <c r="H6" s="4"/>
      <c r="I6" s="2"/>
    </row>
    <row r="7" spans="1:10" x14ac:dyDescent="0.35">
      <c r="A7" s="98" t="s">
        <v>25</v>
      </c>
      <c r="B7" s="142">
        <v>187297</v>
      </c>
      <c r="C7" s="142">
        <v>56249</v>
      </c>
      <c r="D7" s="142">
        <v>82625</v>
      </c>
      <c r="E7" s="142">
        <v>25369</v>
      </c>
      <c r="F7" s="142">
        <v>15984</v>
      </c>
      <c r="G7" s="142">
        <v>7069</v>
      </c>
      <c r="H7" s="4"/>
      <c r="I7" s="2"/>
    </row>
    <row r="8" spans="1:10" x14ac:dyDescent="0.35">
      <c r="A8" s="98" t="s">
        <v>26</v>
      </c>
      <c r="B8" s="142">
        <v>3815</v>
      </c>
      <c r="C8" s="142">
        <v>429</v>
      </c>
      <c r="D8" s="142">
        <v>299</v>
      </c>
      <c r="E8" s="142">
        <v>0</v>
      </c>
      <c r="F8" s="142">
        <v>1431</v>
      </c>
      <c r="G8" s="142">
        <v>1656</v>
      </c>
      <c r="H8" s="4"/>
      <c r="I8" s="2"/>
    </row>
    <row r="9" spans="1:10" x14ac:dyDescent="0.35">
      <c r="A9" s="98" t="s">
        <v>27</v>
      </c>
      <c r="B9" s="142">
        <v>5974</v>
      </c>
      <c r="C9" s="142">
        <v>924</v>
      </c>
      <c r="D9" s="142">
        <v>1337</v>
      </c>
      <c r="E9" s="142">
        <v>40</v>
      </c>
      <c r="F9" s="142">
        <v>519</v>
      </c>
      <c r="G9" s="142">
        <v>3154</v>
      </c>
      <c r="H9" s="4"/>
      <c r="I9" s="2"/>
    </row>
    <row r="10" spans="1:10" x14ac:dyDescent="0.35">
      <c r="A10" s="98" t="s">
        <v>28</v>
      </c>
      <c r="B10" s="142">
        <v>366450</v>
      </c>
      <c r="C10" s="142">
        <v>155594</v>
      </c>
      <c r="D10" s="142">
        <v>140966</v>
      </c>
      <c r="E10" s="142">
        <v>26430</v>
      </c>
      <c r="F10" s="142">
        <v>33135</v>
      </c>
      <c r="G10" s="142">
        <v>10325</v>
      </c>
      <c r="H10" s="4"/>
      <c r="I10" s="2"/>
    </row>
    <row r="11" spans="1:10" ht="29" x14ac:dyDescent="0.35">
      <c r="A11" s="98" t="s">
        <v>29</v>
      </c>
      <c r="B11" s="142">
        <v>372408</v>
      </c>
      <c r="C11" s="142">
        <v>111586</v>
      </c>
      <c r="D11" s="142">
        <v>124676</v>
      </c>
      <c r="E11" s="142">
        <v>39986</v>
      </c>
      <c r="F11" s="142">
        <v>62762</v>
      </c>
      <c r="G11" s="142">
        <v>33397</v>
      </c>
      <c r="H11" s="4"/>
      <c r="I11" s="2"/>
    </row>
    <row r="12" spans="1:10" x14ac:dyDescent="0.35">
      <c r="A12" s="98" t="s">
        <v>30</v>
      </c>
      <c r="B12" s="142">
        <v>197886</v>
      </c>
      <c r="C12" s="142">
        <v>86954</v>
      </c>
      <c r="D12" s="142">
        <v>74726</v>
      </c>
      <c r="E12" s="142">
        <v>15326</v>
      </c>
      <c r="F12" s="142">
        <v>14800</v>
      </c>
      <c r="G12" s="142">
        <v>6080</v>
      </c>
      <c r="H12" s="4"/>
      <c r="I12" s="2"/>
    </row>
    <row r="13" spans="1:10" x14ac:dyDescent="0.35">
      <c r="A13" s="98" t="s">
        <v>31</v>
      </c>
      <c r="B13" s="142">
        <v>73519</v>
      </c>
      <c r="C13" s="142">
        <v>16690</v>
      </c>
      <c r="D13" s="142">
        <v>20146</v>
      </c>
      <c r="E13" s="142">
        <v>7278</v>
      </c>
      <c r="F13" s="142">
        <v>22853</v>
      </c>
      <c r="G13" s="142">
        <v>6552</v>
      </c>
      <c r="H13" s="4"/>
      <c r="I13" s="2"/>
    </row>
    <row r="14" spans="1:10" x14ac:dyDescent="0.35">
      <c r="A14" s="98" t="s">
        <v>32</v>
      </c>
      <c r="B14" s="142">
        <v>8228</v>
      </c>
      <c r="C14" s="142">
        <v>0</v>
      </c>
      <c r="D14" s="142">
        <v>529</v>
      </c>
      <c r="E14" s="142">
        <v>57</v>
      </c>
      <c r="F14" s="142">
        <v>1840</v>
      </c>
      <c r="G14" s="142">
        <v>5802</v>
      </c>
      <c r="H14" s="4"/>
      <c r="I14" s="2"/>
    </row>
    <row r="15" spans="1:10" ht="18.75" customHeight="1" x14ac:dyDescent="0.35">
      <c r="A15" s="98" t="s">
        <v>33</v>
      </c>
      <c r="B15" s="142">
        <v>27029</v>
      </c>
      <c r="C15" s="142">
        <v>1503</v>
      </c>
      <c r="D15" s="142">
        <v>1940</v>
      </c>
      <c r="E15" s="142">
        <v>2821</v>
      </c>
      <c r="F15" s="142">
        <v>7484</v>
      </c>
      <c r="G15" s="142">
        <v>13281</v>
      </c>
      <c r="H15" s="4"/>
      <c r="I15" s="2"/>
    </row>
    <row r="16" spans="1:10" x14ac:dyDescent="0.35">
      <c r="A16" s="98" t="s">
        <v>34</v>
      </c>
      <c r="B16" s="142">
        <v>3654</v>
      </c>
      <c r="C16" s="142">
        <v>1170</v>
      </c>
      <c r="D16" s="142">
        <v>611</v>
      </c>
      <c r="E16" s="142">
        <v>91</v>
      </c>
      <c r="F16" s="142">
        <v>973</v>
      </c>
      <c r="G16" s="142">
        <v>809</v>
      </c>
      <c r="H16" s="4"/>
      <c r="I16" s="2"/>
    </row>
    <row r="17" spans="1:9" x14ac:dyDescent="0.35">
      <c r="A17" s="98" t="s">
        <v>0</v>
      </c>
      <c r="B17" s="142">
        <v>26217</v>
      </c>
      <c r="C17" s="142">
        <v>1264</v>
      </c>
      <c r="D17" s="142">
        <v>1584</v>
      </c>
      <c r="E17" s="142">
        <v>431</v>
      </c>
      <c r="F17" s="142">
        <v>8449</v>
      </c>
      <c r="G17" s="142">
        <v>14490</v>
      </c>
      <c r="H17" s="4"/>
      <c r="I17" s="2"/>
    </row>
    <row r="18" spans="1:9" x14ac:dyDescent="0.35">
      <c r="A18" s="98" t="s">
        <v>1</v>
      </c>
      <c r="B18" s="142">
        <v>58991</v>
      </c>
      <c r="C18" s="142">
        <v>18301</v>
      </c>
      <c r="D18" s="142">
        <v>19070</v>
      </c>
      <c r="E18" s="142">
        <v>5530</v>
      </c>
      <c r="F18" s="142">
        <v>9911</v>
      </c>
      <c r="G18" s="142">
        <v>6179</v>
      </c>
      <c r="H18" s="4"/>
      <c r="I18" s="2"/>
    </row>
    <row r="19" spans="1:9" x14ac:dyDescent="0.35">
      <c r="A19" s="98" t="s">
        <v>2</v>
      </c>
      <c r="B19" s="142">
        <v>60590</v>
      </c>
      <c r="C19" s="142">
        <v>5717</v>
      </c>
      <c r="D19" s="142">
        <v>7934</v>
      </c>
      <c r="E19" s="142">
        <v>3318</v>
      </c>
      <c r="F19" s="142">
        <v>13086</v>
      </c>
      <c r="G19" s="142">
        <v>30535</v>
      </c>
      <c r="H19" s="4"/>
      <c r="I19" s="2"/>
    </row>
    <row r="20" spans="1:9" x14ac:dyDescent="0.35">
      <c r="A20" s="98" t="s">
        <v>3</v>
      </c>
      <c r="B20" s="142">
        <v>143995</v>
      </c>
      <c r="C20" s="142">
        <v>8707</v>
      </c>
      <c r="D20" s="142">
        <v>9768</v>
      </c>
      <c r="E20" s="142">
        <v>3833</v>
      </c>
      <c r="F20" s="142">
        <v>65402</v>
      </c>
      <c r="G20" s="142">
        <v>56285</v>
      </c>
      <c r="H20" s="4"/>
      <c r="I20" s="2"/>
    </row>
    <row r="21" spans="1:9" x14ac:dyDescent="0.35">
      <c r="A21" s="98" t="s">
        <v>4</v>
      </c>
      <c r="B21" s="142">
        <v>48447</v>
      </c>
      <c r="C21" s="142">
        <v>1085</v>
      </c>
      <c r="D21" s="142">
        <v>3016</v>
      </c>
      <c r="E21" s="142">
        <v>444</v>
      </c>
      <c r="F21" s="142">
        <v>8961</v>
      </c>
      <c r="G21" s="142">
        <v>34941</v>
      </c>
      <c r="H21" s="4"/>
      <c r="I21" s="2"/>
    </row>
    <row r="22" spans="1:9" x14ac:dyDescent="0.35">
      <c r="A22" s="98" t="s">
        <v>5</v>
      </c>
      <c r="B22" s="142">
        <v>7521</v>
      </c>
      <c r="C22" s="142">
        <v>911</v>
      </c>
      <c r="D22" s="142">
        <v>1879</v>
      </c>
      <c r="E22" s="142">
        <v>570</v>
      </c>
      <c r="F22" s="142">
        <v>2575</v>
      </c>
      <c r="G22" s="142">
        <v>1586</v>
      </c>
      <c r="H22" s="4"/>
      <c r="I22" s="2"/>
    </row>
    <row r="23" spans="1:9" x14ac:dyDescent="0.35">
      <c r="A23" s="98" t="s">
        <v>6</v>
      </c>
      <c r="B23" s="142">
        <v>101455</v>
      </c>
      <c r="C23" s="142">
        <v>35760</v>
      </c>
      <c r="D23" s="142">
        <v>36737</v>
      </c>
      <c r="E23" s="142">
        <v>11460</v>
      </c>
      <c r="F23" s="142">
        <v>12296</v>
      </c>
      <c r="G23" s="142">
        <v>5201</v>
      </c>
      <c r="H23" s="4"/>
      <c r="I23" s="2"/>
    </row>
    <row r="24" spans="1:9" x14ac:dyDescent="0.35">
      <c r="A24" s="98" t="s">
        <v>7</v>
      </c>
      <c r="B24" s="142">
        <v>140733</v>
      </c>
      <c r="C24" s="142">
        <v>48660</v>
      </c>
      <c r="D24" s="142">
        <v>77092</v>
      </c>
      <c r="E24" s="142">
        <v>12391</v>
      </c>
      <c r="F24" s="142">
        <v>2591</v>
      </c>
      <c r="G24" s="142">
        <v>0</v>
      </c>
      <c r="H24" s="4"/>
      <c r="I24" s="2"/>
    </row>
    <row r="25" spans="1:9" ht="29" x14ac:dyDescent="0.35">
      <c r="A25" s="98" t="s">
        <v>8</v>
      </c>
      <c r="B25" s="142">
        <v>3577</v>
      </c>
      <c r="C25" s="142">
        <v>0</v>
      </c>
      <c r="D25" s="142">
        <v>974</v>
      </c>
      <c r="E25" s="142">
        <v>248</v>
      </c>
      <c r="F25" s="142">
        <v>267</v>
      </c>
      <c r="G25" s="142">
        <v>2087</v>
      </c>
      <c r="H25" s="4"/>
      <c r="I25" s="2"/>
    </row>
    <row r="26" spans="1:9" ht="8.25" customHeight="1" x14ac:dyDescent="0.35">
      <c r="A26" s="306"/>
      <c r="B26" s="307"/>
      <c r="C26" s="307"/>
      <c r="D26" s="307"/>
      <c r="E26" s="307"/>
      <c r="F26" s="307"/>
      <c r="G26" s="308"/>
      <c r="H26" s="13"/>
      <c r="I26" s="2"/>
    </row>
    <row r="27" spans="1:9" ht="5.25" customHeight="1" x14ac:dyDescent="0.35">
      <c r="A27" s="98"/>
      <c r="B27" s="217"/>
      <c r="C27" s="217"/>
      <c r="D27" s="217"/>
      <c r="E27" s="217"/>
      <c r="F27" s="217"/>
      <c r="G27" s="217"/>
      <c r="I27" s="1"/>
    </row>
    <row r="28" spans="1:9" ht="15.75" customHeight="1" x14ac:dyDescent="0.35">
      <c r="A28" s="98" t="s">
        <v>71</v>
      </c>
      <c r="B28" s="218">
        <v>1977704</v>
      </c>
      <c r="C28" s="218">
        <v>898982</v>
      </c>
      <c r="D28" s="218">
        <v>638339</v>
      </c>
      <c r="E28" s="218">
        <v>119840</v>
      </c>
      <c r="F28" s="218">
        <v>174268</v>
      </c>
      <c r="G28" s="218">
        <v>146275</v>
      </c>
      <c r="H28" s="4"/>
      <c r="I28" s="2"/>
    </row>
    <row r="29" spans="1:9" ht="8.25" customHeight="1" x14ac:dyDescent="0.35">
      <c r="A29" s="98"/>
      <c r="B29" s="211"/>
      <c r="C29" s="211"/>
      <c r="D29" s="211"/>
      <c r="E29" s="211"/>
      <c r="F29" s="211"/>
      <c r="G29" s="211"/>
    </row>
    <row r="30" spans="1:9" x14ac:dyDescent="0.35">
      <c r="A30" s="98" t="s">
        <v>439</v>
      </c>
      <c r="B30" s="142">
        <v>788010</v>
      </c>
      <c r="C30" s="142">
        <v>495756</v>
      </c>
      <c r="D30" s="142">
        <v>242187</v>
      </c>
      <c r="E30" s="142">
        <v>29388</v>
      </c>
      <c r="F30" s="142">
        <v>17817</v>
      </c>
      <c r="G30" s="142">
        <v>2861</v>
      </c>
      <c r="H30" s="4"/>
      <c r="I30" s="2"/>
    </row>
    <row r="31" spans="1:9" x14ac:dyDescent="0.35">
      <c r="A31" s="98" t="s">
        <v>440</v>
      </c>
      <c r="B31" s="142">
        <v>38499</v>
      </c>
      <c r="C31" s="142">
        <v>21717</v>
      </c>
      <c r="D31" s="142">
        <v>14340</v>
      </c>
      <c r="E31" s="142">
        <v>1087</v>
      </c>
      <c r="F31" s="142">
        <v>672</v>
      </c>
      <c r="G31" s="142">
        <v>684</v>
      </c>
      <c r="H31" s="4"/>
      <c r="I31" s="2"/>
    </row>
    <row r="32" spans="1:9" x14ac:dyDescent="0.35">
      <c r="A32" s="98" t="s">
        <v>441</v>
      </c>
      <c r="B32" s="142">
        <v>98554</v>
      </c>
      <c r="C32" s="142">
        <v>35992</v>
      </c>
      <c r="D32" s="142">
        <v>40732</v>
      </c>
      <c r="E32" s="142">
        <v>9163</v>
      </c>
      <c r="F32" s="142">
        <v>8434</v>
      </c>
      <c r="G32" s="142">
        <v>4232</v>
      </c>
      <c r="H32" s="4"/>
      <c r="I32" s="2"/>
    </row>
    <row r="33" spans="1:9" x14ac:dyDescent="0.35">
      <c r="A33" s="98" t="s">
        <v>442</v>
      </c>
      <c r="B33" s="142">
        <v>3519</v>
      </c>
      <c r="C33" s="142">
        <v>429</v>
      </c>
      <c r="D33" s="142">
        <v>299</v>
      </c>
      <c r="E33" s="142">
        <v>0</v>
      </c>
      <c r="F33" s="142">
        <v>1431</v>
      </c>
      <c r="G33" s="142">
        <v>1360</v>
      </c>
      <c r="H33" s="4"/>
      <c r="I33" s="2"/>
    </row>
    <row r="34" spans="1:9" x14ac:dyDescent="0.35">
      <c r="A34" s="98" t="s">
        <v>443</v>
      </c>
      <c r="B34" s="142">
        <v>5183</v>
      </c>
      <c r="C34" s="142">
        <v>685</v>
      </c>
      <c r="D34" s="142">
        <v>1175</v>
      </c>
      <c r="E34" s="142">
        <v>40</v>
      </c>
      <c r="F34" s="142">
        <v>519</v>
      </c>
      <c r="G34" s="142">
        <v>2764</v>
      </c>
      <c r="H34" s="4"/>
      <c r="I34" s="2"/>
    </row>
    <row r="35" spans="1:9" x14ac:dyDescent="0.35">
      <c r="A35" s="98" t="s">
        <v>444</v>
      </c>
      <c r="B35" s="142">
        <v>317507</v>
      </c>
      <c r="C35" s="142">
        <v>131366</v>
      </c>
      <c r="D35" s="142">
        <v>124895</v>
      </c>
      <c r="E35" s="142">
        <v>22608</v>
      </c>
      <c r="F35" s="142">
        <v>29276</v>
      </c>
      <c r="G35" s="142">
        <v>9362</v>
      </c>
      <c r="H35" s="4"/>
      <c r="I35" s="2"/>
    </row>
    <row r="36" spans="1:9" ht="29" x14ac:dyDescent="0.35">
      <c r="A36" s="98" t="s">
        <v>445</v>
      </c>
      <c r="B36" s="142">
        <v>160722</v>
      </c>
      <c r="C36" s="142">
        <v>53437</v>
      </c>
      <c r="D36" s="142">
        <v>51723</v>
      </c>
      <c r="E36" s="142">
        <v>19120</v>
      </c>
      <c r="F36" s="142">
        <v>24073</v>
      </c>
      <c r="G36" s="142">
        <v>12369</v>
      </c>
      <c r="H36" s="4"/>
      <c r="I36" s="2"/>
    </row>
    <row r="37" spans="1:9" x14ac:dyDescent="0.35">
      <c r="A37" s="98" t="s">
        <v>446</v>
      </c>
      <c r="B37" s="142">
        <v>189985</v>
      </c>
      <c r="C37" s="142">
        <v>81907</v>
      </c>
      <c r="D37" s="142">
        <v>74068</v>
      </c>
      <c r="E37" s="142">
        <v>15265</v>
      </c>
      <c r="F37" s="142">
        <v>13659</v>
      </c>
      <c r="G37" s="142">
        <v>5086</v>
      </c>
      <c r="H37" s="4"/>
      <c r="I37" s="2"/>
    </row>
    <row r="38" spans="1:9" x14ac:dyDescent="0.35">
      <c r="A38" s="98" t="s">
        <v>447</v>
      </c>
      <c r="B38" s="142">
        <v>43819</v>
      </c>
      <c r="C38" s="142">
        <v>12168</v>
      </c>
      <c r="D38" s="142">
        <v>11997</v>
      </c>
      <c r="E38" s="142">
        <v>3846</v>
      </c>
      <c r="F38" s="142">
        <v>12259</v>
      </c>
      <c r="G38" s="142">
        <v>3549</v>
      </c>
      <c r="H38" s="4"/>
      <c r="I38" s="2"/>
    </row>
    <row r="39" spans="1:9" x14ac:dyDescent="0.35">
      <c r="A39" s="98" t="s">
        <v>457</v>
      </c>
      <c r="B39" s="142">
        <v>5938</v>
      </c>
      <c r="C39" s="142">
        <v>0</v>
      </c>
      <c r="D39" s="142">
        <v>258</v>
      </c>
      <c r="E39" s="142">
        <v>57</v>
      </c>
      <c r="F39" s="142">
        <v>1505</v>
      </c>
      <c r="G39" s="142">
        <v>4118</v>
      </c>
      <c r="H39" s="4"/>
      <c r="I39" s="2"/>
    </row>
    <row r="40" spans="1:9" x14ac:dyDescent="0.35">
      <c r="A40" s="98" t="s">
        <v>448</v>
      </c>
      <c r="B40" s="142">
        <v>14814</v>
      </c>
      <c r="C40" s="142">
        <v>1287</v>
      </c>
      <c r="D40" s="142">
        <v>1024</v>
      </c>
      <c r="E40" s="142">
        <v>1612</v>
      </c>
      <c r="F40" s="142">
        <v>3448</v>
      </c>
      <c r="G40" s="142">
        <v>7443</v>
      </c>
      <c r="H40" s="4"/>
      <c r="I40" s="2"/>
    </row>
    <row r="41" spans="1:9" x14ac:dyDescent="0.35">
      <c r="A41" s="98" t="s">
        <v>34</v>
      </c>
      <c r="B41" s="142">
        <v>3427</v>
      </c>
      <c r="C41" s="142">
        <v>1170</v>
      </c>
      <c r="D41" s="142">
        <v>611</v>
      </c>
      <c r="E41" s="142">
        <v>91</v>
      </c>
      <c r="F41" s="142">
        <v>907</v>
      </c>
      <c r="G41" s="142">
        <v>647</v>
      </c>
      <c r="H41" s="4"/>
      <c r="I41" s="2"/>
    </row>
    <row r="42" spans="1:9" x14ac:dyDescent="0.35">
      <c r="A42" s="98" t="s">
        <v>449</v>
      </c>
      <c r="B42" s="142">
        <v>19036</v>
      </c>
      <c r="C42" s="142">
        <v>902</v>
      </c>
      <c r="D42" s="142">
        <v>1242</v>
      </c>
      <c r="E42" s="142">
        <v>347</v>
      </c>
      <c r="F42" s="142">
        <v>5840</v>
      </c>
      <c r="G42" s="142">
        <v>10705</v>
      </c>
      <c r="H42" s="4"/>
      <c r="I42" s="2"/>
    </row>
    <row r="43" spans="1:9" x14ac:dyDescent="0.35">
      <c r="A43" s="98" t="s">
        <v>450</v>
      </c>
      <c r="B43" s="142">
        <v>41151</v>
      </c>
      <c r="C43" s="142">
        <v>13383</v>
      </c>
      <c r="D43" s="142">
        <v>13856</v>
      </c>
      <c r="E43" s="142">
        <v>3571</v>
      </c>
      <c r="F43" s="142">
        <v>7327</v>
      </c>
      <c r="G43" s="142">
        <v>3015</v>
      </c>
      <c r="H43" s="4"/>
      <c r="I43" s="2"/>
    </row>
    <row r="44" spans="1:9" ht="29" x14ac:dyDescent="0.35">
      <c r="A44" s="98" t="s">
        <v>451</v>
      </c>
      <c r="B44" s="142">
        <v>45037</v>
      </c>
      <c r="C44" s="142">
        <v>4215</v>
      </c>
      <c r="D44" s="142">
        <v>7287</v>
      </c>
      <c r="E44" s="142">
        <v>3256</v>
      </c>
      <c r="F44" s="142">
        <v>10960</v>
      </c>
      <c r="G44" s="142">
        <v>19319</v>
      </c>
      <c r="H44" s="4"/>
      <c r="I44" s="2"/>
    </row>
    <row r="45" spans="1:9" x14ac:dyDescent="0.35">
      <c r="A45" s="98" t="s">
        <v>452</v>
      </c>
      <c r="B45" s="142">
        <v>72303</v>
      </c>
      <c r="C45" s="142">
        <v>4048</v>
      </c>
      <c r="D45" s="142">
        <v>4491</v>
      </c>
      <c r="E45" s="142">
        <v>1481</v>
      </c>
      <c r="F45" s="142">
        <v>23916</v>
      </c>
      <c r="G45" s="142">
        <v>38366</v>
      </c>
      <c r="H45" s="4"/>
      <c r="I45" s="2"/>
    </row>
    <row r="46" spans="1:9" x14ac:dyDescent="0.35">
      <c r="A46" s="98" t="s">
        <v>453</v>
      </c>
      <c r="B46" s="142">
        <v>20869</v>
      </c>
      <c r="C46" s="142">
        <v>354</v>
      </c>
      <c r="D46" s="142">
        <v>2612</v>
      </c>
      <c r="E46" s="142">
        <v>84</v>
      </c>
      <c r="F46" s="142">
        <v>2925</v>
      </c>
      <c r="G46" s="142">
        <v>14894</v>
      </c>
      <c r="H46" s="4"/>
      <c r="I46" s="2"/>
    </row>
    <row r="47" spans="1:9" x14ac:dyDescent="0.35">
      <c r="A47" s="98" t="s">
        <v>454</v>
      </c>
      <c r="B47" s="142">
        <v>4384</v>
      </c>
      <c r="C47" s="142">
        <v>207</v>
      </c>
      <c r="D47" s="142">
        <v>951</v>
      </c>
      <c r="E47" s="142">
        <v>235</v>
      </c>
      <c r="F47" s="142">
        <v>1916</v>
      </c>
      <c r="G47" s="142">
        <v>1075</v>
      </c>
      <c r="H47" s="4"/>
      <c r="I47" s="2"/>
    </row>
    <row r="48" spans="1:9" x14ac:dyDescent="0.35">
      <c r="A48" s="98" t="s">
        <v>455</v>
      </c>
      <c r="B48" s="142">
        <v>52378</v>
      </c>
      <c r="C48" s="142">
        <v>19552</v>
      </c>
      <c r="D48" s="142">
        <v>19871</v>
      </c>
      <c r="E48" s="142">
        <v>3927</v>
      </c>
      <c r="F48" s="142">
        <v>6622</v>
      </c>
      <c r="G48" s="142">
        <v>2406</v>
      </c>
      <c r="H48" s="4"/>
      <c r="I48" s="2"/>
    </row>
    <row r="49" spans="1:9" x14ac:dyDescent="0.35">
      <c r="A49" s="98" t="s">
        <v>460</v>
      </c>
      <c r="B49" s="142">
        <v>49852</v>
      </c>
      <c r="C49" s="142">
        <v>20405</v>
      </c>
      <c r="D49" s="142">
        <v>24303</v>
      </c>
      <c r="E49" s="142">
        <v>4413</v>
      </c>
      <c r="F49" s="142">
        <v>731</v>
      </c>
      <c r="G49" s="142">
        <v>0</v>
      </c>
      <c r="H49" s="4"/>
      <c r="I49" s="2"/>
    </row>
    <row r="50" spans="1:9" x14ac:dyDescent="0.35">
      <c r="A50" s="98" t="s">
        <v>456</v>
      </c>
      <c r="B50" s="142">
        <v>2719</v>
      </c>
      <c r="C50" s="142">
        <v>0</v>
      </c>
      <c r="D50" s="142">
        <v>418</v>
      </c>
      <c r="E50" s="142">
        <v>248</v>
      </c>
      <c r="F50" s="142">
        <v>30</v>
      </c>
      <c r="G50" s="142">
        <v>2022</v>
      </c>
      <c r="H50" s="4"/>
      <c r="I50" s="2"/>
    </row>
    <row r="51" spans="1:9" ht="6" customHeight="1" x14ac:dyDescent="0.35">
      <c r="A51" s="98"/>
      <c r="B51" s="211"/>
      <c r="C51" s="211"/>
      <c r="D51" s="211"/>
      <c r="E51" s="211"/>
      <c r="F51" s="211"/>
      <c r="G51" s="211"/>
      <c r="H51" s="2"/>
      <c r="I51" s="2"/>
    </row>
    <row r="52" spans="1:9" ht="6.75" customHeight="1" x14ac:dyDescent="0.35">
      <c r="A52" s="216"/>
      <c r="B52" s="219"/>
      <c r="C52" s="219"/>
      <c r="D52" s="219"/>
      <c r="E52" s="219"/>
      <c r="F52" s="219"/>
      <c r="G52" s="219"/>
      <c r="H52" s="1"/>
      <c r="I52" s="1"/>
    </row>
    <row r="53" spans="1:9" x14ac:dyDescent="0.35">
      <c r="A53" s="98" t="s">
        <v>72</v>
      </c>
      <c r="B53" s="218">
        <v>1568648</v>
      </c>
      <c r="C53" s="218">
        <v>714724</v>
      </c>
      <c r="D53" s="218">
        <v>514690</v>
      </c>
      <c r="E53" s="218">
        <v>99497</v>
      </c>
      <c r="F53" s="218">
        <v>141419</v>
      </c>
      <c r="G53" s="218">
        <v>98318</v>
      </c>
      <c r="H53" s="4"/>
      <c r="I53" s="2"/>
    </row>
    <row r="54" spans="1:9" ht="6.75" customHeight="1" x14ac:dyDescent="0.35">
      <c r="A54" s="98"/>
      <c r="B54" s="211"/>
      <c r="C54" s="211"/>
      <c r="D54" s="211"/>
      <c r="E54" s="211"/>
      <c r="F54" s="211"/>
      <c r="G54" s="211"/>
    </row>
    <row r="55" spans="1:9" x14ac:dyDescent="0.35">
      <c r="A55" s="98" t="s">
        <v>22</v>
      </c>
      <c r="B55" s="142">
        <v>872176</v>
      </c>
      <c r="C55" s="142">
        <v>539476</v>
      </c>
      <c r="D55" s="142">
        <v>287170</v>
      </c>
      <c r="E55" s="142">
        <v>32582</v>
      </c>
      <c r="F55" s="142">
        <v>11329</v>
      </c>
      <c r="G55" s="142">
        <v>1619</v>
      </c>
      <c r="H55" s="4"/>
      <c r="I55" s="2"/>
    </row>
    <row r="56" spans="1:9" x14ac:dyDescent="0.35">
      <c r="A56" s="98" t="s">
        <v>23</v>
      </c>
      <c r="B56" s="142">
        <v>9882</v>
      </c>
      <c r="C56" s="142">
        <v>5252</v>
      </c>
      <c r="D56" s="142">
        <v>3420</v>
      </c>
      <c r="E56" s="142">
        <v>658</v>
      </c>
      <c r="F56" s="142">
        <v>551</v>
      </c>
      <c r="G56" s="142">
        <v>0</v>
      </c>
      <c r="H56" s="4"/>
      <c r="I56" s="2"/>
    </row>
    <row r="57" spans="1:9" x14ac:dyDescent="0.35">
      <c r="A57" s="98" t="s">
        <v>25</v>
      </c>
      <c r="B57" s="142">
        <v>88743</v>
      </c>
      <c r="C57" s="142">
        <v>20257</v>
      </c>
      <c r="D57" s="142">
        <v>41893</v>
      </c>
      <c r="E57" s="142">
        <v>16206</v>
      </c>
      <c r="F57" s="142">
        <v>7549</v>
      </c>
      <c r="G57" s="142">
        <v>2838</v>
      </c>
      <c r="H57" s="4"/>
      <c r="I57" s="2"/>
    </row>
    <row r="58" spans="1:9" x14ac:dyDescent="0.35">
      <c r="A58" s="98" t="s">
        <v>26</v>
      </c>
      <c r="B58" s="142">
        <v>296</v>
      </c>
      <c r="C58" s="142">
        <v>0</v>
      </c>
      <c r="D58" s="142">
        <v>0</v>
      </c>
      <c r="E58" s="142">
        <v>0</v>
      </c>
      <c r="F58" s="142">
        <v>0</v>
      </c>
      <c r="G58" s="142">
        <v>296</v>
      </c>
      <c r="H58" s="4"/>
      <c r="I58" s="2"/>
    </row>
    <row r="59" spans="1:9" x14ac:dyDescent="0.35">
      <c r="A59" s="98" t="s">
        <v>27</v>
      </c>
      <c r="B59" s="142">
        <v>791</v>
      </c>
      <c r="C59" s="142">
        <v>239</v>
      </c>
      <c r="D59" s="142">
        <v>162</v>
      </c>
      <c r="E59" s="142">
        <v>0</v>
      </c>
      <c r="F59" s="142">
        <v>0</v>
      </c>
      <c r="G59" s="142">
        <v>390</v>
      </c>
      <c r="H59" s="4"/>
      <c r="I59" s="2"/>
    </row>
    <row r="60" spans="1:9" x14ac:dyDescent="0.35">
      <c r="A60" s="98" t="s">
        <v>28</v>
      </c>
      <c r="B60" s="142">
        <v>48943</v>
      </c>
      <c r="C60" s="142">
        <v>24228</v>
      </c>
      <c r="D60" s="142">
        <v>16071</v>
      </c>
      <c r="E60" s="142">
        <v>3822</v>
      </c>
      <c r="F60" s="142">
        <v>3859</v>
      </c>
      <c r="G60" s="142">
        <v>963</v>
      </c>
      <c r="H60" s="4"/>
      <c r="I60" s="2"/>
    </row>
    <row r="61" spans="1:9" ht="29" x14ac:dyDescent="0.35">
      <c r="A61" s="98" t="s">
        <v>29</v>
      </c>
      <c r="B61" s="142">
        <v>211686</v>
      </c>
      <c r="C61" s="142">
        <v>58150</v>
      </c>
      <c r="D61" s="142">
        <v>72954</v>
      </c>
      <c r="E61" s="142">
        <v>20866</v>
      </c>
      <c r="F61" s="142">
        <v>38689</v>
      </c>
      <c r="G61" s="142">
        <v>21028</v>
      </c>
      <c r="H61" s="4"/>
      <c r="I61" s="2"/>
    </row>
    <row r="62" spans="1:9" x14ac:dyDescent="0.35">
      <c r="A62" s="98" t="s">
        <v>30</v>
      </c>
      <c r="B62" s="142">
        <v>7901</v>
      </c>
      <c r="C62" s="142">
        <v>5047</v>
      </c>
      <c r="D62" s="142">
        <v>658</v>
      </c>
      <c r="E62" s="142">
        <v>61</v>
      </c>
      <c r="F62" s="142">
        <v>1140</v>
      </c>
      <c r="G62" s="142">
        <v>994</v>
      </c>
      <c r="H62" s="4"/>
      <c r="I62" s="2"/>
    </row>
    <row r="63" spans="1:9" x14ac:dyDescent="0.35">
      <c r="A63" s="98" t="s">
        <v>31</v>
      </c>
      <c r="B63" s="142">
        <v>29700</v>
      </c>
      <c r="C63" s="142">
        <v>4522</v>
      </c>
      <c r="D63" s="142">
        <v>8149</v>
      </c>
      <c r="E63" s="142">
        <v>3432</v>
      </c>
      <c r="F63" s="142">
        <v>10594</v>
      </c>
      <c r="G63" s="142">
        <v>3003</v>
      </c>
      <c r="H63" s="4"/>
      <c r="I63" s="2"/>
    </row>
    <row r="64" spans="1:9" x14ac:dyDescent="0.35">
      <c r="A64" s="98" t="s">
        <v>32</v>
      </c>
      <c r="B64" s="142">
        <v>2290</v>
      </c>
      <c r="C64" s="142">
        <v>0</v>
      </c>
      <c r="D64" s="142">
        <v>271</v>
      </c>
      <c r="E64" s="142">
        <v>0</v>
      </c>
      <c r="F64" s="142">
        <v>335</v>
      </c>
      <c r="G64" s="142">
        <v>1684</v>
      </c>
      <c r="H64" s="4"/>
      <c r="I64" s="2"/>
    </row>
    <row r="65" spans="1:9" x14ac:dyDescent="0.35">
      <c r="A65" s="98" t="s">
        <v>33</v>
      </c>
      <c r="B65" s="142">
        <v>12215</v>
      </c>
      <c r="C65" s="142">
        <v>217</v>
      </c>
      <c r="D65" s="142">
        <v>916</v>
      </c>
      <c r="E65" s="142">
        <v>1209</v>
      </c>
      <c r="F65" s="142">
        <v>4035</v>
      </c>
      <c r="G65" s="142">
        <v>5839</v>
      </c>
      <c r="H65" s="4"/>
      <c r="I65" s="2"/>
    </row>
    <row r="66" spans="1:9" x14ac:dyDescent="0.35">
      <c r="A66" s="98" t="s">
        <v>34</v>
      </c>
      <c r="B66" s="142">
        <v>227</v>
      </c>
      <c r="C66" s="142">
        <v>0</v>
      </c>
      <c r="D66" s="142">
        <v>0</v>
      </c>
      <c r="E66" s="142">
        <v>0</v>
      </c>
      <c r="F66" s="142">
        <v>66</v>
      </c>
      <c r="G66" s="142">
        <v>162</v>
      </c>
      <c r="H66" s="4"/>
      <c r="I66" s="2"/>
    </row>
    <row r="67" spans="1:9" x14ac:dyDescent="0.35">
      <c r="A67" s="98" t="s">
        <v>0</v>
      </c>
      <c r="B67" s="142">
        <v>7181</v>
      </c>
      <c r="C67" s="142">
        <v>362</v>
      </c>
      <c r="D67" s="142">
        <v>342</v>
      </c>
      <c r="E67" s="142">
        <v>84</v>
      </c>
      <c r="F67" s="142">
        <v>2609</v>
      </c>
      <c r="G67" s="142">
        <v>3785</v>
      </c>
      <c r="H67" s="4"/>
      <c r="I67" s="2"/>
    </row>
    <row r="68" spans="1:9" x14ac:dyDescent="0.35">
      <c r="A68" s="98" t="s">
        <v>1</v>
      </c>
      <c r="B68" s="142">
        <v>17839</v>
      </c>
      <c r="C68" s="142">
        <v>4918</v>
      </c>
      <c r="D68" s="142">
        <v>5214</v>
      </c>
      <c r="E68" s="142">
        <v>1959</v>
      </c>
      <c r="F68" s="142">
        <v>2584</v>
      </c>
      <c r="G68" s="142">
        <v>3164</v>
      </c>
      <c r="H68" s="4"/>
      <c r="I68" s="2"/>
    </row>
    <row r="69" spans="1:9" x14ac:dyDescent="0.35">
      <c r="A69" s="98" t="s">
        <v>2</v>
      </c>
      <c r="B69" s="142">
        <v>15553</v>
      </c>
      <c r="C69" s="142">
        <v>1501</v>
      </c>
      <c r="D69" s="142">
        <v>648</v>
      </c>
      <c r="E69" s="142">
        <v>62</v>
      </c>
      <c r="F69" s="142">
        <v>2127</v>
      </c>
      <c r="G69" s="142">
        <v>11216</v>
      </c>
      <c r="H69" s="4"/>
      <c r="I69" s="2"/>
    </row>
    <row r="70" spans="1:9" x14ac:dyDescent="0.35">
      <c r="A70" s="98" t="s">
        <v>3</v>
      </c>
      <c r="B70" s="142">
        <v>71692</v>
      </c>
      <c r="C70" s="142">
        <v>4659</v>
      </c>
      <c r="D70" s="142">
        <v>5277</v>
      </c>
      <c r="E70" s="142">
        <v>2352</v>
      </c>
      <c r="F70" s="142">
        <v>41486</v>
      </c>
      <c r="G70" s="142">
        <v>17918</v>
      </c>
      <c r="H70" s="4"/>
      <c r="I70" s="2"/>
    </row>
    <row r="71" spans="1:9" x14ac:dyDescent="0.35">
      <c r="A71" s="98" t="s">
        <v>4</v>
      </c>
      <c r="B71" s="142">
        <v>27578</v>
      </c>
      <c r="C71" s="142">
        <v>730</v>
      </c>
      <c r="D71" s="142">
        <v>405</v>
      </c>
      <c r="E71" s="142">
        <v>359</v>
      </c>
      <c r="F71" s="142">
        <v>6037</v>
      </c>
      <c r="G71" s="142">
        <v>20047</v>
      </c>
      <c r="H71" s="4"/>
      <c r="I71" s="2"/>
    </row>
    <row r="72" spans="1:9" x14ac:dyDescent="0.35">
      <c r="A72" s="98" t="s">
        <v>5</v>
      </c>
      <c r="B72" s="142">
        <v>3138</v>
      </c>
      <c r="C72" s="142">
        <v>704</v>
      </c>
      <c r="D72" s="142">
        <v>929</v>
      </c>
      <c r="E72" s="142">
        <v>335</v>
      </c>
      <c r="F72" s="142">
        <v>659</v>
      </c>
      <c r="G72" s="142">
        <v>511</v>
      </c>
      <c r="H72" s="4"/>
      <c r="I72" s="2"/>
    </row>
    <row r="73" spans="1:9" x14ac:dyDescent="0.35">
      <c r="A73" s="98" t="s">
        <v>6</v>
      </c>
      <c r="B73" s="142">
        <v>49077</v>
      </c>
      <c r="C73" s="142">
        <v>16208</v>
      </c>
      <c r="D73" s="142">
        <v>16867</v>
      </c>
      <c r="E73" s="142">
        <v>7533</v>
      </c>
      <c r="F73" s="142">
        <v>5675</v>
      </c>
      <c r="G73" s="142">
        <v>2796</v>
      </c>
      <c r="H73" s="4"/>
      <c r="I73" s="2"/>
    </row>
    <row r="74" spans="1:9" x14ac:dyDescent="0.35">
      <c r="A74" s="98" t="s">
        <v>7</v>
      </c>
      <c r="B74" s="142">
        <v>90881</v>
      </c>
      <c r="C74" s="142">
        <v>28255</v>
      </c>
      <c r="D74" s="142">
        <v>52789</v>
      </c>
      <c r="E74" s="142">
        <v>7978</v>
      </c>
      <c r="F74" s="142">
        <v>1860</v>
      </c>
      <c r="G74" s="142">
        <v>0</v>
      </c>
      <c r="H74" s="4"/>
      <c r="I74" s="2"/>
    </row>
    <row r="75" spans="1:9" ht="29" x14ac:dyDescent="0.35">
      <c r="A75" s="98" t="s">
        <v>8</v>
      </c>
      <c r="B75" s="142">
        <v>858</v>
      </c>
      <c r="C75" s="142">
        <v>0</v>
      </c>
      <c r="D75" s="142">
        <v>556</v>
      </c>
      <c r="E75" s="142">
        <v>0</v>
      </c>
      <c r="F75" s="142">
        <v>237</v>
      </c>
      <c r="G75" s="142">
        <v>66</v>
      </c>
      <c r="H75" s="4"/>
      <c r="I75" s="2"/>
    </row>
    <row r="76" spans="1:9" ht="9.75" customHeight="1" x14ac:dyDescent="0.35">
      <c r="A76" s="88"/>
      <c r="B76" s="9"/>
      <c r="C76" s="9"/>
      <c r="D76" s="9"/>
      <c r="E76" s="9"/>
      <c r="F76" s="9"/>
      <c r="G76" s="9"/>
      <c r="H76" s="9"/>
      <c r="I76" s="2"/>
    </row>
    <row r="80" spans="1:9" x14ac:dyDescent="0.35">
      <c r="B80" s="55"/>
      <c r="C80" s="55"/>
      <c r="D80" s="55"/>
      <c r="E80" s="55"/>
      <c r="F80" s="55"/>
      <c r="G80" s="55"/>
    </row>
    <row r="82" spans="2:7" x14ac:dyDescent="0.35">
      <c r="B82" s="55"/>
      <c r="C82" s="55"/>
      <c r="D82" s="55"/>
      <c r="E82" s="55"/>
      <c r="F82" s="55"/>
      <c r="G82" s="55"/>
    </row>
    <row r="83" spans="2:7" x14ac:dyDescent="0.35">
      <c r="B83" s="55"/>
      <c r="C83" s="55"/>
      <c r="D83" s="55"/>
      <c r="E83" s="55"/>
      <c r="F83" s="55"/>
    </row>
    <row r="84" spans="2:7" x14ac:dyDescent="0.35">
      <c r="B84" s="55"/>
      <c r="C84" s="55"/>
      <c r="D84" s="55"/>
      <c r="E84" s="55"/>
      <c r="F84" s="55"/>
      <c r="G84" s="55"/>
    </row>
    <row r="85" spans="2:7" x14ac:dyDescent="0.35">
      <c r="C85" s="55"/>
      <c r="D85" s="55"/>
      <c r="E85" s="55"/>
      <c r="F85" s="55"/>
    </row>
    <row r="86" spans="2:7" x14ac:dyDescent="0.35">
      <c r="B86" s="55"/>
      <c r="C86" s="55"/>
      <c r="D86" s="55"/>
      <c r="E86" s="55"/>
      <c r="F86" s="55"/>
    </row>
    <row r="87" spans="2:7" x14ac:dyDescent="0.35">
      <c r="B87" s="55"/>
      <c r="C87" s="55"/>
      <c r="D87" s="55"/>
      <c r="E87" s="55"/>
      <c r="F87" s="55"/>
      <c r="G87" s="55"/>
    </row>
    <row r="88" spans="2:7" x14ac:dyDescent="0.35">
      <c r="B88" s="55"/>
      <c r="C88" s="55"/>
      <c r="D88" s="55"/>
      <c r="E88" s="55"/>
      <c r="F88" s="55"/>
      <c r="G88" s="55"/>
    </row>
    <row r="89" spans="2:7" x14ac:dyDescent="0.35">
      <c r="B89" s="55"/>
      <c r="C89" s="55"/>
      <c r="D89" s="55"/>
      <c r="E89" s="55"/>
      <c r="F89" s="55"/>
    </row>
    <row r="90" spans="2:7" x14ac:dyDescent="0.35">
      <c r="B90" s="55"/>
      <c r="C90" s="55"/>
      <c r="D90" s="55"/>
      <c r="E90" s="55"/>
      <c r="F90" s="55"/>
      <c r="G90" s="55"/>
    </row>
    <row r="91" spans="2:7" x14ac:dyDescent="0.35">
      <c r="B91" s="55"/>
      <c r="C91" s="55"/>
      <c r="D91" s="55"/>
      <c r="E91" s="55"/>
      <c r="F91" s="55"/>
      <c r="G91" s="55"/>
    </row>
    <row r="92" spans="2:7" x14ac:dyDescent="0.35">
      <c r="B92" s="55"/>
      <c r="C92" s="55"/>
      <c r="D92" s="55"/>
      <c r="E92" s="55"/>
      <c r="F92" s="55"/>
      <c r="G92" s="55"/>
    </row>
    <row r="93" spans="2:7" x14ac:dyDescent="0.35">
      <c r="B93" s="55"/>
      <c r="C93" s="55"/>
      <c r="D93" s="55"/>
      <c r="E93" s="55"/>
      <c r="F93" s="55"/>
      <c r="G93" s="55"/>
    </row>
    <row r="94" spans="2:7" x14ac:dyDescent="0.35">
      <c r="B94" s="55"/>
      <c r="C94" s="55"/>
      <c r="D94" s="55"/>
      <c r="E94" s="55"/>
      <c r="F94" s="55"/>
      <c r="G94" s="55"/>
    </row>
    <row r="95" spans="2:7" x14ac:dyDescent="0.35">
      <c r="B95" s="55"/>
      <c r="C95" s="55"/>
      <c r="D95" s="55"/>
      <c r="F95" s="55"/>
      <c r="G95" s="55"/>
    </row>
    <row r="96" spans="2:7" x14ac:dyDescent="0.35">
      <c r="B96" s="55"/>
      <c r="C96" s="55"/>
      <c r="E96" s="55"/>
      <c r="F96" s="55"/>
      <c r="G96" s="55"/>
    </row>
    <row r="97" spans="1:7" x14ac:dyDescent="0.35">
      <c r="B97" s="55"/>
      <c r="C97" s="55"/>
      <c r="D97" s="55"/>
      <c r="E97" s="55"/>
      <c r="F97" s="55"/>
      <c r="G97" s="55"/>
    </row>
    <row r="98" spans="1:7" x14ac:dyDescent="0.35">
      <c r="B98" s="55"/>
      <c r="C98" s="55"/>
      <c r="D98" s="55"/>
      <c r="E98" s="55"/>
      <c r="F98" s="55"/>
    </row>
    <row r="99" spans="1:7" x14ac:dyDescent="0.35">
      <c r="B99" s="55"/>
      <c r="C99" s="55"/>
      <c r="D99" s="55"/>
      <c r="E99" s="55"/>
      <c r="F99" s="55"/>
      <c r="G99" s="55"/>
    </row>
    <row r="100" spans="1:7" x14ac:dyDescent="0.35">
      <c r="B100" s="55"/>
      <c r="C100" s="55"/>
      <c r="D100" s="55"/>
      <c r="E100" s="55"/>
      <c r="F100" s="55"/>
    </row>
    <row r="101" spans="1:7" x14ac:dyDescent="0.35">
      <c r="B101" s="55"/>
      <c r="C101" s="55"/>
      <c r="D101" s="55"/>
      <c r="E101" s="55"/>
      <c r="F101" s="55"/>
      <c r="G101" s="55"/>
    </row>
    <row r="102" spans="1:7" x14ac:dyDescent="0.35">
      <c r="C102" s="55"/>
      <c r="D102" s="55"/>
      <c r="E102" s="55"/>
      <c r="F102" s="55"/>
    </row>
    <row r="104" spans="1:7" x14ac:dyDescent="0.35">
      <c r="B104" s="55"/>
      <c r="C104" s="55"/>
      <c r="D104" s="55"/>
      <c r="E104" s="55"/>
      <c r="F104" s="55"/>
      <c r="G104" s="55"/>
    </row>
    <row r="105" spans="1:7" x14ac:dyDescent="0.35">
      <c r="C105" s="55" t="s">
        <v>355</v>
      </c>
      <c r="D105" s="55"/>
      <c r="F105" s="55"/>
      <c r="G105" s="55"/>
    </row>
    <row r="106" spans="1:7" x14ac:dyDescent="0.35">
      <c r="A106" s="87" t="s">
        <v>9</v>
      </c>
    </row>
  </sheetData>
  <mergeCells count="2">
    <mergeCell ref="A4:G4"/>
    <mergeCell ref="A26:G26"/>
  </mergeCells>
  <pageMargins left="0.75" right="0.75" top="1" bottom="1" header="0.5" footer="0.5"/>
  <pageSetup paperSize="9" scale="95" orientation="landscape" r:id="rId1"/>
  <headerFooter>
    <oddFooter>&amp;C&amp;F&amp;RPage &amp;P</oddFooter>
  </headerFooter>
  <rowBreaks count="2" manualBreakCount="2">
    <brk id="26" max="6" man="1"/>
    <brk id="52" max="6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L67"/>
  <sheetViews>
    <sheetView view="pageBreakPreview" topLeftCell="A37" zoomScaleNormal="100" zoomScaleSheetLayoutView="100" workbookViewId="0">
      <selection activeCell="A27" sqref="A27:H39"/>
    </sheetView>
  </sheetViews>
  <sheetFormatPr defaultColWidth="11.453125" defaultRowHeight="13" x14ac:dyDescent="0.3"/>
  <cols>
    <col min="1" max="1" width="25.54296875" style="14" customWidth="1"/>
    <col min="2" max="6" width="10.26953125" style="14" customWidth="1"/>
    <col min="7" max="7" width="13.26953125" style="14" customWidth="1"/>
    <col min="8" max="8" width="12.453125" style="14" customWidth="1"/>
    <col min="9" max="9" width="11" style="14" customWidth="1"/>
    <col min="10" max="10" width="10.81640625" style="14" customWidth="1"/>
    <col min="11" max="16384" width="11.453125" style="14"/>
  </cols>
  <sheetData>
    <row r="1" spans="1:12" ht="15.5" x14ac:dyDescent="0.35">
      <c r="A1" s="45" t="s">
        <v>645</v>
      </c>
    </row>
    <row r="2" spans="1:12" ht="14.5" x14ac:dyDescent="0.35">
      <c r="A2" s="314"/>
      <c r="B2" s="301" t="s">
        <v>9</v>
      </c>
      <c r="C2" s="301" t="s">
        <v>75</v>
      </c>
      <c r="D2" s="301"/>
      <c r="E2" s="301" t="s">
        <v>128</v>
      </c>
      <c r="F2" s="301"/>
      <c r="G2" s="241" t="s">
        <v>509</v>
      </c>
      <c r="H2" s="241" t="s">
        <v>516</v>
      </c>
    </row>
    <row r="3" spans="1:12" ht="15" customHeight="1" x14ac:dyDescent="0.3">
      <c r="A3" s="314"/>
      <c r="B3" s="301"/>
      <c r="C3" s="301" t="s">
        <v>46</v>
      </c>
      <c r="D3" s="301" t="s">
        <v>47</v>
      </c>
      <c r="E3" s="301" t="s">
        <v>49</v>
      </c>
      <c r="F3" s="301" t="s">
        <v>48</v>
      </c>
      <c r="G3" s="241"/>
      <c r="H3" s="241"/>
    </row>
    <row r="4" spans="1:12" x14ac:dyDescent="0.3">
      <c r="A4" s="314"/>
      <c r="B4" s="301"/>
      <c r="C4" s="301"/>
      <c r="D4" s="301"/>
      <c r="E4" s="301"/>
      <c r="F4" s="301"/>
      <c r="G4" s="241"/>
      <c r="H4" s="241"/>
    </row>
    <row r="5" spans="1:12" ht="14.5" x14ac:dyDescent="0.35">
      <c r="A5" s="95" t="s">
        <v>18</v>
      </c>
      <c r="B5" s="100">
        <v>3546352</v>
      </c>
      <c r="C5" s="100">
        <v>1977704</v>
      </c>
      <c r="D5" s="100">
        <v>1568648</v>
      </c>
      <c r="E5" s="100">
        <v>851356</v>
      </c>
      <c r="F5" s="100">
        <v>2694996</v>
      </c>
      <c r="G5" s="100">
        <v>1231582</v>
      </c>
      <c r="H5" s="100">
        <v>2314770</v>
      </c>
    </row>
    <row r="6" spans="1:12" ht="6.75" customHeight="1" x14ac:dyDescent="0.35">
      <c r="A6" s="309"/>
      <c r="B6" s="310"/>
      <c r="C6" s="310"/>
      <c r="D6" s="310"/>
      <c r="E6" s="310"/>
      <c r="F6" s="310"/>
      <c r="G6" s="310"/>
      <c r="H6" s="311"/>
    </row>
    <row r="7" spans="1:12" ht="14.5" x14ac:dyDescent="0.35">
      <c r="A7" s="95" t="s">
        <v>81</v>
      </c>
      <c r="B7" s="100">
        <v>2570193</v>
      </c>
      <c r="C7" s="100">
        <v>1443982</v>
      </c>
      <c r="D7" s="100">
        <v>1126211</v>
      </c>
      <c r="E7" s="100">
        <v>552578</v>
      </c>
      <c r="F7" s="100">
        <v>2017615</v>
      </c>
      <c r="G7" s="100">
        <v>1011758</v>
      </c>
      <c r="H7" s="100">
        <v>1558436</v>
      </c>
    </row>
    <row r="8" spans="1:12" ht="14.5" x14ac:dyDescent="0.35">
      <c r="A8" s="95" t="s">
        <v>113</v>
      </c>
      <c r="B8" s="100">
        <v>42554</v>
      </c>
      <c r="C8" s="100">
        <v>26564</v>
      </c>
      <c r="D8" s="100">
        <v>15990</v>
      </c>
      <c r="E8" s="100">
        <v>21778</v>
      </c>
      <c r="F8" s="100">
        <v>20777</v>
      </c>
      <c r="G8" s="100">
        <v>6992</v>
      </c>
      <c r="H8" s="100">
        <v>35562</v>
      </c>
    </row>
    <row r="9" spans="1:12" ht="14.5" x14ac:dyDescent="0.35">
      <c r="A9" s="95" t="s">
        <v>192</v>
      </c>
      <c r="B9" s="100">
        <v>833130</v>
      </c>
      <c r="C9" s="100">
        <v>487196</v>
      </c>
      <c r="D9" s="100">
        <v>345934</v>
      </c>
      <c r="E9" s="100">
        <v>257255</v>
      </c>
      <c r="F9" s="100">
        <v>575875</v>
      </c>
      <c r="G9" s="100">
        <v>201356</v>
      </c>
      <c r="H9" s="100">
        <v>631774</v>
      </c>
    </row>
    <row r="10" spans="1:12" ht="14.5" x14ac:dyDescent="0.35">
      <c r="A10" s="95" t="s">
        <v>193</v>
      </c>
      <c r="B10" s="100">
        <v>3047</v>
      </c>
      <c r="C10" s="100">
        <v>1689</v>
      </c>
      <c r="D10" s="100">
        <v>1358</v>
      </c>
      <c r="E10" s="100">
        <v>734</v>
      </c>
      <c r="F10" s="100">
        <v>2312</v>
      </c>
      <c r="G10" s="100">
        <v>577</v>
      </c>
      <c r="H10" s="100">
        <v>2469</v>
      </c>
      <c r="J10" s="42"/>
    </row>
    <row r="11" spans="1:12" ht="14.5" x14ac:dyDescent="0.35">
      <c r="A11" s="95" t="s">
        <v>194</v>
      </c>
      <c r="B11" s="100">
        <v>97427</v>
      </c>
      <c r="C11" s="100">
        <v>18273</v>
      </c>
      <c r="D11" s="100">
        <v>79155</v>
      </c>
      <c r="E11" s="100">
        <v>19011</v>
      </c>
      <c r="F11" s="100">
        <v>78416</v>
      </c>
      <c r="G11" s="100">
        <v>10899</v>
      </c>
      <c r="H11" s="100">
        <v>86529</v>
      </c>
      <c r="J11" s="63"/>
    </row>
    <row r="12" spans="1:12" ht="6.75" customHeight="1" x14ac:dyDescent="0.3">
      <c r="A12" s="15"/>
      <c r="B12" s="15"/>
      <c r="C12" s="15"/>
      <c r="D12" s="15"/>
      <c r="E12" s="15"/>
      <c r="F12" s="15"/>
      <c r="G12" s="15"/>
      <c r="H12" s="15"/>
    </row>
    <row r="13" spans="1:12" ht="15.5" x14ac:dyDescent="0.35">
      <c r="A13" s="10" t="s">
        <v>646</v>
      </c>
      <c r="B13"/>
      <c r="C13"/>
      <c r="D13"/>
      <c r="E13"/>
      <c r="F13"/>
      <c r="G13"/>
      <c r="H13"/>
      <c r="I13"/>
      <c r="J13"/>
    </row>
    <row r="14" spans="1:12" ht="14.5" x14ac:dyDescent="0.35">
      <c r="A14" s="301"/>
      <c r="B14" s="301" t="s">
        <v>77</v>
      </c>
      <c r="C14" s="301"/>
      <c r="D14" s="301"/>
      <c r="E14" s="301" t="s">
        <v>49</v>
      </c>
      <c r="F14" s="301"/>
      <c r="G14" s="301"/>
      <c r="H14" s="301" t="s">
        <v>48</v>
      </c>
      <c r="I14" s="301"/>
      <c r="J14" s="301"/>
    </row>
    <row r="15" spans="1:12" ht="14.5" x14ac:dyDescent="0.35">
      <c r="A15" s="301"/>
      <c r="B15" s="99" t="s">
        <v>9</v>
      </c>
      <c r="C15" s="99" t="s">
        <v>46</v>
      </c>
      <c r="D15" s="99" t="s">
        <v>47</v>
      </c>
      <c r="E15" s="99" t="s">
        <v>9</v>
      </c>
      <c r="F15" s="99" t="s">
        <v>46</v>
      </c>
      <c r="G15" s="99" t="s">
        <v>47</v>
      </c>
      <c r="H15" s="99" t="s">
        <v>9</v>
      </c>
      <c r="I15" s="99" t="s">
        <v>46</v>
      </c>
      <c r="J15" s="99" t="s">
        <v>47</v>
      </c>
    </row>
    <row r="16" spans="1:12" ht="15.75" customHeight="1" x14ac:dyDescent="0.35">
      <c r="A16" s="95" t="s">
        <v>18</v>
      </c>
      <c r="B16" s="100">
        <v>3546352</v>
      </c>
      <c r="C16" s="100">
        <v>1977704</v>
      </c>
      <c r="D16" s="100">
        <v>1568648</v>
      </c>
      <c r="E16" s="100">
        <v>851356</v>
      </c>
      <c r="F16" s="100">
        <v>472901</v>
      </c>
      <c r="G16" s="100">
        <v>378455</v>
      </c>
      <c r="H16" s="100">
        <v>2694996</v>
      </c>
      <c r="I16" s="100">
        <v>1504803</v>
      </c>
      <c r="J16" s="100">
        <v>1190193</v>
      </c>
      <c r="L16" s="63"/>
    </row>
    <row r="17" spans="1:11" ht="4.5" customHeight="1" x14ac:dyDescent="0.35">
      <c r="A17" s="95"/>
      <c r="B17" s="113"/>
      <c r="C17" s="113"/>
      <c r="D17" s="113"/>
      <c r="E17" s="113"/>
      <c r="F17" s="113"/>
      <c r="G17" s="113"/>
      <c r="H17" s="113"/>
      <c r="I17" s="113"/>
      <c r="J17" s="113"/>
    </row>
    <row r="18" spans="1:11" ht="14.5" x14ac:dyDescent="0.35">
      <c r="A18" s="95" t="s">
        <v>153</v>
      </c>
      <c r="B18" s="100">
        <v>937283</v>
      </c>
      <c r="C18" s="100">
        <v>461293</v>
      </c>
      <c r="D18" s="100">
        <v>475990</v>
      </c>
      <c r="E18" s="100">
        <v>99011</v>
      </c>
      <c r="F18" s="100">
        <v>49165</v>
      </c>
      <c r="G18" s="100">
        <v>49845</v>
      </c>
      <c r="H18" s="100">
        <v>838272</v>
      </c>
      <c r="I18" s="100">
        <v>412128</v>
      </c>
      <c r="J18" s="100">
        <v>426145</v>
      </c>
    </row>
    <row r="19" spans="1:11" ht="14.5" x14ac:dyDescent="0.35">
      <c r="A19" s="95" t="s">
        <v>154</v>
      </c>
      <c r="B19" s="100">
        <v>466545</v>
      </c>
      <c r="C19" s="100">
        <v>229530</v>
      </c>
      <c r="D19" s="100">
        <v>237015</v>
      </c>
      <c r="E19" s="100">
        <v>59778</v>
      </c>
      <c r="F19" s="100">
        <v>31605</v>
      </c>
      <c r="G19" s="100">
        <v>28173</v>
      </c>
      <c r="H19" s="100">
        <v>406767</v>
      </c>
      <c r="I19" s="100">
        <v>197925</v>
      </c>
      <c r="J19" s="100">
        <v>208842</v>
      </c>
    </row>
    <row r="20" spans="1:11" ht="14.5" x14ac:dyDescent="0.35">
      <c r="A20" s="95" t="s">
        <v>151</v>
      </c>
      <c r="B20" s="100">
        <v>885177</v>
      </c>
      <c r="C20" s="100">
        <v>488806</v>
      </c>
      <c r="D20" s="100">
        <v>396372</v>
      </c>
      <c r="E20" s="100">
        <v>137830</v>
      </c>
      <c r="F20" s="100">
        <v>79999</v>
      </c>
      <c r="G20" s="100">
        <v>57831</v>
      </c>
      <c r="H20" s="100">
        <v>747348</v>
      </c>
      <c r="I20" s="100">
        <v>408806</v>
      </c>
      <c r="J20" s="100">
        <v>338541</v>
      </c>
    </row>
    <row r="21" spans="1:11" ht="14.5" x14ac:dyDescent="0.35">
      <c r="A21" s="95" t="s">
        <v>148</v>
      </c>
      <c r="B21" s="100">
        <v>650348</v>
      </c>
      <c r="C21" s="100">
        <v>393052</v>
      </c>
      <c r="D21" s="100">
        <v>257297</v>
      </c>
      <c r="E21" s="100">
        <v>265729</v>
      </c>
      <c r="F21" s="100">
        <v>148814</v>
      </c>
      <c r="G21" s="100">
        <v>116915</v>
      </c>
      <c r="H21" s="100">
        <v>384619</v>
      </c>
      <c r="I21" s="100">
        <v>244238</v>
      </c>
      <c r="J21" s="100">
        <v>140382</v>
      </c>
    </row>
    <row r="22" spans="1:11" ht="14.5" x14ac:dyDescent="0.35">
      <c r="A22" s="95" t="s">
        <v>152</v>
      </c>
      <c r="B22" s="100">
        <v>384275</v>
      </c>
      <c r="C22" s="100">
        <v>254959</v>
      </c>
      <c r="D22" s="100">
        <v>129316</v>
      </c>
      <c r="E22" s="100">
        <v>170150</v>
      </c>
      <c r="F22" s="100">
        <v>95094</v>
      </c>
      <c r="G22" s="100">
        <v>75056</v>
      </c>
      <c r="H22" s="100">
        <v>214125</v>
      </c>
      <c r="I22" s="100">
        <v>159865</v>
      </c>
      <c r="J22" s="100">
        <v>54259</v>
      </c>
    </row>
    <row r="23" spans="1:11" ht="14.5" x14ac:dyDescent="0.35">
      <c r="A23" s="95" t="s">
        <v>149</v>
      </c>
      <c r="B23" s="100">
        <v>180921</v>
      </c>
      <c r="C23" s="100">
        <v>118077</v>
      </c>
      <c r="D23" s="100">
        <v>62844</v>
      </c>
      <c r="E23" s="100">
        <v>96149</v>
      </c>
      <c r="F23" s="100">
        <v>53541</v>
      </c>
      <c r="G23" s="100">
        <v>42608</v>
      </c>
      <c r="H23" s="100">
        <v>84772</v>
      </c>
      <c r="I23" s="100">
        <v>64536</v>
      </c>
      <c r="J23" s="100">
        <v>20235</v>
      </c>
    </row>
    <row r="24" spans="1:11" ht="14.5" x14ac:dyDescent="0.35">
      <c r="A24" s="95" t="s">
        <v>150</v>
      </c>
      <c r="B24" s="100">
        <v>41803</v>
      </c>
      <c r="C24" s="100">
        <v>31988</v>
      </c>
      <c r="D24" s="100">
        <v>9815</v>
      </c>
      <c r="E24" s="100">
        <v>22710</v>
      </c>
      <c r="F24" s="100">
        <v>14683</v>
      </c>
      <c r="G24" s="100">
        <v>8027</v>
      </c>
      <c r="H24" s="100">
        <v>19093</v>
      </c>
      <c r="I24" s="100">
        <v>17304</v>
      </c>
      <c r="J24" s="100">
        <v>1788</v>
      </c>
    </row>
    <row r="25" spans="1:11" ht="7.5" customHeight="1" x14ac:dyDescent="0.35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 spans="1:11" ht="15.5" x14ac:dyDescent="0.35">
      <c r="A26" s="48" t="s">
        <v>647</v>
      </c>
      <c r="B26"/>
      <c r="C26"/>
      <c r="D26"/>
      <c r="E26"/>
      <c r="F26"/>
      <c r="G26"/>
      <c r="H26"/>
    </row>
    <row r="27" spans="1:11" ht="12.75" customHeight="1" x14ac:dyDescent="0.3">
      <c r="A27" s="312"/>
      <c r="B27" s="313" t="s">
        <v>9</v>
      </c>
      <c r="C27" s="313" t="s">
        <v>46</v>
      </c>
      <c r="D27" s="313" t="s">
        <v>47</v>
      </c>
      <c r="E27" s="313" t="s">
        <v>49</v>
      </c>
      <c r="F27" s="313" t="s">
        <v>48</v>
      </c>
      <c r="G27" s="241" t="s">
        <v>509</v>
      </c>
      <c r="H27" s="241" t="s">
        <v>516</v>
      </c>
    </row>
    <row r="28" spans="1:11" x14ac:dyDescent="0.3">
      <c r="A28" s="312"/>
      <c r="B28" s="313"/>
      <c r="C28" s="313"/>
      <c r="D28" s="313"/>
      <c r="E28" s="313"/>
      <c r="F28" s="313"/>
      <c r="G28" s="241"/>
      <c r="H28" s="241"/>
    </row>
    <row r="29" spans="1:11" ht="24" customHeight="1" x14ac:dyDescent="0.3">
      <c r="A29" s="312"/>
      <c r="B29" s="313"/>
      <c r="C29" s="313"/>
      <c r="D29" s="313"/>
      <c r="E29" s="313"/>
      <c r="F29" s="313"/>
      <c r="G29" s="241"/>
      <c r="H29" s="241"/>
    </row>
    <row r="30" spans="1:11" ht="29" x14ac:dyDescent="0.35">
      <c r="A30" s="160" t="s">
        <v>437</v>
      </c>
      <c r="B30" s="113">
        <v>2570193</v>
      </c>
      <c r="C30" s="113">
        <v>1443982</v>
      </c>
      <c r="D30" s="113">
        <v>1126211</v>
      </c>
      <c r="E30" s="113">
        <v>552578</v>
      </c>
      <c r="F30" s="113">
        <v>2017615</v>
      </c>
      <c r="G30" s="113">
        <v>1011758</v>
      </c>
      <c r="H30" s="113">
        <v>1558436</v>
      </c>
    </row>
    <row r="31" spans="1:11" ht="6" customHeight="1" x14ac:dyDescent="0.35">
      <c r="A31" s="98"/>
      <c r="B31" s="220"/>
      <c r="C31" s="220"/>
      <c r="D31" s="220"/>
      <c r="E31" s="220"/>
      <c r="F31" s="220"/>
      <c r="G31" s="220"/>
      <c r="H31" s="220"/>
      <c r="K31" s="63"/>
    </row>
    <row r="32" spans="1:11" ht="29" x14ac:dyDescent="0.35">
      <c r="A32" s="163" t="s">
        <v>208</v>
      </c>
      <c r="B32" s="100">
        <v>528779</v>
      </c>
      <c r="C32" s="100">
        <v>306371</v>
      </c>
      <c r="D32" s="100">
        <v>222409</v>
      </c>
      <c r="E32" s="100">
        <v>259475</v>
      </c>
      <c r="F32" s="100">
        <v>269304</v>
      </c>
      <c r="G32" s="100">
        <v>79866</v>
      </c>
      <c r="H32" s="100">
        <v>448913</v>
      </c>
    </row>
    <row r="33" spans="1:10" ht="14.5" x14ac:dyDescent="0.35">
      <c r="A33" s="98" t="s">
        <v>209</v>
      </c>
      <c r="B33" s="100">
        <v>2041414</v>
      </c>
      <c r="C33" s="100">
        <v>1137612</v>
      </c>
      <c r="D33" s="100">
        <v>903803</v>
      </c>
      <c r="E33" s="100">
        <v>293103</v>
      </c>
      <c r="F33" s="100">
        <v>1748311</v>
      </c>
      <c r="G33" s="100">
        <v>931891</v>
      </c>
      <c r="H33" s="100">
        <v>1109523</v>
      </c>
    </row>
    <row r="34" spans="1:10" ht="7.5" customHeight="1" x14ac:dyDescent="0.35">
      <c r="A34" s="98"/>
      <c r="B34" s="113"/>
      <c r="C34" s="100"/>
      <c r="D34" s="113"/>
      <c r="E34" s="113"/>
      <c r="F34" s="113"/>
      <c r="G34" s="113"/>
      <c r="H34" s="113"/>
    </row>
    <row r="35" spans="1:10" ht="14.5" x14ac:dyDescent="0.35">
      <c r="A35" s="221" t="s">
        <v>210</v>
      </c>
      <c r="B35" s="100">
        <v>1804341</v>
      </c>
      <c r="C35" s="100">
        <v>1002839</v>
      </c>
      <c r="D35" s="100">
        <v>801502</v>
      </c>
      <c r="E35" s="100">
        <v>179233</v>
      </c>
      <c r="F35" s="100">
        <v>1625108</v>
      </c>
      <c r="G35" s="100">
        <v>899603</v>
      </c>
      <c r="H35" s="100">
        <v>904738</v>
      </c>
      <c r="I35" s="43"/>
    </row>
    <row r="36" spans="1:10" ht="14.5" x14ac:dyDescent="0.35">
      <c r="A36" s="221" t="s">
        <v>211</v>
      </c>
      <c r="B36" s="100">
        <v>28495</v>
      </c>
      <c r="C36" s="100">
        <v>18211</v>
      </c>
      <c r="D36" s="100">
        <v>10284</v>
      </c>
      <c r="E36" s="100">
        <v>7443</v>
      </c>
      <c r="F36" s="100">
        <v>21051</v>
      </c>
      <c r="G36" s="100">
        <v>8823</v>
      </c>
      <c r="H36" s="100">
        <v>19671</v>
      </c>
    </row>
    <row r="37" spans="1:10" ht="14.5" x14ac:dyDescent="0.35">
      <c r="A37" s="221" t="s">
        <v>212</v>
      </c>
      <c r="B37" s="100">
        <v>120578</v>
      </c>
      <c r="C37" s="100">
        <v>68287</v>
      </c>
      <c r="D37" s="100">
        <v>52291</v>
      </c>
      <c r="E37" s="100">
        <v>58887</v>
      </c>
      <c r="F37" s="100">
        <v>61691</v>
      </c>
      <c r="G37" s="100">
        <v>14424</v>
      </c>
      <c r="H37" s="100">
        <v>106154</v>
      </c>
      <c r="J37" s="63"/>
    </row>
    <row r="38" spans="1:10" ht="14.5" x14ac:dyDescent="0.35">
      <c r="A38" s="221" t="s">
        <v>213</v>
      </c>
      <c r="B38" s="100">
        <v>36421</v>
      </c>
      <c r="C38" s="100">
        <v>18957</v>
      </c>
      <c r="D38" s="100">
        <v>17464</v>
      </c>
      <c r="E38" s="100">
        <v>17572</v>
      </c>
      <c r="F38" s="100">
        <v>18848</v>
      </c>
      <c r="G38" s="100">
        <v>4531</v>
      </c>
      <c r="H38" s="100">
        <v>31890</v>
      </c>
    </row>
    <row r="39" spans="1:10" ht="14.5" x14ac:dyDescent="0.35">
      <c r="A39" s="221" t="s">
        <v>214</v>
      </c>
      <c r="B39" s="100">
        <v>51579</v>
      </c>
      <c r="C39" s="100">
        <v>29317</v>
      </c>
      <c r="D39" s="100">
        <v>22262</v>
      </c>
      <c r="E39" s="100">
        <v>29967</v>
      </c>
      <c r="F39" s="100">
        <v>21612</v>
      </c>
      <c r="G39" s="100">
        <v>4509</v>
      </c>
      <c r="H39" s="100">
        <v>47070</v>
      </c>
    </row>
    <row r="40" spans="1:10" ht="6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</row>
    <row r="45" spans="1:10" x14ac:dyDescent="0.3">
      <c r="B45" s="42"/>
      <c r="C45" s="42"/>
      <c r="D45" s="42"/>
      <c r="E45" s="42"/>
      <c r="G45" s="42"/>
      <c r="H45" s="42"/>
      <c r="I45" s="42"/>
      <c r="J45" s="42"/>
    </row>
    <row r="46" spans="1:10" x14ac:dyDescent="0.3">
      <c r="B46" s="42"/>
      <c r="C46" s="42"/>
      <c r="D46" s="42"/>
      <c r="E46" s="42"/>
      <c r="F46" s="42"/>
      <c r="G46" s="42"/>
      <c r="H46" s="42"/>
      <c r="I46" s="42"/>
      <c r="J46" s="42"/>
    </row>
    <row r="47" spans="1:10" x14ac:dyDescent="0.3">
      <c r="B47" s="42"/>
      <c r="C47" s="42"/>
      <c r="D47" s="42"/>
      <c r="E47" s="42"/>
      <c r="F47" s="42"/>
      <c r="G47" s="42"/>
      <c r="H47" s="42"/>
      <c r="I47" s="42"/>
      <c r="J47" s="42"/>
    </row>
    <row r="48" spans="1:10" x14ac:dyDescent="0.3">
      <c r="B48" s="42"/>
      <c r="C48" s="42"/>
      <c r="D48" s="42"/>
      <c r="E48" s="42"/>
      <c r="F48" s="42"/>
      <c r="G48" s="42"/>
      <c r="H48" s="42"/>
      <c r="I48" s="42"/>
      <c r="J48" s="42"/>
    </row>
    <row r="49" spans="3:11" x14ac:dyDescent="0.3">
      <c r="C49" s="42"/>
      <c r="D49" s="42"/>
      <c r="E49" s="42"/>
      <c r="F49" s="42"/>
      <c r="G49" s="42"/>
      <c r="H49" s="42"/>
      <c r="I49" s="42"/>
      <c r="J49" s="42"/>
    </row>
    <row r="50" spans="3:11" x14ac:dyDescent="0.3">
      <c r="C50" s="42"/>
      <c r="D50" s="42"/>
      <c r="E50" s="42"/>
      <c r="F50" s="42"/>
      <c r="G50" s="42"/>
      <c r="H50" s="42"/>
      <c r="I50" s="42"/>
      <c r="J50" s="42"/>
      <c r="K50" s="42"/>
    </row>
    <row r="51" spans="3:11" x14ac:dyDescent="0.3">
      <c r="J51" s="42"/>
      <c r="K51" s="42"/>
    </row>
    <row r="52" spans="3:11" x14ac:dyDescent="0.3">
      <c r="C52" s="42"/>
      <c r="D52" s="42"/>
      <c r="E52" s="42"/>
      <c r="F52" s="42"/>
      <c r="G52" s="42"/>
      <c r="H52" s="42"/>
      <c r="I52" s="42"/>
      <c r="J52" s="42"/>
      <c r="K52" s="42"/>
    </row>
    <row r="54" spans="3:11" x14ac:dyDescent="0.3">
      <c r="F54" s="42"/>
      <c r="G54" s="42"/>
      <c r="H54" s="42"/>
      <c r="I54" s="42"/>
      <c r="J54" s="42"/>
      <c r="K54" s="42"/>
    </row>
    <row r="57" spans="3:11" x14ac:dyDescent="0.3">
      <c r="F57" s="42"/>
      <c r="G57" s="42"/>
    </row>
    <row r="58" spans="3:11" x14ac:dyDescent="0.3">
      <c r="F58" s="42"/>
      <c r="G58" s="42"/>
    </row>
    <row r="59" spans="3:11" x14ac:dyDescent="0.3">
      <c r="F59" s="42"/>
    </row>
    <row r="60" spans="3:11" x14ac:dyDescent="0.3">
      <c r="F60" s="42"/>
      <c r="G60" s="42"/>
    </row>
    <row r="61" spans="3:11" x14ac:dyDescent="0.3">
      <c r="F61" s="42"/>
    </row>
    <row r="62" spans="3:11" x14ac:dyDescent="0.3">
      <c r="F62" s="42"/>
    </row>
    <row r="63" spans="3:11" x14ac:dyDescent="0.3">
      <c r="F63" s="42"/>
    </row>
    <row r="64" spans="3:11" x14ac:dyDescent="0.3">
      <c r="F64" s="42"/>
    </row>
    <row r="65" spans="6:6" x14ac:dyDescent="0.3">
      <c r="F65" s="42"/>
    </row>
    <row r="67" spans="6:6" x14ac:dyDescent="0.3">
      <c r="F67" s="42"/>
    </row>
  </sheetData>
  <mergeCells count="23">
    <mergeCell ref="E27:E29"/>
    <mergeCell ref="F27:F29"/>
    <mergeCell ref="C2:D2"/>
    <mergeCell ref="E2:F2"/>
    <mergeCell ref="B14:D14"/>
    <mergeCell ref="E14:G14"/>
    <mergeCell ref="G27:G29"/>
    <mergeCell ref="H27:H29"/>
    <mergeCell ref="A6:H6"/>
    <mergeCell ref="F3:F4"/>
    <mergeCell ref="G2:G4"/>
    <mergeCell ref="H2:H4"/>
    <mergeCell ref="A14:A15"/>
    <mergeCell ref="A27:A29"/>
    <mergeCell ref="B27:B29"/>
    <mergeCell ref="C27:C29"/>
    <mergeCell ref="H14:J14"/>
    <mergeCell ref="A2:A4"/>
    <mergeCell ref="B2:B4"/>
    <mergeCell ref="C3:C4"/>
    <mergeCell ref="D3:D4"/>
    <mergeCell ref="E3:E4"/>
    <mergeCell ref="D27:D29"/>
  </mergeCells>
  <pageMargins left="0.75" right="0.75" top="1" bottom="1" header="0.5" footer="0.5"/>
  <pageSetup paperSize="9" scale="76" orientation="landscape" r:id="rId1"/>
  <headerFooter>
    <oddFooter>&amp;C&amp;F&amp;RPage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1:K38"/>
  <sheetViews>
    <sheetView view="pageBreakPreview" topLeftCell="A19" zoomScaleNormal="100" zoomScaleSheetLayoutView="100" workbookViewId="0">
      <selection activeCell="A2" sqref="A2:H35"/>
    </sheetView>
  </sheetViews>
  <sheetFormatPr defaultColWidth="9.08984375" defaultRowHeight="14.5" x14ac:dyDescent="0.35"/>
  <cols>
    <col min="1" max="1" width="30.08984375" style="87" customWidth="1"/>
    <col min="3" max="6" width="11.81640625" customWidth="1"/>
    <col min="7" max="7" width="16.81640625" customWidth="1"/>
    <col min="8" max="8" width="15.26953125" customWidth="1"/>
  </cols>
  <sheetData>
    <row r="1" spans="1:11" ht="32.25" customHeight="1" x14ac:dyDescent="0.35">
      <c r="A1" s="315" t="s">
        <v>648</v>
      </c>
      <c r="B1" s="315"/>
      <c r="C1" s="315"/>
      <c r="D1" s="315"/>
      <c r="E1" s="315"/>
      <c r="F1" s="315"/>
      <c r="G1" s="315"/>
      <c r="H1" s="315"/>
    </row>
    <row r="2" spans="1:11" ht="15" customHeight="1" x14ac:dyDescent="0.35">
      <c r="A2" s="318"/>
      <c r="B2" s="321" t="s">
        <v>9</v>
      </c>
      <c r="C2" s="321" t="s">
        <v>46</v>
      </c>
      <c r="D2" s="321" t="s">
        <v>47</v>
      </c>
      <c r="E2" s="321" t="s">
        <v>49</v>
      </c>
      <c r="F2" s="321" t="s">
        <v>48</v>
      </c>
      <c r="G2" s="316" t="s">
        <v>509</v>
      </c>
      <c r="H2" s="317" t="s">
        <v>516</v>
      </c>
    </row>
    <row r="3" spans="1:11" ht="15" customHeight="1" x14ac:dyDescent="0.35">
      <c r="A3" s="319"/>
      <c r="B3" s="322"/>
      <c r="C3" s="322"/>
      <c r="D3" s="322"/>
      <c r="E3" s="322"/>
      <c r="F3" s="322"/>
      <c r="G3" s="316"/>
      <c r="H3" s="317"/>
    </row>
    <row r="4" spans="1:11" ht="22.5" customHeight="1" x14ac:dyDescent="0.35">
      <c r="A4" s="320"/>
      <c r="B4" s="323"/>
      <c r="C4" s="323"/>
      <c r="D4" s="323"/>
      <c r="E4" s="323"/>
      <c r="F4" s="323"/>
      <c r="G4" s="316"/>
      <c r="H4" s="317"/>
    </row>
    <row r="5" spans="1:11" ht="29" x14ac:dyDescent="0.35">
      <c r="A5" s="160" t="s">
        <v>436</v>
      </c>
      <c r="B5" s="161">
        <f>SUM(B7,B15)</f>
        <v>3412870</v>
      </c>
      <c r="C5" s="161">
        <f>SUM(C7,C15)</f>
        <v>1931902</v>
      </c>
      <c r="D5" s="161">
        <f>SUM(D7,D15)</f>
        <v>1480968</v>
      </c>
      <c r="E5" s="161">
        <f>SUM(E7,E15)</f>
        <v>756085</v>
      </c>
      <c r="F5" s="161">
        <f t="shared" ref="F5:H5" si="0">SUM(F7,F15)</f>
        <v>2656786</v>
      </c>
      <c r="G5" s="161">
        <f t="shared" si="0"/>
        <v>1227800</v>
      </c>
      <c r="H5" s="161">
        <f t="shared" si="0"/>
        <v>2185070</v>
      </c>
    </row>
    <row r="6" spans="1:11" x14ac:dyDescent="0.35">
      <c r="A6" s="98"/>
      <c r="B6" s="95"/>
      <c r="C6" s="95"/>
      <c r="D6" s="95"/>
      <c r="E6" s="95"/>
      <c r="F6" s="95"/>
      <c r="G6" s="95"/>
      <c r="H6" s="95"/>
      <c r="K6" s="55"/>
    </row>
    <row r="7" spans="1:11" x14ac:dyDescent="0.35">
      <c r="A7" s="162" t="s">
        <v>200</v>
      </c>
      <c r="B7" s="109">
        <v>437719</v>
      </c>
      <c r="C7" s="109">
        <v>273792</v>
      </c>
      <c r="D7" s="109">
        <v>163927</v>
      </c>
      <c r="E7" s="109">
        <v>225929</v>
      </c>
      <c r="F7" s="109">
        <v>211791</v>
      </c>
      <c r="G7" s="109">
        <v>53871</v>
      </c>
      <c r="H7" s="109">
        <v>383849</v>
      </c>
    </row>
    <row r="8" spans="1:11" x14ac:dyDescent="0.35">
      <c r="A8" s="98" t="s">
        <v>338</v>
      </c>
      <c r="B8" s="109">
        <v>403731</v>
      </c>
      <c r="C8" s="109">
        <v>253367</v>
      </c>
      <c r="D8" s="109">
        <v>150364</v>
      </c>
      <c r="E8" s="109">
        <v>201794</v>
      </c>
      <c r="F8" s="109">
        <v>201937</v>
      </c>
      <c r="G8" s="109">
        <v>51200</v>
      </c>
      <c r="H8" s="109">
        <v>352532</v>
      </c>
      <c r="J8" s="12"/>
    </row>
    <row r="9" spans="1:11" ht="29" x14ac:dyDescent="0.35">
      <c r="A9" s="98" t="s">
        <v>339</v>
      </c>
      <c r="B9" s="109">
        <v>11174</v>
      </c>
      <c r="C9" s="109">
        <v>7874</v>
      </c>
      <c r="D9" s="109">
        <v>3300</v>
      </c>
      <c r="E9" s="109">
        <v>8193</v>
      </c>
      <c r="F9" s="109">
        <v>2980</v>
      </c>
      <c r="G9" s="109">
        <v>1016</v>
      </c>
      <c r="H9" s="109">
        <v>10158</v>
      </c>
      <c r="J9" s="55"/>
    </row>
    <row r="10" spans="1:11" ht="29" x14ac:dyDescent="0.35">
      <c r="A10" s="98" t="s">
        <v>517</v>
      </c>
      <c r="B10" s="109">
        <v>19039</v>
      </c>
      <c r="C10" s="109">
        <v>11086</v>
      </c>
      <c r="D10" s="109">
        <v>7953</v>
      </c>
      <c r="E10" s="109">
        <v>13522</v>
      </c>
      <c r="F10" s="109">
        <v>5517</v>
      </c>
      <c r="G10" s="109">
        <v>1153</v>
      </c>
      <c r="H10" s="109">
        <v>17886</v>
      </c>
    </row>
    <row r="11" spans="1:11" x14ac:dyDescent="0.35">
      <c r="A11" s="98" t="s">
        <v>193</v>
      </c>
      <c r="B11" s="109">
        <v>1468</v>
      </c>
      <c r="C11" s="109">
        <v>887</v>
      </c>
      <c r="D11" s="109">
        <v>581</v>
      </c>
      <c r="E11" s="109">
        <v>217</v>
      </c>
      <c r="F11" s="109">
        <v>1251</v>
      </c>
      <c r="G11" s="109">
        <v>448</v>
      </c>
      <c r="H11" s="109">
        <v>1020</v>
      </c>
    </row>
    <row r="12" spans="1:11" x14ac:dyDescent="0.35">
      <c r="A12" s="98" t="s">
        <v>194</v>
      </c>
      <c r="B12" s="109">
        <v>2307</v>
      </c>
      <c r="C12" s="109">
        <v>579</v>
      </c>
      <c r="D12" s="109">
        <v>1728</v>
      </c>
      <c r="E12" s="109">
        <v>2202</v>
      </c>
      <c r="F12" s="109">
        <v>105</v>
      </c>
      <c r="G12" s="109">
        <v>54</v>
      </c>
      <c r="H12" s="109">
        <v>2253</v>
      </c>
    </row>
    <row r="13" spans="1:11" hidden="1" x14ac:dyDescent="0.35">
      <c r="A13" s="98" t="s">
        <v>195</v>
      </c>
      <c r="B13" s="109"/>
      <c r="C13" s="109"/>
      <c r="D13" s="109"/>
      <c r="E13" s="109"/>
      <c r="F13" s="109"/>
      <c r="G13" s="109">
        <v>0</v>
      </c>
      <c r="H13" s="109"/>
    </row>
    <row r="14" spans="1:11" x14ac:dyDescent="0.35">
      <c r="A14" s="98"/>
      <c r="B14" s="95"/>
      <c r="C14" s="109"/>
      <c r="D14" s="109"/>
      <c r="E14" s="109"/>
      <c r="F14" s="95"/>
      <c r="G14" s="109"/>
      <c r="H14" s="95"/>
    </row>
    <row r="15" spans="1:11" x14ac:dyDescent="0.35">
      <c r="A15" s="162" t="s">
        <v>207</v>
      </c>
      <c r="B15" s="109">
        <v>2975151</v>
      </c>
      <c r="C15" s="109">
        <v>1658110</v>
      </c>
      <c r="D15" s="109">
        <v>1317041</v>
      </c>
      <c r="E15" s="109">
        <v>530156</v>
      </c>
      <c r="F15" s="109">
        <v>2444995</v>
      </c>
      <c r="G15" s="109">
        <v>1173929</v>
      </c>
      <c r="H15" s="109">
        <v>1801221</v>
      </c>
      <c r="K15" s="55"/>
    </row>
    <row r="16" spans="1:11" x14ac:dyDescent="0.35">
      <c r="A16" s="163" t="s">
        <v>201</v>
      </c>
      <c r="B16" s="109">
        <v>2033300</v>
      </c>
      <c r="C16" s="109">
        <v>1144875</v>
      </c>
      <c r="D16" s="109">
        <v>888425</v>
      </c>
      <c r="E16" s="109">
        <v>255770</v>
      </c>
      <c r="F16" s="109">
        <v>1777530</v>
      </c>
      <c r="G16" s="109">
        <v>956776</v>
      </c>
      <c r="H16" s="109">
        <v>1076525</v>
      </c>
    </row>
    <row r="17" spans="1:11" x14ac:dyDescent="0.35">
      <c r="A17" s="163" t="s">
        <v>202</v>
      </c>
      <c r="B17" s="109">
        <v>31380</v>
      </c>
      <c r="C17" s="109">
        <v>18691</v>
      </c>
      <c r="D17" s="109">
        <v>12690</v>
      </c>
      <c r="E17" s="109">
        <v>13584</v>
      </c>
      <c r="F17" s="109">
        <v>17796</v>
      </c>
      <c r="G17" s="109">
        <v>5977</v>
      </c>
      <c r="H17" s="109">
        <v>25404</v>
      </c>
    </row>
    <row r="18" spans="1:11" x14ac:dyDescent="0.35">
      <c r="A18" s="163" t="s">
        <v>203</v>
      </c>
      <c r="B18" s="109">
        <v>813833</v>
      </c>
      <c r="C18" s="109">
        <v>476110</v>
      </c>
      <c r="D18" s="109">
        <v>337723</v>
      </c>
      <c r="E18" s="109">
        <v>243475</v>
      </c>
      <c r="F18" s="109">
        <v>570358</v>
      </c>
      <c r="G18" s="109">
        <v>200204</v>
      </c>
      <c r="H18" s="109">
        <v>613629</v>
      </c>
    </row>
    <row r="19" spans="1:11" x14ac:dyDescent="0.35">
      <c r="A19" s="163" t="s">
        <v>204</v>
      </c>
      <c r="B19" s="109">
        <v>1579</v>
      </c>
      <c r="C19" s="109">
        <v>802</v>
      </c>
      <c r="D19" s="109">
        <v>776</v>
      </c>
      <c r="E19" s="109">
        <v>517</v>
      </c>
      <c r="F19" s="109">
        <v>1062</v>
      </c>
      <c r="G19" s="109">
        <v>129</v>
      </c>
      <c r="H19" s="109">
        <v>1450</v>
      </c>
    </row>
    <row r="20" spans="1:11" x14ac:dyDescent="0.35">
      <c r="A20" s="163" t="s">
        <v>205</v>
      </c>
      <c r="B20" s="109">
        <v>95058</v>
      </c>
      <c r="C20" s="109">
        <v>17631</v>
      </c>
      <c r="D20" s="109">
        <v>77427</v>
      </c>
      <c r="E20" s="109">
        <v>16809</v>
      </c>
      <c r="F20" s="109">
        <v>78249</v>
      </c>
      <c r="G20" s="109">
        <v>10844</v>
      </c>
      <c r="H20" s="109">
        <v>84214</v>
      </c>
    </row>
    <row r="21" spans="1:11" ht="15" customHeight="1" x14ac:dyDescent="0.35">
      <c r="A21" s="164"/>
      <c r="B21" s="99"/>
      <c r="C21" s="99"/>
      <c r="D21" s="99"/>
      <c r="E21" s="99"/>
      <c r="F21" s="99"/>
      <c r="G21" s="99"/>
      <c r="H21" s="99"/>
    </row>
    <row r="22" spans="1:11" x14ac:dyDescent="0.35">
      <c r="A22" s="162" t="s">
        <v>435</v>
      </c>
      <c r="B22" s="109">
        <v>420678</v>
      </c>
      <c r="C22" s="109">
        <v>223248</v>
      </c>
      <c r="D22" s="109">
        <v>197430</v>
      </c>
      <c r="E22" s="109">
        <v>223248</v>
      </c>
      <c r="F22" s="109">
        <v>197430</v>
      </c>
      <c r="G22" s="109">
        <v>48917</v>
      </c>
      <c r="H22" s="109">
        <v>371761</v>
      </c>
    </row>
    <row r="23" spans="1:11" x14ac:dyDescent="0.35">
      <c r="A23" s="98" t="s">
        <v>338</v>
      </c>
      <c r="B23" s="109">
        <v>390835</v>
      </c>
      <c r="C23" s="109">
        <v>244274</v>
      </c>
      <c r="D23" s="109">
        <v>146561</v>
      </c>
      <c r="E23" s="109">
        <v>199997</v>
      </c>
      <c r="F23" s="109">
        <v>190837</v>
      </c>
      <c r="G23" s="109">
        <v>46246</v>
      </c>
      <c r="H23" s="109">
        <v>344589</v>
      </c>
      <c r="K23" s="55"/>
    </row>
    <row r="24" spans="1:11" ht="29" x14ac:dyDescent="0.35">
      <c r="A24" s="98" t="s">
        <v>339</v>
      </c>
      <c r="B24" s="109">
        <v>10487</v>
      </c>
      <c r="C24" s="109">
        <v>7414</v>
      </c>
      <c r="D24" s="109">
        <v>3073</v>
      </c>
      <c r="E24" s="109">
        <v>7507</v>
      </c>
      <c r="F24" s="109">
        <v>2980</v>
      </c>
      <c r="G24" s="109">
        <v>1016</v>
      </c>
      <c r="H24" s="109">
        <v>9472</v>
      </c>
    </row>
    <row r="25" spans="1:11" ht="29" x14ac:dyDescent="0.35">
      <c r="A25" s="98" t="s">
        <v>364</v>
      </c>
      <c r="B25" s="109">
        <v>16383</v>
      </c>
      <c r="C25" s="109">
        <v>9758</v>
      </c>
      <c r="D25" s="109">
        <v>6625</v>
      </c>
      <c r="E25" s="109">
        <v>13325</v>
      </c>
      <c r="F25" s="109">
        <v>3058</v>
      </c>
      <c r="G25" s="109">
        <v>1153</v>
      </c>
      <c r="H25" s="109">
        <v>15230</v>
      </c>
    </row>
    <row r="26" spans="1:11" x14ac:dyDescent="0.35">
      <c r="A26" s="98" t="s">
        <v>193</v>
      </c>
      <c r="B26" s="109">
        <v>666</v>
      </c>
      <c r="C26" s="109">
        <v>485</v>
      </c>
      <c r="D26" s="109">
        <v>180</v>
      </c>
      <c r="E26" s="109">
        <v>217</v>
      </c>
      <c r="F26" s="109">
        <v>448</v>
      </c>
      <c r="G26" s="109">
        <v>448</v>
      </c>
      <c r="H26" s="109">
        <v>217</v>
      </c>
    </row>
    <row r="27" spans="1:11" x14ac:dyDescent="0.35">
      <c r="A27" s="98" t="s">
        <v>194</v>
      </c>
      <c r="B27" s="109">
        <v>2307</v>
      </c>
      <c r="C27" s="109">
        <v>579</v>
      </c>
      <c r="D27" s="109">
        <v>1728</v>
      </c>
      <c r="E27" s="109">
        <v>2202</v>
      </c>
      <c r="F27" s="109">
        <v>105</v>
      </c>
      <c r="G27" s="109">
        <v>54</v>
      </c>
      <c r="H27" s="109">
        <v>2253</v>
      </c>
    </row>
    <row r="28" spans="1:11" hidden="1" x14ac:dyDescent="0.35">
      <c r="A28" s="163" t="s">
        <v>195</v>
      </c>
      <c r="B28" s="109"/>
      <c r="C28" s="109">
        <v>0</v>
      </c>
      <c r="D28" s="109"/>
      <c r="E28" s="109"/>
      <c r="F28" s="109"/>
      <c r="G28" s="109"/>
      <c r="H28" s="109"/>
    </row>
    <row r="29" spans="1:11" x14ac:dyDescent="0.35">
      <c r="A29" s="164"/>
      <c r="B29" s="164"/>
      <c r="C29" s="164"/>
      <c r="D29" s="164"/>
      <c r="E29" s="164"/>
      <c r="F29" s="164"/>
      <c r="G29" s="164"/>
      <c r="H29" s="164"/>
    </row>
    <row r="30" spans="1:11" ht="16.5" customHeight="1" x14ac:dyDescent="0.35">
      <c r="A30" s="162" t="s">
        <v>434</v>
      </c>
      <c r="B30" s="109">
        <v>1332007</v>
      </c>
      <c r="C30" s="109">
        <v>881382</v>
      </c>
      <c r="D30" s="109">
        <v>450625</v>
      </c>
      <c r="E30" s="109">
        <v>452435</v>
      </c>
      <c r="F30" s="109">
        <v>879572</v>
      </c>
      <c r="G30" s="109">
        <v>347141</v>
      </c>
      <c r="H30" s="109">
        <v>984866</v>
      </c>
    </row>
    <row r="31" spans="1:11" x14ac:dyDescent="0.35">
      <c r="A31" s="163" t="s">
        <v>201</v>
      </c>
      <c r="B31" s="109">
        <v>626971</v>
      </c>
      <c r="C31" s="109">
        <v>491255</v>
      </c>
      <c r="D31" s="109">
        <v>135715</v>
      </c>
      <c r="E31" s="109">
        <v>194973</v>
      </c>
      <c r="F31" s="109">
        <v>431998</v>
      </c>
      <c r="G31" s="109">
        <v>166692</v>
      </c>
      <c r="H31" s="109">
        <v>460279</v>
      </c>
    </row>
    <row r="32" spans="1:11" x14ac:dyDescent="0.35">
      <c r="A32" s="163" t="s">
        <v>202</v>
      </c>
      <c r="B32" s="109">
        <v>17726</v>
      </c>
      <c r="C32" s="109">
        <v>10970</v>
      </c>
      <c r="D32" s="109">
        <v>6756</v>
      </c>
      <c r="E32" s="109">
        <v>10928</v>
      </c>
      <c r="F32" s="109">
        <v>6798</v>
      </c>
      <c r="G32" s="109">
        <v>3783</v>
      </c>
      <c r="H32" s="109">
        <v>13943</v>
      </c>
    </row>
    <row r="33" spans="1:10" x14ac:dyDescent="0.35">
      <c r="A33" s="163" t="s">
        <v>203</v>
      </c>
      <c r="B33" s="109">
        <v>655060</v>
      </c>
      <c r="C33" s="109">
        <v>370970</v>
      </c>
      <c r="D33" s="109">
        <v>284090</v>
      </c>
      <c r="E33" s="109">
        <v>231714</v>
      </c>
      <c r="F33" s="109">
        <v>423346</v>
      </c>
      <c r="G33" s="109">
        <v>168639</v>
      </c>
      <c r="H33" s="109">
        <v>486421</v>
      </c>
    </row>
    <row r="34" spans="1:10" x14ac:dyDescent="0.35">
      <c r="A34" s="163" t="s">
        <v>204</v>
      </c>
      <c r="B34" s="109">
        <v>440</v>
      </c>
      <c r="C34" s="109">
        <v>189</v>
      </c>
      <c r="D34" s="109">
        <v>251</v>
      </c>
      <c r="E34" s="109">
        <v>170</v>
      </c>
      <c r="F34" s="109">
        <v>270</v>
      </c>
      <c r="G34" s="109">
        <v>129</v>
      </c>
      <c r="H34" s="109">
        <v>311</v>
      </c>
    </row>
    <row r="35" spans="1:10" x14ac:dyDescent="0.35">
      <c r="A35" s="163" t="s">
        <v>205</v>
      </c>
      <c r="B35" s="109">
        <v>31810</v>
      </c>
      <c r="C35" s="109">
        <v>7998</v>
      </c>
      <c r="D35" s="109">
        <v>23812</v>
      </c>
      <c r="E35" s="109">
        <v>14651</v>
      </c>
      <c r="F35" s="109">
        <v>17159</v>
      </c>
      <c r="G35" s="109">
        <v>7898</v>
      </c>
      <c r="H35" s="109">
        <v>23911</v>
      </c>
    </row>
    <row r="36" spans="1:10" hidden="1" x14ac:dyDescent="0.35">
      <c r="A36" s="163" t="s">
        <v>206</v>
      </c>
      <c r="B36" s="109"/>
      <c r="C36" s="109"/>
      <c r="D36" s="109"/>
      <c r="E36" s="109"/>
      <c r="F36" s="109"/>
      <c r="G36" s="109"/>
      <c r="H36" s="109"/>
    </row>
    <row r="37" spans="1:10" ht="8.25" customHeight="1" x14ac:dyDescent="0.35">
      <c r="A37" s="89"/>
      <c r="B37" s="69"/>
      <c r="C37" s="69"/>
      <c r="D37" s="69"/>
      <c r="E37" s="69"/>
      <c r="F37" s="69"/>
      <c r="G37" s="69"/>
      <c r="H37" s="69"/>
    </row>
    <row r="38" spans="1:10" x14ac:dyDescent="0.35">
      <c r="J38" s="55"/>
    </row>
  </sheetData>
  <mergeCells count="9">
    <mergeCell ref="A1:H1"/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scale="9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A1:Q27"/>
  <sheetViews>
    <sheetView view="pageBreakPreview" topLeftCell="A14" zoomScaleNormal="100" zoomScaleSheetLayoutView="100" workbookViewId="0">
      <selection activeCell="A2" sqref="A2:H26"/>
    </sheetView>
  </sheetViews>
  <sheetFormatPr defaultColWidth="9.08984375" defaultRowHeight="14.5" x14ac:dyDescent="0.35"/>
  <cols>
    <col min="1" max="1" width="30.81640625" style="87" customWidth="1"/>
    <col min="2" max="2" width="9.81640625" customWidth="1"/>
    <col min="3" max="3" width="13.08984375" customWidth="1"/>
    <col min="4" max="4" width="12.54296875" customWidth="1"/>
    <col min="5" max="5" width="15.26953125" customWidth="1"/>
    <col min="6" max="6" width="14.81640625" customWidth="1"/>
    <col min="7" max="7" width="13.453125" customWidth="1"/>
    <col min="8" max="8" width="13.6328125" customWidth="1"/>
    <col min="9" max="9" width="9.54296875" style="74" customWidth="1"/>
    <col min="10" max="10" width="12.26953125" style="74" customWidth="1"/>
  </cols>
  <sheetData>
    <row r="1" spans="1:12" ht="15.5" x14ac:dyDescent="0.35">
      <c r="A1" s="53" t="s">
        <v>649</v>
      </c>
    </row>
    <row r="2" spans="1:12" ht="9.75" customHeight="1" x14ac:dyDescent="0.35">
      <c r="A2" s="325" t="s">
        <v>350</v>
      </c>
      <c r="B2" s="324" t="s">
        <v>9</v>
      </c>
      <c r="C2" s="324"/>
      <c r="D2" s="324"/>
      <c r="E2" s="324" t="s">
        <v>46</v>
      </c>
      <c r="F2" s="324"/>
      <c r="G2" s="324" t="s">
        <v>47</v>
      </c>
      <c r="H2" s="324"/>
      <c r="I2" s="75"/>
      <c r="J2" s="75"/>
      <c r="L2" s="40"/>
    </row>
    <row r="3" spans="1:12" ht="29.25" customHeight="1" x14ac:dyDescent="0.35">
      <c r="A3" s="326"/>
      <c r="B3" s="165" t="s">
        <v>9</v>
      </c>
      <c r="C3" s="165" t="s">
        <v>342</v>
      </c>
      <c r="D3" s="165" t="s">
        <v>137</v>
      </c>
      <c r="E3" s="165" t="s">
        <v>342</v>
      </c>
      <c r="F3" s="165" t="s">
        <v>137</v>
      </c>
      <c r="G3" s="165" t="s">
        <v>342</v>
      </c>
      <c r="H3" s="165" t="s">
        <v>137</v>
      </c>
      <c r="I3" s="75"/>
      <c r="J3" s="75"/>
      <c r="L3" s="40"/>
    </row>
    <row r="4" spans="1:12" x14ac:dyDescent="0.35">
      <c r="A4" s="166" t="s">
        <v>9</v>
      </c>
      <c r="B4" s="109">
        <v>3546352</v>
      </c>
      <c r="C4" s="109">
        <v>324740</v>
      </c>
      <c r="D4" s="109">
        <v>3221612</v>
      </c>
      <c r="E4" s="109">
        <v>201290</v>
      </c>
      <c r="F4" s="109">
        <v>1776414</v>
      </c>
      <c r="G4" s="109">
        <v>123450</v>
      </c>
      <c r="H4" s="109">
        <v>1445198</v>
      </c>
      <c r="I4" s="76"/>
      <c r="J4" s="76"/>
      <c r="L4" s="40"/>
    </row>
    <row r="5" spans="1:12" x14ac:dyDescent="0.35">
      <c r="A5" s="166"/>
      <c r="B5" s="109"/>
      <c r="C5" s="109"/>
      <c r="D5" s="109"/>
      <c r="E5" s="109"/>
      <c r="F5" s="109"/>
      <c r="G5" s="109"/>
      <c r="H5" s="109"/>
      <c r="I5" s="76"/>
      <c r="J5" s="76"/>
      <c r="L5" s="40"/>
    </row>
    <row r="6" spans="1:12" x14ac:dyDescent="0.35">
      <c r="A6" s="98" t="s">
        <v>22</v>
      </c>
      <c r="B6" s="109">
        <v>1660185</v>
      </c>
      <c r="C6" s="109">
        <v>7591</v>
      </c>
      <c r="D6" s="109">
        <v>1652595</v>
      </c>
      <c r="E6" s="109">
        <v>4624</v>
      </c>
      <c r="F6" s="109">
        <v>783386</v>
      </c>
      <c r="G6" s="109">
        <v>2967</v>
      </c>
      <c r="H6" s="109">
        <v>869209</v>
      </c>
      <c r="I6" s="76"/>
      <c r="J6" s="76"/>
      <c r="L6" s="40"/>
    </row>
    <row r="7" spans="1:12" x14ac:dyDescent="0.35">
      <c r="A7" s="98" t="s">
        <v>23</v>
      </c>
      <c r="B7" s="109">
        <v>48380</v>
      </c>
      <c r="C7" s="109">
        <v>1807</v>
      </c>
      <c r="D7" s="109">
        <v>46573</v>
      </c>
      <c r="E7" s="109">
        <v>1632</v>
      </c>
      <c r="F7" s="109">
        <v>36867</v>
      </c>
      <c r="G7" s="109">
        <v>175</v>
      </c>
      <c r="H7" s="109">
        <v>9706</v>
      </c>
      <c r="I7" s="76"/>
      <c r="J7" s="76"/>
      <c r="L7" s="40"/>
    </row>
    <row r="8" spans="1:12" x14ac:dyDescent="0.35">
      <c r="A8" s="98" t="s">
        <v>25</v>
      </c>
      <c r="B8" s="109">
        <v>187297</v>
      </c>
      <c r="C8" s="109">
        <v>11583</v>
      </c>
      <c r="D8" s="109">
        <v>175714</v>
      </c>
      <c r="E8" s="109">
        <v>8412</v>
      </c>
      <c r="F8" s="109">
        <v>90142</v>
      </c>
      <c r="G8" s="109">
        <v>3170</v>
      </c>
      <c r="H8" s="109">
        <v>85572</v>
      </c>
      <c r="I8" s="76"/>
      <c r="J8" s="76"/>
      <c r="L8" s="40"/>
    </row>
    <row r="9" spans="1:12" ht="29" x14ac:dyDescent="0.35">
      <c r="A9" s="98" t="s">
        <v>26</v>
      </c>
      <c r="B9" s="109">
        <v>3815</v>
      </c>
      <c r="C9" s="109">
        <v>3076</v>
      </c>
      <c r="D9" s="109">
        <v>739</v>
      </c>
      <c r="E9" s="109">
        <v>2847</v>
      </c>
      <c r="F9" s="109">
        <v>672</v>
      </c>
      <c r="G9" s="109">
        <v>229</v>
      </c>
      <c r="H9" s="109">
        <v>67</v>
      </c>
      <c r="I9" s="76"/>
      <c r="J9" s="76"/>
      <c r="L9" s="40"/>
    </row>
    <row r="10" spans="1:12" ht="29" x14ac:dyDescent="0.35">
      <c r="A10" s="98" t="s">
        <v>27</v>
      </c>
      <c r="B10" s="109">
        <v>5974</v>
      </c>
      <c r="C10" s="109">
        <v>2854</v>
      </c>
      <c r="D10" s="109">
        <v>3120</v>
      </c>
      <c r="E10" s="109">
        <v>2464</v>
      </c>
      <c r="F10" s="109">
        <v>2719</v>
      </c>
      <c r="G10" s="109">
        <v>390</v>
      </c>
      <c r="H10" s="109">
        <v>401</v>
      </c>
      <c r="I10" s="76"/>
      <c r="J10" s="76"/>
      <c r="L10" s="40"/>
    </row>
    <row r="11" spans="1:12" x14ac:dyDescent="0.35">
      <c r="A11" s="98" t="s">
        <v>28</v>
      </c>
      <c r="B11" s="109">
        <v>366450</v>
      </c>
      <c r="C11" s="109">
        <v>3960</v>
      </c>
      <c r="D11" s="109">
        <v>362490</v>
      </c>
      <c r="E11" s="109">
        <v>3497</v>
      </c>
      <c r="F11" s="109">
        <v>314011</v>
      </c>
      <c r="G11" s="109">
        <v>463</v>
      </c>
      <c r="H11" s="109">
        <v>48480</v>
      </c>
      <c r="I11" s="76"/>
      <c r="J11" s="76"/>
      <c r="L11" s="40"/>
    </row>
    <row r="12" spans="1:12" ht="29" x14ac:dyDescent="0.35">
      <c r="A12" s="98" t="s">
        <v>29</v>
      </c>
      <c r="B12" s="109">
        <v>372408</v>
      </c>
      <c r="C12" s="109">
        <v>18300</v>
      </c>
      <c r="D12" s="109">
        <v>354108</v>
      </c>
      <c r="E12" s="109">
        <v>11179</v>
      </c>
      <c r="F12" s="109">
        <v>149543</v>
      </c>
      <c r="G12" s="109">
        <v>7121</v>
      </c>
      <c r="H12" s="109">
        <v>204565</v>
      </c>
      <c r="I12" s="76"/>
      <c r="J12" s="76"/>
      <c r="L12" s="40"/>
    </row>
    <row r="13" spans="1:12" x14ac:dyDescent="0.35">
      <c r="A13" s="98" t="s">
        <v>30</v>
      </c>
      <c r="B13" s="109">
        <v>197886</v>
      </c>
      <c r="C13" s="109">
        <v>7213</v>
      </c>
      <c r="D13" s="109">
        <v>190673</v>
      </c>
      <c r="E13" s="109">
        <v>5950</v>
      </c>
      <c r="F13" s="109">
        <v>184035</v>
      </c>
      <c r="G13" s="109">
        <v>1263</v>
      </c>
      <c r="H13" s="109">
        <v>6638</v>
      </c>
      <c r="I13" s="76"/>
      <c r="J13" s="76"/>
      <c r="L13" s="40"/>
    </row>
    <row r="14" spans="1:12" ht="29" x14ac:dyDescent="0.35">
      <c r="A14" s="98" t="s">
        <v>31</v>
      </c>
      <c r="B14" s="109">
        <v>73519</v>
      </c>
      <c r="C14" s="109">
        <v>10113</v>
      </c>
      <c r="D14" s="109">
        <v>63406</v>
      </c>
      <c r="E14" s="109">
        <v>7819</v>
      </c>
      <c r="F14" s="109">
        <v>36001</v>
      </c>
      <c r="G14" s="109">
        <v>2294</v>
      </c>
      <c r="H14" s="109">
        <v>27406</v>
      </c>
      <c r="I14" s="76"/>
      <c r="J14" s="76"/>
      <c r="L14" s="40"/>
    </row>
    <row r="15" spans="1:12" x14ac:dyDescent="0.35">
      <c r="A15" s="98" t="s">
        <v>32</v>
      </c>
      <c r="B15" s="109">
        <v>8228</v>
      </c>
      <c r="C15" s="109">
        <v>4650</v>
      </c>
      <c r="D15" s="109">
        <v>3578</v>
      </c>
      <c r="E15" s="109">
        <v>3221</v>
      </c>
      <c r="F15" s="109">
        <v>2716</v>
      </c>
      <c r="G15" s="109">
        <v>1428</v>
      </c>
      <c r="H15" s="109">
        <v>862</v>
      </c>
      <c r="I15" s="76"/>
      <c r="J15" s="76"/>
      <c r="L15" s="40"/>
    </row>
    <row r="16" spans="1:12" x14ac:dyDescent="0.35">
      <c r="A16" s="98" t="s">
        <v>33</v>
      </c>
      <c r="B16" s="109">
        <v>27029</v>
      </c>
      <c r="C16" s="109">
        <v>13007</v>
      </c>
      <c r="D16" s="109">
        <v>14022</v>
      </c>
      <c r="E16" s="109">
        <v>7965</v>
      </c>
      <c r="F16" s="109">
        <v>6849</v>
      </c>
      <c r="G16" s="109">
        <v>5042</v>
      </c>
      <c r="H16" s="109">
        <v>7173</v>
      </c>
      <c r="I16" s="76"/>
      <c r="J16" s="76"/>
      <c r="L16" s="40"/>
    </row>
    <row r="17" spans="1:17" x14ac:dyDescent="0.35">
      <c r="A17" s="98" t="s">
        <v>34</v>
      </c>
      <c r="B17" s="109">
        <v>3654</v>
      </c>
      <c r="C17" s="109">
        <v>313</v>
      </c>
      <c r="D17" s="109">
        <v>3341</v>
      </c>
      <c r="E17" s="109">
        <v>254</v>
      </c>
      <c r="F17" s="109">
        <v>3173</v>
      </c>
      <c r="G17" s="109">
        <v>59</v>
      </c>
      <c r="H17" s="109">
        <v>169</v>
      </c>
      <c r="I17" s="76"/>
      <c r="J17" s="76"/>
      <c r="L17" s="40"/>
    </row>
    <row r="18" spans="1:17" ht="29" x14ac:dyDescent="0.35">
      <c r="A18" s="98" t="s">
        <v>0</v>
      </c>
      <c r="B18" s="109">
        <v>26217</v>
      </c>
      <c r="C18" s="109">
        <v>6817</v>
      </c>
      <c r="D18" s="109">
        <v>19400</v>
      </c>
      <c r="E18" s="109">
        <v>4687</v>
      </c>
      <c r="F18" s="109">
        <v>14349</v>
      </c>
      <c r="G18" s="109">
        <v>2130</v>
      </c>
      <c r="H18" s="109">
        <v>5051</v>
      </c>
      <c r="I18" s="76"/>
      <c r="J18" s="76"/>
      <c r="L18" s="40"/>
    </row>
    <row r="19" spans="1:17" ht="29" x14ac:dyDescent="0.35">
      <c r="A19" s="98" t="s">
        <v>1</v>
      </c>
      <c r="B19" s="109">
        <v>58991</v>
      </c>
      <c r="C19" s="109">
        <v>15042</v>
      </c>
      <c r="D19" s="109">
        <v>43948</v>
      </c>
      <c r="E19" s="109">
        <v>11838</v>
      </c>
      <c r="F19" s="109">
        <v>29313</v>
      </c>
      <c r="G19" s="109">
        <v>3204</v>
      </c>
      <c r="H19" s="109">
        <v>14635</v>
      </c>
      <c r="I19" s="76"/>
      <c r="J19" s="76"/>
      <c r="L19" s="40"/>
    </row>
    <row r="20" spans="1:17" x14ac:dyDescent="0.35">
      <c r="A20" s="98" t="s">
        <v>2</v>
      </c>
      <c r="B20" s="109">
        <v>60590</v>
      </c>
      <c r="C20" s="109">
        <v>52623</v>
      </c>
      <c r="D20" s="109">
        <v>7967</v>
      </c>
      <c r="E20" s="109">
        <v>40966</v>
      </c>
      <c r="F20" s="109">
        <v>4071</v>
      </c>
      <c r="G20" s="109">
        <v>11657</v>
      </c>
      <c r="H20" s="109">
        <v>3897</v>
      </c>
      <c r="I20" s="76"/>
      <c r="J20" s="76"/>
      <c r="L20" s="40"/>
    </row>
    <row r="21" spans="1:17" x14ac:dyDescent="0.35">
      <c r="A21" s="98" t="s">
        <v>3</v>
      </c>
      <c r="B21" s="109">
        <v>143995</v>
      </c>
      <c r="C21" s="109">
        <v>112924</v>
      </c>
      <c r="D21" s="109">
        <v>31071</v>
      </c>
      <c r="E21" s="109">
        <v>57729</v>
      </c>
      <c r="F21" s="109">
        <v>14574</v>
      </c>
      <c r="G21" s="109">
        <v>55196</v>
      </c>
      <c r="H21" s="109">
        <v>16496</v>
      </c>
      <c r="I21" s="76"/>
      <c r="J21" s="76"/>
      <c r="L21" s="40"/>
    </row>
    <row r="22" spans="1:17" ht="29" x14ac:dyDescent="0.35">
      <c r="A22" s="98" t="s">
        <v>4</v>
      </c>
      <c r="B22" s="109">
        <v>48447</v>
      </c>
      <c r="C22" s="109">
        <v>41137</v>
      </c>
      <c r="D22" s="109">
        <v>7310</v>
      </c>
      <c r="E22" s="109">
        <v>17644</v>
      </c>
      <c r="F22" s="109">
        <v>3225</v>
      </c>
      <c r="G22" s="109">
        <v>23493</v>
      </c>
      <c r="H22" s="109">
        <v>4085</v>
      </c>
      <c r="I22" s="76"/>
      <c r="J22" s="76"/>
      <c r="L22" s="40"/>
    </row>
    <row r="23" spans="1:17" x14ac:dyDescent="0.35">
      <c r="A23" s="98" t="s">
        <v>5</v>
      </c>
      <c r="B23" s="109">
        <v>7521</v>
      </c>
      <c r="C23" s="109">
        <v>1629</v>
      </c>
      <c r="D23" s="109">
        <v>5892</v>
      </c>
      <c r="E23" s="109">
        <v>1179</v>
      </c>
      <c r="F23" s="109">
        <v>3204</v>
      </c>
      <c r="G23" s="109">
        <v>450</v>
      </c>
      <c r="H23" s="109">
        <v>2688</v>
      </c>
      <c r="I23" s="76"/>
      <c r="J23" s="76"/>
      <c r="L23" s="40"/>
    </row>
    <row r="24" spans="1:17" x14ac:dyDescent="0.35">
      <c r="A24" s="98" t="s">
        <v>6</v>
      </c>
      <c r="B24" s="109">
        <v>101455</v>
      </c>
      <c r="C24" s="109">
        <v>6517</v>
      </c>
      <c r="D24" s="109">
        <v>94937</v>
      </c>
      <c r="E24" s="109">
        <v>4047</v>
      </c>
      <c r="F24" s="109">
        <v>48331</v>
      </c>
      <c r="G24" s="109">
        <v>2471</v>
      </c>
      <c r="H24" s="109">
        <v>46607</v>
      </c>
      <c r="I24" s="76"/>
      <c r="J24" s="76"/>
      <c r="L24" s="40"/>
    </row>
    <row r="25" spans="1:17" ht="29" x14ac:dyDescent="0.35">
      <c r="A25" s="98" t="s">
        <v>7</v>
      </c>
      <c r="B25" s="109">
        <v>140733</v>
      </c>
      <c r="C25" s="109">
        <v>830</v>
      </c>
      <c r="D25" s="109">
        <v>139903</v>
      </c>
      <c r="E25" s="109">
        <v>647</v>
      </c>
      <c r="F25" s="109">
        <v>49205</v>
      </c>
      <c r="G25" s="109">
        <v>183</v>
      </c>
      <c r="H25" s="109">
        <v>90699</v>
      </c>
      <c r="I25" s="76"/>
      <c r="J25" s="76"/>
      <c r="L25" s="40"/>
    </row>
    <row r="26" spans="1:17" ht="29" x14ac:dyDescent="0.35">
      <c r="A26" s="98" t="s">
        <v>8</v>
      </c>
      <c r="B26" s="109">
        <v>3577</v>
      </c>
      <c r="C26" s="109">
        <v>2754</v>
      </c>
      <c r="D26" s="109">
        <v>823</v>
      </c>
      <c r="E26" s="109">
        <v>2688</v>
      </c>
      <c r="F26" s="109">
        <v>30</v>
      </c>
      <c r="G26" s="109">
        <v>66</v>
      </c>
      <c r="H26" s="109">
        <v>793</v>
      </c>
      <c r="I26" s="76"/>
      <c r="J26" s="76"/>
      <c r="L26" s="40"/>
    </row>
    <row r="27" spans="1:17" ht="6.75" customHeight="1" x14ac:dyDescent="0.35">
      <c r="A27" s="50"/>
      <c r="B27" s="50"/>
      <c r="C27" s="50"/>
      <c r="D27" s="50"/>
      <c r="E27" s="50"/>
      <c r="F27" s="50"/>
      <c r="G27" s="50"/>
      <c r="H27" s="50"/>
      <c r="I27" s="77"/>
      <c r="J27" s="77"/>
      <c r="K27" s="39"/>
      <c r="L27" s="39"/>
      <c r="N27" s="39"/>
      <c r="O27" s="39"/>
      <c r="P27" s="39"/>
      <c r="Q27" s="40"/>
    </row>
  </sheetData>
  <mergeCells count="4">
    <mergeCell ref="G2:H2"/>
    <mergeCell ref="A2:A3"/>
    <mergeCell ref="B2:D2"/>
    <mergeCell ref="E2:F2"/>
  </mergeCells>
  <pageMargins left="0.7" right="0.7" top="0.75" bottom="0.75" header="0.3" footer="0.3"/>
  <pageSetup scale="77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</sheetPr>
  <dimension ref="A1:K55"/>
  <sheetViews>
    <sheetView view="pageBreakPreview" topLeftCell="A11" zoomScaleNormal="100" zoomScaleSheetLayoutView="100" workbookViewId="0">
      <selection activeCell="A2" sqref="A2:H27"/>
    </sheetView>
  </sheetViews>
  <sheetFormatPr defaultColWidth="9.08984375" defaultRowHeight="14.5" x14ac:dyDescent="0.35"/>
  <cols>
    <col min="1" max="1" width="44.26953125" customWidth="1"/>
    <col min="2" max="2" width="11.08984375" customWidth="1"/>
    <col min="3" max="3" width="11.453125" customWidth="1"/>
    <col min="4" max="4" width="10.6328125" customWidth="1"/>
    <col min="5" max="6" width="11" customWidth="1"/>
    <col min="7" max="7" width="10.81640625" customWidth="1"/>
    <col min="8" max="8" width="10.6328125" customWidth="1"/>
  </cols>
  <sheetData>
    <row r="1" spans="1:10" ht="15.5" x14ac:dyDescent="0.35">
      <c r="A1" s="33" t="s">
        <v>650</v>
      </c>
    </row>
    <row r="2" spans="1:10" x14ac:dyDescent="0.35">
      <c r="A2" s="327"/>
      <c r="B2" s="330" t="s">
        <v>9</v>
      </c>
      <c r="C2" s="330"/>
      <c r="D2" s="330"/>
      <c r="E2" s="330" t="s">
        <v>46</v>
      </c>
      <c r="F2" s="330"/>
      <c r="G2" s="330" t="s">
        <v>47</v>
      </c>
      <c r="H2" s="330"/>
    </row>
    <row r="3" spans="1:10" ht="27.75" customHeight="1" x14ac:dyDescent="0.35">
      <c r="A3" s="328"/>
      <c r="B3" s="330" t="s">
        <v>340</v>
      </c>
      <c r="C3" s="330"/>
      <c r="D3" s="330"/>
      <c r="E3" s="330" t="s">
        <v>340</v>
      </c>
      <c r="F3" s="330"/>
      <c r="G3" s="330" t="s">
        <v>340</v>
      </c>
      <c r="H3" s="330"/>
    </row>
    <row r="4" spans="1:10" ht="29" x14ac:dyDescent="0.35">
      <c r="A4" s="329"/>
      <c r="B4" s="227" t="s">
        <v>9</v>
      </c>
      <c r="C4" s="227" t="s">
        <v>341</v>
      </c>
      <c r="D4" s="227" t="s">
        <v>136</v>
      </c>
      <c r="E4" s="227" t="s">
        <v>341</v>
      </c>
      <c r="F4" s="227" t="s">
        <v>136</v>
      </c>
      <c r="G4" s="227" t="s">
        <v>341</v>
      </c>
      <c r="H4" s="227" t="s">
        <v>136</v>
      </c>
    </row>
    <row r="5" spans="1:10" x14ac:dyDescent="0.35">
      <c r="A5" s="228" t="s">
        <v>9</v>
      </c>
      <c r="B5" s="109">
        <v>3412870</v>
      </c>
      <c r="C5" s="109">
        <v>2975151</v>
      </c>
      <c r="D5" s="109">
        <v>437719</v>
      </c>
      <c r="E5" s="109">
        <v>1658110</v>
      </c>
      <c r="F5" s="109">
        <v>273792</v>
      </c>
      <c r="G5" s="109">
        <v>1317041</v>
      </c>
      <c r="H5" s="109">
        <v>163927</v>
      </c>
      <c r="J5" s="55"/>
    </row>
    <row r="6" spans="1:10" ht="8.25" customHeight="1" x14ac:dyDescent="0.35">
      <c r="A6" s="228"/>
      <c r="B6" s="109"/>
      <c r="C6" s="109"/>
      <c r="D6" s="109"/>
      <c r="E6" s="109"/>
      <c r="F6" s="109"/>
      <c r="G6" s="109"/>
      <c r="H6" s="109"/>
      <c r="J6" s="55"/>
    </row>
    <row r="7" spans="1:10" x14ac:dyDescent="0.35">
      <c r="A7" s="95" t="s">
        <v>22</v>
      </c>
      <c r="B7" s="109">
        <v>1660185</v>
      </c>
      <c r="C7" s="109">
        <v>1643144</v>
      </c>
      <c r="D7" s="109">
        <v>17041</v>
      </c>
      <c r="E7" s="109">
        <v>776728</v>
      </c>
      <c r="F7" s="109">
        <v>11282</v>
      </c>
      <c r="G7" s="109">
        <v>866416</v>
      </c>
      <c r="H7" s="109">
        <v>5760</v>
      </c>
    </row>
    <row r="8" spans="1:10" x14ac:dyDescent="0.35">
      <c r="A8" s="95" t="s">
        <v>23</v>
      </c>
      <c r="B8" s="109">
        <v>48380</v>
      </c>
      <c r="C8" s="109">
        <v>37233</v>
      </c>
      <c r="D8" s="109">
        <v>11147</v>
      </c>
      <c r="E8" s="109">
        <v>29292</v>
      </c>
      <c r="F8" s="109">
        <v>9207</v>
      </c>
      <c r="G8" s="109">
        <v>7941</v>
      </c>
      <c r="H8" s="109">
        <v>1941</v>
      </c>
    </row>
    <row r="9" spans="1:10" x14ac:dyDescent="0.35">
      <c r="A9" s="95" t="s">
        <v>25</v>
      </c>
      <c r="B9" s="109">
        <v>187297</v>
      </c>
      <c r="C9" s="109">
        <v>158721</v>
      </c>
      <c r="D9" s="109">
        <v>28575</v>
      </c>
      <c r="E9" s="109">
        <v>80674</v>
      </c>
      <c r="F9" s="109">
        <v>17880</v>
      </c>
      <c r="G9" s="109">
        <v>78048</v>
      </c>
      <c r="H9" s="109">
        <v>10695</v>
      </c>
    </row>
    <row r="10" spans="1:10" x14ac:dyDescent="0.35">
      <c r="A10" s="95" t="s">
        <v>26</v>
      </c>
      <c r="B10" s="109">
        <v>3815</v>
      </c>
      <c r="C10" s="109">
        <v>263</v>
      </c>
      <c r="D10" s="109">
        <v>3552</v>
      </c>
      <c r="E10" s="109">
        <v>263</v>
      </c>
      <c r="F10" s="109">
        <v>3256</v>
      </c>
      <c r="G10" s="109">
        <v>0</v>
      </c>
      <c r="H10" s="109">
        <v>296</v>
      </c>
    </row>
    <row r="11" spans="1:10" x14ac:dyDescent="0.35">
      <c r="A11" s="95" t="s">
        <v>27</v>
      </c>
      <c r="B11" s="109">
        <v>5974</v>
      </c>
      <c r="C11" s="109">
        <v>1623</v>
      </c>
      <c r="D11" s="109">
        <v>4351</v>
      </c>
      <c r="E11" s="109">
        <v>1222</v>
      </c>
      <c r="F11" s="109">
        <v>3961</v>
      </c>
      <c r="G11" s="109">
        <v>401</v>
      </c>
      <c r="H11" s="109">
        <v>390</v>
      </c>
    </row>
    <row r="12" spans="1:10" x14ac:dyDescent="0.35">
      <c r="A12" s="95" t="s">
        <v>28</v>
      </c>
      <c r="B12" s="109">
        <v>366450</v>
      </c>
      <c r="C12" s="109">
        <v>343236</v>
      </c>
      <c r="D12" s="109">
        <v>23214</v>
      </c>
      <c r="E12" s="109">
        <v>300890</v>
      </c>
      <c r="F12" s="109">
        <v>16617</v>
      </c>
      <c r="G12" s="109">
        <v>42346</v>
      </c>
      <c r="H12" s="109">
        <v>6597</v>
      </c>
    </row>
    <row r="13" spans="1:10" ht="29" x14ac:dyDescent="0.35">
      <c r="A13" s="98" t="s">
        <v>29</v>
      </c>
      <c r="B13" s="109">
        <v>372408</v>
      </c>
      <c r="C13" s="109">
        <v>341140</v>
      </c>
      <c r="D13" s="109">
        <v>31268</v>
      </c>
      <c r="E13" s="109">
        <v>142586</v>
      </c>
      <c r="F13" s="109">
        <v>18136</v>
      </c>
      <c r="G13" s="109">
        <v>198554</v>
      </c>
      <c r="H13" s="109">
        <v>13132</v>
      </c>
    </row>
    <row r="14" spans="1:10" x14ac:dyDescent="0.35">
      <c r="A14" s="95" t="s">
        <v>30</v>
      </c>
      <c r="B14" s="109">
        <v>197886</v>
      </c>
      <c r="C14" s="109">
        <v>186947</v>
      </c>
      <c r="D14" s="109">
        <v>10938</v>
      </c>
      <c r="E14" s="109">
        <v>180775</v>
      </c>
      <c r="F14" s="109">
        <v>9210</v>
      </c>
      <c r="G14" s="109">
        <v>6172</v>
      </c>
      <c r="H14" s="109">
        <v>1729</v>
      </c>
    </row>
    <row r="15" spans="1:10" x14ac:dyDescent="0.35">
      <c r="A15" s="95" t="s">
        <v>31</v>
      </c>
      <c r="B15" s="109">
        <v>73519</v>
      </c>
      <c r="C15" s="109">
        <v>52974</v>
      </c>
      <c r="D15" s="109">
        <v>20545</v>
      </c>
      <c r="E15" s="109">
        <v>29802</v>
      </c>
      <c r="F15" s="109">
        <v>14017</v>
      </c>
      <c r="G15" s="109">
        <v>23172</v>
      </c>
      <c r="H15" s="109">
        <v>6528</v>
      </c>
    </row>
    <row r="16" spans="1:10" x14ac:dyDescent="0.35">
      <c r="A16" s="95" t="s">
        <v>32</v>
      </c>
      <c r="B16" s="109">
        <v>8228</v>
      </c>
      <c r="C16" s="109">
        <v>2082</v>
      </c>
      <c r="D16" s="109">
        <v>6146</v>
      </c>
      <c r="E16" s="109">
        <v>1639</v>
      </c>
      <c r="F16" s="109">
        <v>4299</v>
      </c>
      <c r="G16" s="109">
        <v>443</v>
      </c>
      <c r="H16" s="109">
        <v>1847</v>
      </c>
    </row>
    <row r="17" spans="1:11" x14ac:dyDescent="0.35">
      <c r="A17" s="95" t="s">
        <v>33</v>
      </c>
      <c r="B17" s="109">
        <v>27029</v>
      </c>
      <c r="C17" s="109">
        <v>13091</v>
      </c>
      <c r="D17" s="109">
        <v>13938</v>
      </c>
      <c r="E17" s="109">
        <v>6365</v>
      </c>
      <c r="F17" s="109">
        <v>8449</v>
      </c>
      <c r="G17" s="109">
        <v>6726</v>
      </c>
      <c r="H17" s="109">
        <v>5490</v>
      </c>
    </row>
    <row r="18" spans="1:11" x14ac:dyDescent="0.35">
      <c r="A18" s="95" t="s">
        <v>34</v>
      </c>
      <c r="B18" s="109">
        <v>3654</v>
      </c>
      <c r="C18" s="109">
        <v>3030</v>
      </c>
      <c r="D18" s="109">
        <v>624</v>
      </c>
      <c r="E18" s="109">
        <v>2927</v>
      </c>
      <c r="F18" s="109">
        <v>500</v>
      </c>
      <c r="G18" s="109">
        <v>103</v>
      </c>
      <c r="H18" s="109">
        <v>124</v>
      </c>
    </row>
    <row r="19" spans="1:11" x14ac:dyDescent="0.35">
      <c r="A19" s="95" t="s">
        <v>0</v>
      </c>
      <c r="B19" s="109">
        <v>26217</v>
      </c>
      <c r="C19" s="109">
        <v>14814</v>
      </c>
      <c r="D19" s="109">
        <v>11403</v>
      </c>
      <c r="E19" s="109">
        <v>11320</v>
      </c>
      <c r="F19" s="109">
        <v>7716</v>
      </c>
      <c r="G19" s="109">
        <v>3494</v>
      </c>
      <c r="H19" s="109">
        <v>3687</v>
      </c>
    </row>
    <row r="20" spans="1:11" x14ac:dyDescent="0.35">
      <c r="A20" s="95" t="s">
        <v>1</v>
      </c>
      <c r="B20" s="109">
        <v>58635</v>
      </c>
      <c r="C20" s="109">
        <v>34374</v>
      </c>
      <c r="D20" s="109">
        <v>24261</v>
      </c>
      <c r="E20" s="109">
        <v>22876</v>
      </c>
      <c r="F20" s="109">
        <v>18275</v>
      </c>
      <c r="G20" s="109">
        <v>11498</v>
      </c>
      <c r="H20" s="109">
        <v>5986</v>
      </c>
    </row>
    <row r="21" spans="1:11" x14ac:dyDescent="0.35">
      <c r="A21" s="95" t="s">
        <v>2</v>
      </c>
      <c r="B21" s="109">
        <v>60590</v>
      </c>
      <c r="C21" s="109">
        <v>5877</v>
      </c>
      <c r="D21" s="109">
        <v>54713</v>
      </c>
      <c r="E21" s="109">
        <v>4585</v>
      </c>
      <c r="F21" s="109">
        <v>40452</v>
      </c>
      <c r="G21" s="109">
        <v>1292</v>
      </c>
      <c r="H21" s="109">
        <v>14262</v>
      </c>
    </row>
    <row r="22" spans="1:11" x14ac:dyDescent="0.35">
      <c r="A22" s="95" t="s">
        <v>3</v>
      </c>
      <c r="B22" s="109">
        <v>143995</v>
      </c>
      <c r="C22" s="109">
        <v>26888</v>
      </c>
      <c r="D22" s="109">
        <v>117107</v>
      </c>
      <c r="E22" s="109">
        <v>10666</v>
      </c>
      <c r="F22" s="109">
        <v>61637</v>
      </c>
      <c r="G22" s="109">
        <v>16222</v>
      </c>
      <c r="H22" s="109">
        <v>55470</v>
      </c>
    </row>
    <row r="23" spans="1:11" x14ac:dyDescent="0.35">
      <c r="A23" s="95" t="s">
        <v>4</v>
      </c>
      <c r="B23" s="109">
        <v>48447</v>
      </c>
      <c r="C23" s="109">
        <v>5095</v>
      </c>
      <c r="D23" s="109">
        <v>43352</v>
      </c>
      <c r="E23" s="109">
        <v>2491</v>
      </c>
      <c r="F23" s="109">
        <v>18378</v>
      </c>
      <c r="G23" s="109">
        <v>2604</v>
      </c>
      <c r="H23" s="109">
        <v>24973</v>
      </c>
    </row>
    <row r="24" spans="1:11" x14ac:dyDescent="0.35">
      <c r="A24" s="95" t="s">
        <v>5</v>
      </c>
      <c r="B24" s="109">
        <v>6811</v>
      </c>
      <c r="C24" s="109">
        <v>3913</v>
      </c>
      <c r="D24" s="109">
        <v>2898</v>
      </c>
      <c r="E24" s="109">
        <v>2167</v>
      </c>
      <c r="F24" s="109">
        <v>1853</v>
      </c>
      <c r="G24" s="109">
        <v>1746</v>
      </c>
      <c r="H24" s="109">
        <v>1045</v>
      </c>
    </row>
    <row r="25" spans="1:11" x14ac:dyDescent="0.35">
      <c r="A25" s="95" t="s">
        <v>6</v>
      </c>
      <c r="B25" s="109">
        <v>101256</v>
      </c>
      <c r="C25" s="109">
        <v>91334</v>
      </c>
      <c r="D25" s="109">
        <v>9922</v>
      </c>
      <c r="E25" s="109">
        <v>46165</v>
      </c>
      <c r="F25" s="109">
        <v>6013</v>
      </c>
      <c r="G25" s="109">
        <v>45168</v>
      </c>
      <c r="H25" s="109">
        <v>3909</v>
      </c>
    </row>
    <row r="26" spans="1:11" x14ac:dyDescent="0.35">
      <c r="A26" s="95" t="s">
        <v>531</v>
      </c>
      <c r="B26" s="109">
        <v>8517</v>
      </c>
      <c r="C26" s="109">
        <v>7961</v>
      </c>
      <c r="D26" s="109">
        <v>556</v>
      </c>
      <c r="E26" s="109">
        <v>4057</v>
      </c>
      <c r="F26" s="109">
        <v>556</v>
      </c>
      <c r="G26" s="109">
        <v>3904</v>
      </c>
      <c r="H26" s="109">
        <v>0</v>
      </c>
    </row>
    <row r="27" spans="1:11" ht="29" x14ac:dyDescent="0.35">
      <c r="A27" s="98" t="s">
        <v>8</v>
      </c>
      <c r="B27" s="109">
        <v>3577</v>
      </c>
      <c r="C27" s="109">
        <v>1412</v>
      </c>
      <c r="D27" s="109">
        <v>2165</v>
      </c>
      <c r="E27" s="109">
        <v>619</v>
      </c>
      <c r="F27" s="109">
        <v>2099</v>
      </c>
      <c r="G27" s="109">
        <v>793</v>
      </c>
      <c r="H27" s="109">
        <v>66</v>
      </c>
    </row>
    <row r="28" spans="1:11" ht="9" customHeight="1" x14ac:dyDescent="0.35">
      <c r="A28" s="52"/>
      <c r="B28" s="52"/>
      <c r="C28" s="52"/>
      <c r="D28" s="52"/>
      <c r="E28" s="52"/>
      <c r="F28" s="52"/>
      <c r="G28" s="52"/>
      <c r="H28" s="52"/>
      <c r="I28" s="51"/>
      <c r="J28" s="51"/>
      <c r="K28" s="51"/>
    </row>
    <row r="32" spans="1:11" x14ac:dyDescent="0.35">
      <c r="B32" s="55"/>
      <c r="C32" s="55"/>
    </row>
    <row r="33" spans="2:4" x14ac:dyDescent="0.35">
      <c r="B33" s="55"/>
      <c r="C33" s="55"/>
      <c r="D33" s="55"/>
    </row>
    <row r="34" spans="2:4" x14ac:dyDescent="0.35">
      <c r="B34" s="55"/>
      <c r="C34" s="55"/>
      <c r="D34" s="55"/>
    </row>
    <row r="35" spans="2:4" x14ac:dyDescent="0.35">
      <c r="B35" s="55"/>
      <c r="C35" s="55"/>
      <c r="D35" s="55"/>
    </row>
    <row r="36" spans="2:4" x14ac:dyDescent="0.35">
      <c r="B36" s="55"/>
      <c r="C36" s="55"/>
      <c r="D36" s="55"/>
    </row>
    <row r="37" spans="2:4" x14ac:dyDescent="0.35">
      <c r="B37" s="55"/>
      <c r="C37" s="55"/>
      <c r="D37" s="55"/>
    </row>
    <row r="38" spans="2:4" x14ac:dyDescent="0.35">
      <c r="B38" s="55"/>
      <c r="C38" s="55"/>
      <c r="D38" s="55"/>
    </row>
    <row r="39" spans="2:4" x14ac:dyDescent="0.35">
      <c r="B39" s="55"/>
      <c r="C39" s="55"/>
      <c r="D39" s="55"/>
    </row>
    <row r="40" spans="2:4" x14ac:dyDescent="0.35">
      <c r="B40" s="55"/>
      <c r="C40" s="55"/>
      <c r="D40" s="55"/>
    </row>
    <row r="41" spans="2:4" x14ac:dyDescent="0.35">
      <c r="B41" s="55"/>
      <c r="C41" s="55"/>
      <c r="D41" s="55"/>
    </row>
    <row r="42" spans="2:4" x14ac:dyDescent="0.35">
      <c r="B42" s="55"/>
      <c r="C42" s="55"/>
      <c r="D42" s="55"/>
    </row>
    <row r="43" spans="2:4" x14ac:dyDescent="0.35">
      <c r="B43" s="55"/>
      <c r="C43" s="55"/>
      <c r="D43" s="55"/>
    </row>
    <row r="45" spans="2:4" x14ac:dyDescent="0.35">
      <c r="B45" s="55"/>
      <c r="C45" s="55"/>
      <c r="D45" s="55"/>
    </row>
    <row r="46" spans="2:4" x14ac:dyDescent="0.35">
      <c r="B46" s="55"/>
      <c r="C46" s="55"/>
      <c r="D46" s="55"/>
    </row>
    <row r="47" spans="2:4" x14ac:dyDescent="0.35">
      <c r="B47" s="55"/>
      <c r="C47" s="55"/>
      <c r="D47" s="55"/>
    </row>
    <row r="48" spans="2:4" x14ac:dyDescent="0.35">
      <c r="B48" s="55"/>
      <c r="C48" s="55"/>
      <c r="D48" s="55"/>
    </row>
    <row r="49" spans="2:4" x14ac:dyDescent="0.35">
      <c r="B49" s="55"/>
      <c r="C49" s="55"/>
      <c r="D49" s="55"/>
    </row>
    <row r="50" spans="2:4" x14ac:dyDescent="0.35">
      <c r="B50" s="55"/>
      <c r="C50" s="55"/>
      <c r="D50" s="55"/>
    </row>
    <row r="51" spans="2:4" x14ac:dyDescent="0.35">
      <c r="B51" s="55"/>
      <c r="C51" s="55"/>
      <c r="D51" s="55"/>
    </row>
    <row r="52" spans="2:4" x14ac:dyDescent="0.35">
      <c r="B52" s="55"/>
      <c r="C52" s="55"/>
      <c r="D52" s="55"/>
    </row>
    <row r="53" spans="2:4" x14ac:dyDescent="0.35">
      <c r="B53" s="55"/>
      <c r="C53" s="55"/>
      <c r="D53" s="55"/>
    </row>
    <row r="54" spans="2:4" x14ac:dyDescent="0.35">
      <c r="D54" s="55"/>
    </row>
    <row r="55" spans="2:4" x14ac:dyDescent="0.35">
      <c r="D55" s="55"/>
    </row>
  </sheetData>
  <mergeCells count="7">
    <mergeCell ref="A2:A4"/>
    <mergeCell ref="B2:D2"/>
    <mergeCell ref="E2:F2"/>
    <mergeCell ref="G2:H2"/>
    <mergeCell ref="B3:D3"/>
    <mergeCell ref="E3:F3"/>
    <mergeCell ref="G3:H3"/>
  </mergeCells>
  <pageMargins left="0.7" right="0.7" top="0.75" bottom="0.75" header="0.3" footer="0.3"/>
  <pageSetup scale="67" orientation="landscape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S22"/>
  <sheetViews>
    <sheetView tabSelected="1" topLeftCell="B1" zoomScale="96" zoomScaleNormal="96" zoomScaleSheetLayoutView="100" workbookViewId="0">
      <selection activeCell="D1" sqref="D1"/>
    </sheetView>
  </sheetViews>
  <sheetFormatPr defaultColWidth="9.08984375" defaultRowHeight="14.5" x14ac:dyDescent="0.35"/>
  <cols>
    <col min="1" max="1" width="45.81640625" customWidth="1"/>
    <col min="2" max="2" width="15.08984375" customWidth="1"/>
    <col min="3" max="6" width="12.26953125" customWidth="1"/>
    <col min="7" max="8" width="13.6328125" customWidth="1"/>
    <col min="9" max="9" width="12.26953125" customWidth="1"/>
    <col min="10" max="10" width="10.54296875" bestFit="1" customWidth="1"/>
    <col min="11" max="11" width="14.08984375" customWidth="1"/>
    <col min="12" max="12" width="10.54296875" bestFit="1" customWidth="1"/>
  </cols>
  <sheetData>
    <row r="1" spans="1:19" ht="145" x14ac:dyDescent="0.35">
      <c r="A1" s="98" t="s">
        <v>683</v>
      </c>
      <c r="B1" s="162" t="s">
        <v>418</v>
      </c>
      <c r="C1" s="162" t="s">
        <v>14</v>
      </c>
      <c r="D1" s="162" t="s">
        <v>409</v>
      </c>
      <c r="E1" s="162" t="s">
        <v>410</v>
      </c>
      <c r="F1" s="162" t="s">
        <v>17</v>
      </c>
      <c r="G1" s="162" t="s">
        <v>411</v>
      </c>
      <c r="H1" s="162" t="s">
        <v>410</v>
      </c>
      <c r="I1" s="162" t="s">
        <v>412</v>
      </c>
      <c r="J1" s="162" t="s">
        <v>413</v>
      </c>
      <c r="K1" s="162" t="s">
        <v>495</v>
      </c>
      <c r="L1" s="162" t="s">
        <v>496</v>
      </c>
      <c r="M1" s="162" t="s">
        <v>497</v>
      </c>
      <c r="N1" s="162" t="s">
        <v>498</v>
      </c>
      <c r="O1" s="162" t="s">
        <v>499</v>
      </c>
      <c r="P1" s="162" t="s">
        <v>500</v>
      </c>
      <c r="Q1" s="162" t="s">
        <v>501</v>
      </c>
      <c r="R1" s="162" t="s">
        <v>502</v>
      </c>
      <c r="S1" s="162" t="s">
        <v>468</v>
      </c>
    </row>
    <row r="2" spans="1:19" x14ac:dyDescent="0.35">
      <c r="A2" s="237" t="s">
        <v>9</v>
      </c>
      <c r="B2" s="95">
        <v>7963586</v>
      </c>
      <c r="C2" s="95">
        <v>4463296</v>
      </c>
      <c r="D2" s="95">
        <v>3546352</v>
      </c>
      <c r="E2" s="95">
        <v>916944</v>
      </c>
      <c r="F2" s="95">
        <v>3500290</v>
      </c>
      <c r="G2" s="95">
        <v>3288472</v>
      </c>
      <c r="H2" s="95">
        <v>916944</v>
      </c>
      <c r="I2" s="95">
        <v>1125425</v>
      </c>
      <c r="J2" s="95">
        <v>1246103</v>
      </c>
      <c r="K2" s="95">
        <v>56.046308786016752</v>
      </c>
      <c r="L2" s="95">
        <v>44.532098981539221</v>
      </c>
      <c r="M2" s="95">
        <v>31.734723456667584</v>
      </c>
      <c r="N2" s="95">
        <v>20.544100144825709</v>
      </c>
      <c r="O2" s="95">
        <v>45.759210233872011</v>
      </c>
      <c r="P2" s="95">
        <v>37.885721421816903</v>
      </c>
      <c r="Q2" s="95">
        <v>57.597515955707422</v>
      </c>
      <c r="R2" s="95">
        <v>25.6</v>
      </c>
      <c r="S2" s="95" t="s">
        <v>573</v>
      </c>
    </row>
    <row r="3" spans="1:19" x14ac:dyDescent="0.35">
      <c r="A3" s="237" t="s">
        <v>311</v>
      </c>
      <c r="B3" s="113">
        <v>3753868</v>
      </c>
      <c r="C3" s="238">
        <v>2407448</v>
      </c>
      <c r="D3" s="95">
        <v>1977704</v>
      </c>
      <c r="E3" s="95">
        <v>429744</v>
      </c>
      <c r="F3" s="95">
        <v>1346420</v>
      </c>
      <c r="G3" s="95">
        <v>1459070</v>
      </c>
      <c r="H3" s="95">
        <v>429744</v>
      </c>
      <c r="I3" s="95">
        <v>586114</v>
      </c>
      <c r="J3" s="95">
        <v>443212</v>
      </c>
      <c r="K3" s="95">
        <v>64.132462835667098</v>
      </c>
      <c r="L3" s="95">
        <v>52.684431098802619</v>
      </c>
      <c r="M3" s="95">
        <v>29.636083053884704</v>
      </c>
      <c r="N3" s="95">
        <v>17.850603626745002</v>
      </c>
      <c r="O3" s="95">
        <v>42.196466964187806</v>
      </c>
      <c r="P3" s="95">
        <v>30.622943458707809</v>
      </c>
      <c r="Q3" s="95">
        <v>51.183585555625712</v>
      </c>
      <c r="R3" s="95">
        <v>22.3</v>
      </c>
      <c r="S3" s="95" t="s">
        <v>573</v>
      </c>
    </row>
    <row r="4" spans="1:19" x14ac:dyDescent="0.35">
      <c r="A4" s="237" t="s">
        <v>312</v>
      </c>
      <c r="B4" s="95">
        <v>4209718</v>
      </c>
      <c r="C4" s="95">
        <v>2055848</v>
      </c>
      <c r="D4" s="95">
        <v>1568648</v>
      </c>
      <c r="E4" s="95">
        <v>487200</v>
      </c>
      <c r="F4" s="95">
        <v>2153870</v>
      </c>
      <c r="G4" s="95">
        <v>1829402</v>
      </c>
      <c r="H4" s="95">
        <v>487200</v>
      </c>
      <c r="I4" s="95">
        <v>539311</v>
      </c>
      <c r="J4" s="95">
        <v>802891</v>
      </c>
      <c r="K4" s="95">
        <v>48.835765246033105</v>
      </c>
      <c r="L4" s="95">
        <v>37.262543476783954</v>
      </c>
      <c r="M4" s="95">
        <v>34.380625863801185</v>
      </c>
      <c r="N4" s="95">
        <v>23.698250065179916</v>
      </c>
      <c r="O4" s="95">
        <v>49.931269237803569</v>
      </c>
      <c r="P4" s="95">
        <v>45.127974257181222</v>
      </c>
      <c r="Q4" s="95">
        <v>63.993320131708423</v>
      </c>
      <c r="R4" s="95">
        <v>29.4</v>
      </c>
      <c r="S4" s="95" t="s">
        <v>574</v>
      </c>
    </row>
    <row r="5" spans="1:19" x14ac:dyDescent="0.35">
      <c r="A5" s="237" t="s">
        <v>313</v>
      </c>
      <c r="B5" s="95">
        <v>1637017</v>
      </c>
      <c r="C5" s="95">
        <v>1069125</v>
      </c>
      <c r="D5" s="95">
        <v>851356</v>
      </c>
      <c r="E5" s="95">
        <v>217769</v>
      </c>
      <c r="F5" s="95">
        <v>567892</v>
      </c>
      <c r="G5" s="95">
        <v>523341</v>
      </c>
      <c r="H5" s="95">
        <v>217769</v>
      </c>
      <c r="I5" s="95">
        <v>130144</v>
      </c>
      <c r="J5" s="95">
        <v>175428</v>
      </c>
      <c r="K5" s="95">
        <v>65.309340098484014</v>
      </c>
      <c r="L5" s="95">
        <v>52.006546052973178</v>
      </c>
      <c r="M5" s="95">
        <v>15.286672085473057</v>
      </c>
      <c r="N5" s="95">
        <v>20.368899801239333</v>
      </c>
      <c r="O5" s="95">
        <v>32.541844966678354</v>
      </c>
      <c r="P5" s="95">
        <v>31.593431537266792</v>
      </c>
      <c r="Q5" s="95">
        <v>42.050519343089448</v>
      </c>
      <c r="R5" s="95">
        <v>25.1</v>
      </c>
      <c r="S5" s="95" t="s">
        <v>592</v>
      </c>
    </row>
    <row r="6" spans="1:19" x14ac:dyDescent="0.35">
      <c r="A6" s="237" t="s">
        <v>314</v>
      </c>
      <c r="B6" s="95">
        <v>6326569</v>
      </c>
      <c r="C6" s="95">
        <v>3394171</v>
      </c>
      <c r="D6" s="95">
        <v>2694996</v>
      </c>
      <c r="E6" s="95">
        <v>699175</v>
      </c>
      <c r="F6" s="95">
        <v>2932398</v>
      </c>
      <c r="G6" s="95">
        <v>2765131</v>
      </c>
      <c r="H6" s="95">
        <v>699175</v>
      </c>
      <c r="I6" s="95">
        <v>995281</v>
      </c>
      <c r="J6" s="95">
        <v>1070675</v>
      </c>
      <c r="K6" s="95">
        <v>53.649474146255258</v>
      </c>
      <c r="L6" s="95">
        <v>42.598065396899962</v>
      </c>
      <c r="M6" s="95">
        <v>36.930704164310448</v>
      </c>
      <c r="N6" s="95">
        <v>20.599286246921562</v>
      </c>
      <c r="O6" s="95">
        <v>49.922528947421917</v>
      </c>
      <c r="P6" s="95">
        <v>39.639665063475874</v>
      </c>
      <c r="Q6" s="95">
        <v>61.931161791470522</v>
      </c>
      <c r="R6" s="95">
        <v>25.8</v>
      </c>
      <c r="S6" s="95" t="s">
        <v>573</v>
      </c>
    </row>
    <row r="7" spans="1:19" x14ac:dyDescent="0.35">
      <c r="A7" s="235" t="s">
        <v>509</v>
      </c>
      <c r="B7" s="95">
        <v>2990860</v>
      </c>
      <c r="C7" s="95">
        <v>1680126</v>
      </c>
      <c r="D7" s="95">
        <v>1231582</v>
      </c>
      <c r="E7" s="95">
        <v>448544</v>
      </c>
      <c r="F7" s="95">
        <v>1310734</v>
      </c>
      <c r="G7" s="95">
        <v>1713666</v>
      </c>
      <c r="H7" s="95">
        <v>448544</v>
      </c>
      <c r="I7" s="95">
        <v>567733</v>
      </c>
      <c r="J7" s="95">
        <v>697389</v>
      </c>
      <c r="K7" s="95">
        <v>56.175347558896107</v>
      </c>
      <c r="L7" s="95">
        <v>41.178189550831533</v>
      </c>
      <c r="M7" s="95">
        <v>46.097864372814797</v>
      </c>
      <c r="N7" s="95">
        <v>26.697045340647069</v>
      </c>
      <c r="O7" s="95">
        <v>60.488141960781519</v>
      </c>
      <c r="P7" s="95">
        <v>48.198770565064784</v>
      </c>
      <c r="Q7" s="95">
        <v>72.078031053431829</v>
      </c>
      <c r="R7" s="95">
        <v>35</v>
      </c>
      <c r="S7" s="95" t="s">
        <v>574</v>
      </c>
    </row>
    <row r="8" spans="1:19" x14ac:dyDescent="0.35">
      <c r="A8" s="236" t="s">
        <v>516</v>
      </c>
      <c r="B8" s="95">
        <v>4972726</v>
      </c>
      <c r="C8" s="95">
        <v>2783170</v>
      </c>
      <c r="D8" s="95">
        <v>2314770</v>
      </c>
      <c r="E8" s="95">
        <v>468400</v>
      </c>
      <c r="F8" s="95">
        <v>2189556</v>
      </c>
      <c r="G8" s="95">
        <v>1574806</v>
      </c>
      <c r="H8" s="95">
        <v>468400</v>
      </c>
      <c r="I8" s="95">
        <v>557692</v>
      </c>
      <c r="J8" s="95">
        <v>548714</v>
      </c>
      <c r="K8" s="95">
        <v>55.968698054145747</v>
      </c>
      <c r="L8" s="95">
        <v>46.549317215547369</v>
      </c>
      <c r="M8" s="95">
        <v>24.092760835849784</v>
      </c>
      <c r="N8" s="95">
        <v>16.829730127875766</v>
      </c>
      <c r="O8" s="95">
        <v>36.867744334697484</v>
      </c>
      <c r="P8" s="95">
        <v>30.526693006119061</v>
      </c>
      <c r="Q8" s="95">
        <v>47.264730704910498</v>
      </c>
      <c r="R8" s="95">
        <v>21.6</v>
      </c>
      <c r="S8" s="95" t="s">
        <v>573</v>
      </c>
    </row>
    <row r="16" spans="1:19" ht="28.5" customHeight="1" x14ac:dyDescent="0.35"/>
    <row r="17" spans="1:2" x14ac:dyDescent="0.35">
      <c r="A17" s="59"/>
    </row>
    <row r="18" spans="1:2" ht="15" customHeight="1" x14ac:dyDescent="0.35"/>
    <row r="20" spans="1:2" ht="14.25" customHeight="1" x14ac:dyDescent="0.35"/>
    <row r="22" spans="1:2" x14ac:dyDescent="0.35">
      <c r="B22" s="59"/>
    </row>
  </sheetData>
  <pageMargins left="0.7" right="0.7" top="0.75" bottom="0.75" header="0.3" footer="0.3"/>
  <pageSetup paperSize="9" scale="79" orientation="landscape" r:id="rId1"/>
  <headerFooter>
    <oddFooter>&amp;C&amp;F&amp;RPage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70C0"/>
  </sheetPr>
  <dimension ref="A1:L50"/>
  <sheetViews>
    <sheetView view="pageBreakPreview" zoomScaleNormal="100" zoomScaleSheetLayoutView="100" workbookViewId="0">
      <selection activeCell="J26" sqref="A2:J26"/>
    </sheetView>
  </sheetViews>
  <sheetFormatPr defaultColWidth="11.453125" defaultRowHeight="14.5" x14ac:dyDescent="0.35"/>
  <cols>
    <col min="1" max="1" width="44.26953125" customWidth="1"/>
    <col min="2" max="10" width="10.54296875" customWidth="1"/>
  </cols>
  <sheetData>
    <row r="1" spans="1:12" x14ac:dyDescent="0.35">
      <c r="A1" s="34" t="s">
        <v>651</v>
      </c>
    </row>
    <row r="2" spans="1:12" x14ac:dyDescent="0.35">
      <c r="A2" s="295"/>
      <c r="B2" s="242" t="s">
        <v>77</v>
      </c>
      <c r="C2" s="242"/>
      <c r="D2" s="242"/>
      <c r="E2" s="242" t="s">
        <v>49</v>
      </c>
      <c r="F2" s="242"/>
      <c r="G2" s="242"/>
      <c r="H2" s="242" t="s">
        <v>48</v>
      </c>
      <c r="I2" s="242"/>
      <c r="J2" s="242"/>
      <c r="K2" s="14"/>
      <c r="L2" s="14"/>
    </row>
    <row r="3" spans="1:12" x14ac:dyDescent="0.35">
      <c r="A3" s="295"/>
      <c r="B3" s="92" t="s">
        <v>9</v>
      </c>
      <c r="C3" s="92" t="s">
        <v>46</v>
      </c>
      <c r="D3" s="92" t="s">
        <v>47</v>
      </c>
      <c r="E3" s="92" t="s">
        <v>367</v>
      </c>
      <c r="F3" s="92" t="s">
        <v>46</v>
      </c>
      <c r="G3" s="92" t="s">
        <v>47</v>
      </c>
      <c r="H3" s="92" t="s">
        <v>9</v>
      </c>
      <c r="I3" s="92" t="s">
        <v>46</v>
      </c>
      <c r="J3" s="92" t="s">
        <v>47</v>
      </c>
    </row>
    <row r="4" spans="1:12" s="6" customFormat="1" x14ac:dyDescent="0.35">
      <c r="A4" s="93" t="s">
        <v>18</v>
      </c>
      <c r="B4" s="94">
        <v>35.9</v>
      </c>
      <c r="C4" s="94">
        <v>37.799999999999997</v>
      </c>
      <c r="D4" s="94">
        <v>33.5</v>
      </c>
      <c r="E4" s="94">
        <v>45.2</v>
      </c>
      <c r="F4" s="94">
        <v>45.9</v>
      </c>
      <c r="G4" s="94">
        <v>44.2</v>
      </c>
      <c r="H4" s="94">
        <v>32.9</v>
      </c>
      <c r="I4" s="94">
        <v>35.200000000000003</v>
      </c>
      <c r="J4" s="94">
        <v>30.1</v>
      </c>
    </row>
    <row r="5" spans="1:12" ht="16.5" customHeight="1" x14ac:dyDescent="0.35">
      <c r="A5" s="95"/>
      <c r="B5" s="96"/>
      <c r="C5" s="96"/>
      <c r="D5" s="96"/>
      <c r="E5" s="96"/>
      <c r="F5" s="96"/>
      <c r="G5" s="96"/>
      <c r="H5" s="96"/>
      <c r="I5" s="96"/>
      <c r="J5" s="96"/>
    </row>
    <row r="6" spans="1:12" x14ac:dyDescent="0.35">
      <c r="A6" s="95" t="s">
        <v>22</v>
      </c>
      <c r="B6" s="97">
        <v>28.5</v>
      </c>
      <c r="C6" s="97">
        <v>29.6</v>
      </c>
      <c r="D6" s="97">
        <v>27.5</v>
      </c>
      <c r="E6" s="97">
        <v>30.7</v>
      </c>
      <c r="F6" s="97">
        <v>33.200000000000003</v>
      </c>
      <c r="G6" s="97">
        <v>28.6</v>
      </c>
      <c r="H6" s="97">
        <v>28.4</v>
      </c>
      <c r="I6" s="97">
        <v>29.4</v>
      </c>
      <c r="J6" s="97">
        <v>27.5</v>
      </c>
    </row>
    <row r="7" spans="1:12" x14ac:dyDescent="0.35">
      <c r="A7" s="95" t="s">
        <v>23</v>
      </c>
      <c r="B7" s="97">
        <v>41.3</v>
      </c>
      <c r="C7" s="97">
        <v>41.2</v>
      </c>
      <c r="D7" s="97">
        <v>41.9</v>
      </c>
      <c r="E7" s="97">
        <v>51.3</v>
      </c>
      <c r="F7" s="97">
        <v>40.1</v>
      </c>
      <c r="G7" s="97">
        <v>60.2</v>
      </c>
      <c r="H7" s="97">
        <v>40.6</v>
      </c>
      <c r="I7" s="97">
        <v>41.2</v>
      </c>
      <c r="J7" s="97">
        <v>37.5</v>
      </c>
    </row>
    <row r="8" spans="1:12" x14ac:dyDescent="0.35">
      <c r="A8" s="95" t="s">
        <v>25</v>
      </c>
      <c r="B8" s="97">
        <v>39.5</v>
      </c>
      <c r="C8" s="97">
        <v>41</v>
      </c>
      <c r="D8" s="97">
        <v>37.799999999999997</v>
      </c>
      <c r="E8" s="97">
        <v>44.6</v>
      </c>
      <c r="F8" s="97">
        <v>46.2</v>
      </c>
      <c r="G8" s="97">
        <v>43</v>
      </c>
      <c r="H8" s="97">
        <v>37.299999999999997</v>
      </c>
      <c r="I8" s="97">
        <v>39.1</v>
      </c>
      <c r="J8" s="97">
        <v>35.299999999999997</v>
      </c>
    </row>
    <row r="9" spans="1:12" x14ac:dyDescent="0.35">
      <c r="A9" s="95" t="s">
        <v>26</v>
      </c>
      <c r="B9" s="97">
        <v>42.7</v>
      </c>
      <c r="C9" s="97">
        <v>42.4</v>
      </c>
      <c r="D9" s="97">
        <v>45.7</v>
      </c>
      <c r="E9" s="97">
        <v>41.6</v>
      </c>
      <c r="F9" s="97">
        <v>41.1</v>
      </c>
      <c r="G9" s="97">
        <v>45.7</v>
      </c>
      <c r="H9" s="97">
        <v>44.9</v>
      </c>
      <c r="I9" s="97">
        <v>44.9</v>
      </c>
      <c r="J9" s="97">
        <v>0</v>
      </c>
    </row>
    <row r="10" spans="1:12" x14ac:dyDescent="0.35">
      <c r="A10" s="95" t="s">
        <v>27</v>
      </c>
      <c r="B10" s="97">
        <v>43.6</v>
      </c>
      <c r="C10" s="97">
        <v>44.5</v>
      </c>
      <c r="D10" s="97">
        <v>37.6</v>
      </c>
      <c r="E10" s="97">
        <v>44.2</v>
      </c>
      <c r="F10" s="97">
        <v>44.6</v>
      </c>
      <c r="G10" s="97">
        <v>42.2</v>
      </c>
      <c r="H10" s="97">
        <v>43.2</v>
      </c>
      <c r="I10" s="97">
        <v>44.5</v>
      </c>
      <c r="J10" s="97">
        <v>32.6</v>
      </c>
    </row>
    <row r="11" spans="1:12" x14ac:dyDescent="0.35">
      <c r="A11" s="95" t="s">
        <v>28</v>
      </c>
      <c r="B11" s="97">
        <v>36.700000000000003</v>
      </c>
      <c r="C11" s="97">
        <v>37.299999999999997</v>
      </c>
      <c r="D11" s="97">
        <v>32.200000000000003</v>
      </c>
      <c r="E11" s="97">
        <v>39.200000000000003</v>
      </c>
      <c r="F11" s="97">
        <v>39.6</v>
      </c>
      <c r="G11" s="97">
        <v>35.5</v>
      </c>
      <c r="H11" s="97">
        <v>35.700000000000003</v>
      </c>
      <c r="I11" s="97">
        <v>36.5</v>
      </c>
      <c r="J11" s="97">
        <v>31.3</v>
      </c>
    </row>
    <row r="12" spans="1:12" ht="29" x14ac:dyDescent="0.35">
      <c r="A12" s="98" t="s">
        <v>29</v>
      </c>
      <c r="B12" s="97">
        <v>41.5</v>
      </c>
      <c r="C12" s="97">
        <v>44.1</v>
      </c>
      <c r="D12" s="97">
        <v>39.5</v>
      </c>
      <c r="E12" s="97">
        <v>47.8</v>
      </c>
      <c r="F12" s="97">
        <v>49.6</v>
      </c>
      <c r="G12" s="97">
        <v>46.5</v>
      </c>
      <c r="H12" s="97">
        <v>36.299999999999997</v>
      </c>
      <c r="I12" s="97">
        <v>39.6</v>
      </c>
      <c r="J12" s="97">
        <v>33.799999999999997</v>
      </c>
    </row>
    <row r="13" spans="1:12" x14ac:dyDescent="0.35">
      <c r="A13" s="95" t="s">
        <v>30</v>
      </c>
      <c r="B13" s="97">
        <v>42.4</v>
      </c>
      <c r="C13" s="97">
        <v>42.8</v>
      </c>
      <c r="D13" s="97">
        <v>31.6</v>
      </c>
      <c r="E13" s="97">
        <v>47.8</v>
      </c>
      <c r="F13" s="97">
        <v>47.9</v>
      </c>
      <c r="G13" s="97">
        <v>45.9</v>
      </c>
      <c r="H13" s="97">
        <v>40</v>
      </c>
      <c r="I13" s="97">
        <v>40.6</v>
      </c>
      <c r="J13" s="97">
        <v>26.2</v>
      </c>
    </row>
    <row r="14" spans="1:12" x14ac:dyDescent="0.35">
      <c r="A14" s="95" t="s">
        <v>31</v>
      </c>
      <c r="B14" s="97">
        <v>50.1</v>
      </c>
      <c r="C14" s="97">
        <v>52.5</v>
      </c>
      <c r="D14" s="97">
        <v>46.7</v>
      </c>
      <c r="E14" s="97">
        <v>52.4</v>
      </c>
      <c r="F14" s="97">
        <v>54</v>
      </c>
      <c r="G14" s="97">
        <v>50.2</v>
      </c>
      <c r="H14" s="97">
        <v>47.7</v>
      </c>
      <c r="I14" s="97">
        <v>51</v>
      </c>
      <c r="J14" s="97">
        <v>42.6</v>
      </c>
    </row>
    <row r="15" spans="1:12" x14ac:dyDescent="0.35">
      <c r="A15" s="95" t="s">
        <v>32</v>
      </c>
      <c r="B15" s="97">
        <v>44.2</v>
      </c>
      <c r="C15" s="97">
        <v>45</v>
      </c>
      <c r="D15" s="97">
        <v>42</v>
      </c>
      <c r="E15" s="97">
        <v>43.8</v>
      </c>
      <c r="F15" s="97">
        <v>44.4</v>
      </c>
      <c r="G15" s="97">
        <v>41.5</v>
      </c>
      <c r="H15" s="97">
        <v>46.9</v>
      </c>
      <c r="I15" s="97">
        <v>63.6</v>
      </c>
      <c r="J15" s="97">
        <v>42.8</v>
      </c>
    </row>
    <row r="16" spans="1:12" x14ac:dyDescent="0.35">
      <c r="A16" s="95" t="s">
        <v>33</v>
      </c>
      <c r="B16" s="97">
        <v>49.6</v>
      </c>
      <c r="C16" s="97">
        <v>50.7</v>
      </c>
      <c r="D16" s="97">
        <v>48.2</v>
      </c>
      <c r="E16" s="97">
        <v>49.7</v>
      </c>
      <c r="F16" s="97">
        <v>49.7</v>
      </c>
      <c r="G16" s="97">
        <v>49.7</v>
      </c>
      <c r="H16" s="97">
        <v>49.3</v>
      </c>
      <c r="I16" s="97">
        <v>54.1</v>
      </c>
      <c r="J16" s="97">
        <v>46.1</v>
      </c>
    </row>
    <row r="17" spans="1:10" x14ac:dyDescent="0.35">
      <c r="A17" s="95" t="s">
        <v>34</v>
      </c>
      <c r="B17" s="97">
        <v>45.5</v>
      </c>
      <c r="C17" s="97">
        <v>46.4</v>
      </c>
      <c r="D17" s="97">
        <v>32.299999999999997</v>
      </c>
      <c r="E17" s="97">
        <v>44.6</v>
      </c>
      <c r="F17" s="97">
        <v>45.6</v>
      </c>
      <c r="G17" s="97">
        <v>32.299999999999997</v>
      </c>
      <c r="H17" s="97">
        <v>51</v>
      </c>
      <c r="I17" s="97">
        <v>51</v>
      </c>
      <c r="J17" s="97">
        <v>0</v>
      </c>
    </row>
    <row r="18" spans="1:10" x14ac:dyDescent="0.35">
      <c r="A18" s="95" t="s">
        <v>0</v>
      </c>
      <c r="B18" s="97">
        <v>40.1</v>
      </c>
      <c r="C18" s="97">
        <v>39.799999999999997</v>
      </c>
      <c r="D18" s="97">
        <v>40.799999999999997</v>
      </c>
      <c r="E18" s="97">
        <v>41.7</v>
      </c>
      <c r="F18" s="97">
        <v>40.9</v>
      </c>
      <c r="G18" s="97">
        <v>44.2</v>
      </c>
      <c r="H18" s="97">
        <v>36.200000000000003</v>
      </c>
      <c r="I18" s="97">
        <v>36.299999999999997</v>
      </c>
      <c r="J18" s="97">
        <v>36</v>
      </c>
    </row>
    <row r="19" spans="1:10" x14ac:dyDescent="0.35">
      <c r="A19" s="95" t="s">
        <v>1</v>
      </c>
      <c r="B19" s="97">
        <v>51.1</v>
      </c>
      <c r="C19" s="97">
        <v>56.6</v>
      </c>
      <c r="D19" s="97">
        <v>38.4</v>
      </c>
      <c r="E19" s="97">
        <v>53.8</v>
      </c>
      <c r="F19" s="97">
        <v>57.8</v>
      </c>
      <c r="G19" s="97">
        <v>47.1</v>
      </c>
      <c r="H19" s="97">
        <v>49</v>
      </c>
      <c r="I19" s="97">
        <v>55.8</v>
      </c>
      <c r="J19" s="97">
        <v>28.6</v>
      </c>
    </row>
    <row r="20" spans="1:10" x14ac:dyDescent="0.35">
      <c r="A20" s="95" t="s">
        <v>2</v>
      </c>
      <c r="B20" s="97">
        <v>50.2</v>
      </c>
      <c r="C20" s="97">
        <v>52.3</v>
      </c>
      <c r="D20" s="97">
        <v>44</v>
      </c>
      <c r="E20" s="97">
        <v>49.5</v>
      </c>
      <c r="F20" s="97">
        <v>51</v>
      </c>
      <c r="G20" s="97">
        <v>46.6</v>
      </c>
      <c r="H20" s="97">
        <v>50.9</v>
      </c>
      <c r="I20" s="97">
        <v>53.5</v>
      </c>
      <c r="J20" s="97">
        <v>37.700000000000003</v>
      </c>
    </row>
    <row r="21" spans="1:10" x14ac:dyDescent="0.35">
      <c r="A21" s="95" t="s">
        <v>3</v>
      </c>
      <c r="B21" s="97">
        <v>42.6</v>
      </c>
      <c r="C21" s="97">
        <v>44.3</v>
      </c>
      <c r="D21" s="97">
        <v>40.799999999999997</v>
      </c>
      <c r="E21" s="97">
        <v>42.8</v>
      </c>
      <c r="F21" s="97">
        <v>43.4</v>
      </c>
      <c r="G21" s="97">
        <v>42.1</v>
      </c>
      <c r="H21" s="97">
        <v>42.4</v>
      </c>
      <c r="I21" s="97">
        <v>44.9</v>
      </c>
      <c r="J21" s="97">
        <v>40.200000000000003</v>
      </c>
    </row>
    <row r="22" spans="1:10" x14ac:dyDescent="0.35">
      <c r="A22" s="95" t="s">
        <v>4</v>
      </c>
      <c r="B22" s="97">
        <v>46</v>
      </c>
      <c r="C22" s="97">
        <v>48.4</v>
      </c>
      <c r="D22" s="97">
        <v>44.3</v>
      </c>
      <c r="E22" s="97">
        <v>45.7</v>
      </c>
      <c r="F22" s="97">
        <v>48.3</v>
      </c>
      <c r="G22" s="97">
        <v>43.9</v>
      </c>
      <c r="H22" s="97">
        <v>46.9</v>
      </c>
      <c r="I22" s="97">
        <v>48.7</v>
      </c>
      <c r="J22" s="97">
        <v>45.1</v>
      </c>
    </row>
    <row r="23" spans="1:10" x14ac:dyDescent="0.35">
      <c r="A23" s="95" t="s">
        <v>5</v>
      </c>
      <c r="B23" s="97">
        <v>38.6</v>
      </c>
      <c r="C23" s="97">
        <v>39.200000000000003</v>
      </c>
      <c r="D23" s="97">
        <v>37.9</v>
      </c>
      <c r="E23" s="97">
        <v>41.2</v>
      </c>
      <c r="F23" s="97">
        <v>40.799999999999997</v>
      </c>
      <c r="G23" s="97">
        <v>41.9</v>
      </c>
      <c r="H23" s="97">
        <v>33.200000000000003</v>
      </c>
      <c r="I23" s="97">
        <v>34.9</v>
      </c>
      <c r="J23" s="97">
        <v>31.4</v>
      </c>
    </row>
    <row r="24" spans="1:10" x14ac:dyDescent="0.35">
      <c r="A24" s="95" t="s">
        <v>6</v>
      </c>
      <c r="B24" s="97">
        <v>35.6</v>
      </c>
      <c r="C24" s="97">
        <v>40.4</v>
      </c>
      <c r="D24" s="97">
        <v>30.4</v>
      </c>
      <c r="E24" s="97">
        <v>37.1</v>
      </c>
      <c r="F24" s="97">
        <v>46.6</v>
      </c>
      <c r="G24" s="97">
        <v>31.7</v>
      </c>
      <c r="H24" s="97">
        <v>34.299999999999997</v>
      </c>
      <c r="I24" s="97">
        <v>37.5</v>
      </c>
      <c r="J24" s="97">
        <v>28.4</v>
      </c>
    </row>
    <row r="25" spans="1:10" x14ac:dyDescent="0.35">
      <c r="A25" s="95" t="s">
        <v>7</v>
      </c>
      <c r="B25" s="97">
        <v>54.7</v>
      </c>
      <c r="C25" s="97">
        <v>53.7</v>
      </c>
      <c r="D25" s="97">
        <v>55.2</v>
      </c>
      <c r="E25" s="97">
        <v>55.6</v>
      </c>
      <c r="F25" s="97">
        <v>54.7</v>
      </c>
      <c r="G25" s="97">
        <v>56</v>
      </c>
      <c r="H25" s="97">
        <v>52.6</v>
      </c>
      <c r="I25" s="97">
        <v>52.5</v>
      </c>
      <c r="J25" s="97">
        <v>52.7</v>
      </c>
    </row>
    <row r="26" spans="1:10" ht="15.25" customHeight="1" x14ac:dyDescent="0.35">
      <c r="A26" s="98" t="s">
        <v>8</v>
      </c>
      <c r="B26" s="97">
        <v>48.3</v>
      </c>
      <c r="C26" s="97">
        <v>47.9</v>
      </c>
      <c r="D26" s="97">
        <v>49.6</v>
      </c>
      <c r="E26" s="97">
        <v>47.8</v>
      </c>
      <c r="F26" s="97">
        <v>48.6</v>
      </c>
      <c r="G26" s="97">
        <v>44.5</v>
      </c>
      <c r="H26" s="97">
        <v>52.6</v>
      </c>
      <c r="I26" s="97">
        <v>39.200000000000003</v>
      </c>
      <c r="J26" s="97">
        <v>63</v>
      </c>
    </row>
    <row r="27" spans="1:10" ht="7.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5">
      <c r="B28" s="44"/>
      <c r="C28" s="44"/>
      <c r="D28" s="44"/>
      <c r="E28" s="44"/>
      <c r="F28" s="44"/>
      <c r="G28" s="44"/>
      <c r="H28" s="44"/>
      <c r="I28" s="44"/>
      <c r="J28" s="44"/>
    </row>
    <row r="29" spans="1:10" x14ac:dyDescent="0.35">
      <c r="B29" s="44"/>
      <c r="C29" s="44"/>
      <c r="D29" s="44"/>
      <c r="E29" s="44"/>
      <c r="F29" s="44"/>
      <c r="G29" s="44"/>
      <c r="H29" s="44"/>
      <c r="I29" s="44"/>
      <c r="J29" s="44"/>
    </row>
    <row r="30" spans="1:10" x14ac:dyDescent="0.35">
      <c r="B30" s="44"/>
      <c r="C30" s="44"/>
      <c r="D30" s="44"/>
      <c r="E30" s="44"/>
      <c r="F30" s="44"/>
      <c r="G30" s="44"/>
      <c r="H30" s="44"/>
      <c r="I30" s="44"/>
      <c r="J30" s="44"/>
    </row>
    <row r="31" spans="1:10" x14ac:dyDescent="0.35">
      <c r="B31" s="44"/>
      <c r="C31" s="44"/>
      <c r="D31" s="44"/>
      <c r="E31" s="44"/>
      <c r="F31" s="44"/>
      <c r="G31" s="44"/>
      <c r="H31" s="44"/>
      <c r="I31" s="44"/>
      <c r="J31" s="44"/>
    </row>
    <row r="32" spans="1:10" x14ac:dyDescent="0.35">
      <c r="B32" s="44"/>
      <c r="C32" s="44"/>
      <c r="D32" s="44"/>
      <c r="E32" s="44"/>
      <c r="F32" s="44"/>
      <c r="G32" s="44"/>
      <c r="H32" s="44"/>
      <c r="I32" s="44"/>
      <c r="J32" s="44"/>
    </row>
    <row r="33" spans="2:10" x14ac:dyDescent="0.35">
      <c r="B33" s="44"/>
      <c r="C33" s="44"/>
      <c r="D33" s="44"/>
      <c r="E33" s="44"/>
      <c r="F33" s="44"/>
      <c r="G33" s="44"/>
      <c r="H33" s="44"/>
      <c r="I33" s="44"/>
      <c r="J33" s="44"/>
    </row>
    <row r="34" spans="2:10" x14ac:dyDescent="0.35">
      <c r="B34" s="44"/>
      <c r="C34" s="44"/>
      <c r="D34" s="44"/>
      <c r="E34" s="44"/>
      <c r="F34" s="44"/>
      <c r="G34" s="44"/>
      <c r="H34" s="44"/>
      <c r="I34" s="44"/>
      <c r="J34" s="44"/>
    </row>
    <row r="35" spans="2:10" x14ac:dyDescent="0.35">
      <c r="B35" s="44"/>
      <c r="C35" s="44"/>
      <c r="D35" s="44"/>
      <c r="E35" s="44"/>
      <c r="F35" s="44"/>
      <c r="G35" s="44"/>
      <c r="H35" s="44"/>
      <c r="I35" s="44"/>
      <c r="J35" s="44"/>
    </row>
    <row r="36" spans="2:10" x14ac:dyDescent="0.35">
      <c r="B36" s="44"/>
      <c r="C36" s="44"/>
      <c r="D36" s="44"/>
      <c r="E36" s="44"/>
      <c r="F36" s="44"/>
      <c r="G36" s="44"/>
      <c r="H36" s="44"/>
      <c r="I36" s="44"/>
      <c r="J36" s="44"/>
    </row>
    <row r="37" spans="2:10" x14ac:dyDescent="0.35">
      <c r="B37" s="44"/>
      <c r="C37" s="44"/>
      <c r="D37" s="44"/>
      <c r="E37" s="44"/>
      <c r="F37" s="44"/>
      <c r="G37" s="44"/>
      <c r="H37" s="44"/>
      <c r="I37" s="44"/>
      <c r="J37" s="44"/>
    </row>
    <row r="38" spans="2:10" x14ac:dyDescent="0.35">
      <c r="B38" s="44"/>
      <c r="C38" s="44"/>
      <c r="D38" s="44"/>
      <c r="E38" s="44"/>
      <c r="F38" s="44"/>
      <c r="G38" s="44"/>
      <c r="H38" s="44"/>
      <c r="I38" s="44"/>
      <c r="J38" s="44"/>
    </row>
    <row r="39" spans="2:10" x14ac:dyDescent="0.35">
      <c r="B39" s="44"/>
      <c r="C39" s="44"/>
      <c r="D39" s="44"/>
      <c r="E39" s="44"/>
      <c r="F39" s="44"/>
      <c r="G39" s="44"/>
      <c r="H39" s="44"/>
      <c r="I39" s="44"/>
      <c r="J39" s="44"/>
    </row>
    <row r="40" spans="2:10" x14ac:dyDescent="0.35">
      <c r="B40" s="44"/>
      <c r="C40" s="44"/>
      <c r="D40" s="44"/>
      <c r="E40" s="44"/>
      <c r="F40" s="44"/>
      <c r="G40" s="44"/>
      <c r="H40" s="44"/>
      <c r="I40" s="44"/>
      <c r="J40" s="44"/>
    </row>
    <row r="41" spans="2:10" x14ac:dyDescent="0.35">
      <c r="B41" s="44"/>
      <c r="C41" s="44"/>
      <c r="D41" s="44"/>
      <c r="E41" s="44"/>
      <c r="F41" s="44"/>
      <c r="G41" s="44"/>
      <c r="H41" s="44"/>
      <c r="I41" s="44"/>
      <c r="J41" s="44"/>
    </row>
    <row r="42" spans="2:10" x14ac:dyDescent="0.35">
      <c r="B42" s="44"/>
      <c r="C42" s="44"/>
      <c r="D42" s="44"/>
      <c r="E42" s="44"/>
      <c r="F42" s="44"/>
      <c r="G42" s="44"/>
      <c r="H42" s="44"/>
      <c r="I42" s="44"/>
      <c r="J42" s="44"/>
    </row>
    <row r="43" spans="2:10" x14ac:dyDescent="0.35">
      <c r="B43" s="44"/>
      <c r="C43" s="44"/>
      <c r="D43" s="44"/>
      <c r="E43" s="44"/>
      <c r="F43" s="44"/>
      <c r="G43" s="44"/>
      <c r="H43" s="44"/>
      <c r="I43" s="44"/>
      <c r="J43" s="44"/>
    </row>
    <row r="44" spans="2:10" x14ac:dyDescent="0.35">
      <c r="B44" s="44"/>
      <c r="C44" s="44"/>
      <c r="D44" s="44"/>
      <c r="E44" s="44"/>
      <c r="F44" s="44"/>
      <c r="G44" s="44"/>
      <c r="H44" s="44"/>
      <c r="I44" s="44"/>
      <c r="J44" s="44"/>
    </row>
    <row r="45" spans="2:10" x14ac:dyDescent="0.35">
      <c r="B45" s="44"/>
      <c r="C45" s="44"/>
      <c r="D45" s="44"/>
      <c r="E45" s="44"/>
      <c r="F45" s="44"/>
      <c r="G45" s="44"/>
      <c r="H45" s="44"/>
      <c r="I45" s="44"/>
      <c r="J45" s="44"/>
    </row>
    <row r="46" spans="2:10" x14ac:dyDescent="0.35">
      <c r="B46" s="44"/>
      <c r="C46" s="44"/>
      <c r="D46" s="44"/>
      <c r="E46" s="44"/>
      <c r="F46" s="44"/>
      <c r="G46" s="44"/>
      <c r="H46" s="44"/>
      <c r="I46" s="44"/>
      <c r="J46" s="44"/>
    </row>
    <row r="47" spans="2:10" x14ac:dyDescent="0.35">
      <c r="B47" s="44"/>
      <c r="C47" s="44"/>
      <c r="D47" s="44"/>
      <c r="E47" s="44"/>
      <c r="F47" s="44"/>
      <c r="G47" s="44"/>
      <c r="H47" s="44"/>
      <c r="I47" s="44"/>
      <c r="J47" s="44"/>
    </row>
    <row r="48" spans="2:10" x14ac:dyDescent="0.35">
      <c r="B48" s="44"/>
      <c r="C48" s="44"/>
      <c r="D48" s="44"/>
      <c r="E48" s="44"/>
      <c r="F48" s="44"/>
      <c r="G48" s="44"/>
      <c r="H48" s="44"/>
      <c r="I48" s="44"/>
      <c r="J48" s="44"/>
    </row>
    <row r="49" spans="1:9" x14ac:dyDescent="0.35">
      <c r="C49" t="s">
        <v>355</v>
      </c>
      <c r="F49" t="s">
        <v>355</v>
      </c>
      <c r="I49" t="s">
        <v>355</v>
      </c>
    </row>
    <row r="50" spans="1:9" x14ac:dyDescent="0.35">
      <c r="A50" t="s">
        <v>9</v>
      </c>
    </row>
  </sheetData>
  <mergeCells count="4">
    <mergeCell ref="B2:D2"/>
    <mergeCell ref="E2:G2"/>
    <mergeCell ref="H2:J2"/>
    <mergeCell ref="A2:A3"/>
  </mergeCells>
  <pageMargins left="0.75" right="0.75" top="1" bottom="1" header="0.5" footer="0.5"/>
  <pageSetup paperSize="9" scale="93" orientation="landscape" r:id="rId1"/>
  <rowBreaks count="1" manualBreakCount="1">
    <brk id="27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73"/>
  <sheetViews>
    <sheetView topLeftCell="A11" zoomScaleNormal="100" zoomScaleSheetLayoutView="100" workbookViewId="0">
      <selection activeCell="A3" sqref="A3:J27"/>
    </sheetView>
  </sheetViews>
  <sheetFormatPr defaultColWidth="9.08984375" defaultRowHeight="14.5" x14ac:dyDescent="0.35"/>
  <cols>
    <col min="1" max="1" width="33.81640625" customWidth="1"/>
    <col min="2" max="7" width="11.453125" customWidth="1"/>
    <col min="8" max="8" width="10.81640625" customWidth="1"/>
  </cols>
  <sheetData>
    <row r="1" spans="1:10" ht="15" customHeight="1" x14ac:dyDescent="0.35">
      <c r="A1" s="33" t="s">
        <v>652</v>
      </c>
      <c r="B1" s="33"/>
      <c r="C1" s="33"/>
      <c r="D1" s="33"/>
      <c r="E1" s="33"/>
      <c r="F1" s="33"/>
      <c r="G1" s="33"/>
      <c r="H1" s="33"/>
    </row>
    <row r="2" spans="1:10" ht="15" customHeight="1" x14ac:dyDescent="0.35">
      <c r="A2" s="33"/>
      <c r="B2" s="33"/>
      <c r="C2" s="33"/>
      <c r="D2" s="33"/>
      <c r="E2" s="33"/>
      <c r="F2" s="33"/>
      <c r="G2" s="33"/>
      <c r="H2" s="33"/>
    </row>
    <row r="3" spans="1:10" x14ac:dyDescent="0.35">
      <c r="A3" s="301"/>
      <c r="B3" s="301" t="s">
        <v>125</v>
      </c>
      <c r="C3" s="301"/>
      <c r="D3" s="301"/>
      <c r="E3" s="301" t="s">
        <v>126</v>
      </c>
      <c r="F3" s="301"/>
      <c r="G3" s="301"/>
      <c r="H3" s="301" t="s">
        <v>127</v>
      </c>
      <c r="I3" s="301"/>
      <c r="J3" s="301"/>
    </row>
    <row r="4" spans="1:10" x14ac:dyDescent="0.35">
      <c r="A4" s="301"/>
      <c r="B4" s="99" t="s">
        <v>124</v>
      </c>
      <c r="C4" s="99" t="s">
        <v>122</v>
      </c>
      <c r="D4" s="99" t="s">
        <v>123</v>
      </c>
      <c r="E4" s="99" t="s">
        <v>9</v>
      </c>
      <c r="F4" s="99" t="s">
        <v>122</v>
      </c>
      <c r="G4" s="99" t="s">
        <v>123</v>
      </c>
      <c r="H4" s="99" t="s">
        <v>9</v>
      </c>
      <c r="I4" s="99" t="s">
        <v>122</v>
      </c>
      <c r="J4" s="99" t="s">
        <v>123</v>
      </c>
    </row>
    <row r="5" spans="1:10" x14ac:dyDescent="0.35">
      <c r="A5" s="95" t="s">
        <v>158</v>
      </c>
      <c r="B5" s="100">
        <v>58784.3</v>
      </c>
      <c r="C5" s="100">
        <v>72164.899999999994</v>
      </c>
      <c r="D5" s="100">
        <v>41650.800000000003</v>
      </c>
      <c r="E5" s="100">
        <v>138168</v>
      </c>
      <c r="F5" s="100">
        <v>169568</v>
      </c>
      <c r="G5" s="100">
        <v>94751</v>
      </c>
      <c r="H5" s="100">
        <v>37191</v>
      </c>
      <c r="I5" s="100">
        <v>44531</v>
      </c>
      <c r="J5" s="100">
        <v>27987</v>
      </c>
    </row>
    <row r="6" spans="1:10" ht="14.25" customHeight="1" x14ac:dyDescent="0.35">
      <c r="A6" s="101" t="s">
        <v>373</v>
      </c>
      <c r="B6" s="99"/>
      <c r="C6" s="99"/>
      <c r="D6" s="99"/>
      <c r="E6" s="99"/>
      <c r="F6" s="99"/>
      <c r="G6" s="99"/>
      <c r="H6" s="99"/>
      <c r="I6" s="99"/>
      <c r="J6" s="99"/>
    </row>
    <row r="7" spans="1:10" x14ac:dyDescent="0.35">
      <c r="A7" s="102" t="s">
        <v>246</v>
      </c>
      <c r="B7" s="103">
        <v>32427</v>
      </c>
      <c r="C7" s="103">
        <v>35841.699999999997</v>
      </c>
      <c r="D7" s="103">
        <v>28235.5</v>
      </c>
      <c r="E7" s="103">
        <v>41877</v>
      </c>
      <c r="F7" s="103">
        <v>51133</v>
      </c>
      <c r="G7" s="103">
        <v>35483</v>
      </c>
      <c r="H7" s="103">
        <v>29529</v>
      </c>
      <c r="I7" s="103">
        <v>32621</v>
      </c>
      <c r="J7" s="103">
        <v>24993</v>
      </c>
    </row>
    <row r="8" spans="1:10" x14ac:dyDescent="0.35">
      <c r="A8" s="102" t="s">
        <v>247</v>
      </c>
      <c r="B8" s="103">
        <v>61155.6</v>
      </c>
      <c r="C8" s="103">
        <v>72311.100000000006</v>
      </c>
      <c r="D8" s="103">
        <v>45538.5</v>
      </c>
      <c r="E8" s="103">
        <v>129457</v>
      </c>
      <c r="F8" s="103">
        <v>144315</v>
      </c>
      <c r="G8" s="103">
        <v>103602</v>
      </c>
      <c r="H8" s="103">
        <v>40188</v>
      </c>
      <c r="I8" s="103">
        <v>47573</v>
      </c>
      <c r="J8" s="103">
        <v>30500</v>
      </c>
    </row>
    <row r="9" spans="1:10" x14ac:dyDescent="0.35">
      <c r="A9" s="102" t="s">
        <v>248</v>
      </c>
      <c r="B9" s="103">
        <v>71375.7</v>
      </c>
      <c r="C9" s="103">
        <v>89357</v>
      </c>
      <c r="D9" s="103">
        <v>49281.9</v>
      </c>
      <c r="E9" s="103">
        <v>194481</v>
      </c>
      <c r="F9" s="103">
        <v>218012</v>
      </c>
      <c r="G9" s="103">
        <v>153683</v>
      </c>
      <c r="H9" s="103">
        <v>40612</v>
      </c>
      <c r="I9" s="103">
        <v>50928</v>
      </c>
      <c r="J9" s="103">
        <v>28952</v>
      </c>
    </row>
    <row r="10" spans="1:10" x14ac:dyDescent="0.35">
      <c r="A10" s="102" t="s">
        <v>249</v>
      </c>
      <c r="B10" s="103">
        <v>66828.899999999994</v>
      </c>
      <c r="C10" s="103">
        <v>94738.7</v>
      </c>
      <c r="D10" s="103">
        <v>29878.1</v>
      </c>
      <c r="E10" s="103">
        <v>253554</v>
      </c>
      <c r="F10" s="103">
        <v>348054</v>
      </c>
      <c r="G10" s="103">
        <v>74387</v>
      </c>
      <c r="H10" s="103">
        <v>31291</v>
      </c>
      <c r="I10" s="103">
        <v>37715</v>
      </c>
      <c r="J10" s="103">
        <v>23327</v>
      </c>
    </row>
    <row r="11" spans="1:10" x14ac:dyDescent="0.35">
      <c r="A11" s="102" t="s">
        <v>492</v>
      </c>
      <c r="B11" s="103">
        <v>36856.199999999997</v>
      </c>
      <c r="C11" s="103">
        <v>49099.199999999997</v>
      </c>
      <c r="D11" s="103">
        <v>23230.3</v>
      </c>
      <c r="E11" s="103">
        <v>91151</v>
      </c>
      <c r="F11" s="103">
        <v>110863</v>
      </c>
      <c r="G11" s="103">
        <v>58174</v>
      </c>
      <c r="H11" s="103">
        <v>29399</v>
      </c>
      <c r="I11" s="103">
        <v>38752</v>
      </c>
      <c r="J11" s="103">
        <v>19543</v>
      </c>
    </row>
    <row r="12" spans="1:10" x14ac:dyDescent="0.35">
      <c r="A12" s="101" t="s">
        <v>493</v>
      </c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0" x14ac:dyDescent="0.35">
      <c r="A13" s="105" t="s">
        <v>118</v>
      </c>
      <c r="B13" s="100">
        <v>29089.5</v>
      </c>
      <c r="C13" s="100">
        <v>34679.599999999999</v>
      </c>
      <c r="D13" s="100">
        <v>22402</v>
      </c>
      <c r="E13" s="100">
        <v>50500</v>
      </c>
      <c r="F13" s="100">
        <v>67753</v>
      </c>
      <c r="G13" s="100">
        <v>29612</v>
      </c>
      <c r="H13" s="100">
        <v>26705</v>
      </c>
      <c r="I13" s="100">
        <v>30975</v>
      </c>
      <c r="J13" s="100">
        <v>21605</v>
      </c>
    </row>
    <row r="14" spans="1:10" x14ac:dyDescent="0.35">
      <c r="A14" s="105" t="s">
        <v>78</v>
      </c>
      <c r="B14" s="100">
        <v>38469.699999999997</v>
      </c>
      <c r="C14" s="100">
        <v>49262</v>
      </c>
      <c r="D14" s="100">
        <v>24563.7</v>
      </c>
      <c r="E14" s="100">
        <v>58477</v>
      </c>
      <c r="F14" s="100">
        <v>79329</v>
      </c>
      <c r="G14" s="100">
        <v>32746</v>
      </c>
      <c r="H14" s="100">
        <v>33473</v>
      </c>
      <c r="I14" s="100">
        <v>41929</v>
      </c>
      <c r="J14" s="100">
        <v>22457</v>
      </c>
    </row>
    <row r="15" spans="1:10" x14ac:dyDescent="0.35">
      <c r="A15" s="105" t="s">
        <v>315</v>
      </c>
      <c r="B15" s="100">
        <v>54152</v>
      </c>
      <c r="C15" s="100">
        <v>67488.3</v>
      </c>
      <c r="D15" s="100">
        <v>32550.400000000001</v>
      </c>
      <c r="E15" s="100">
        <v>78007</v>
      </c>
      <c r="F15" s="100">
        <v>97678</v>
      </c>
      <c r="G15" s="100">
        <v>44243</v>
      </c>
      <c r="H15" s="100">
        <v>40557</v>
      </c>
      <c r="I15" s="100">
        <v>49682</v>
      </c>
      <c r="J15" s="100">
        <v>26252</v>
      </c>
    </row>
    <row r="16" spans="1:10" x14ac:dyDescent="0.35">
      <c r="A16" s="105" t="s">
        <v>79</v>
      </c>
      <c r="B16" s="100">
        <v>93174.8</v>
      </c>
      <c r="C16" s="100">
        <v>105284.8</v>
      </c>
      <c r="D16" s="100">
        <v>77326.899999999994</v>
      </c>
      <c r="E16" s="100">
        <v>120372</v>
      </c>
      <c r="F16" s="100">
        <v>134823</v>
      </c>
      <c r="G16" s="100">
        <v>96900</v>
      </c>
      <c r="H16" s="100">
        <v>72501</v>
      </c>
      <c r="I16" s="100">
        <v>78927</v>
      </c>
      <c r="J16" s="100">
        <v>65334</v>
      </c>
    </row>
    <row r="17" spans="1:10" x14ac:dyDescent="0.35">
      <c r="A17" s="105" t="s">
        <v>316</v>
      </c>
      <c r="B17" s="100">
        <v>305584.5</v>
      </c>
      <c r="C17" s="100">
        <v>345156</v>
      </c>
      <c r="D17" s="100">
        <v>239719.2</v>
      </c>
      <c r="E17" s="100">
        <v>351221</v>
      </c>
      <c r="F17" s="100">
        <v>409386</v>
      </c>
      <c r="G17" s="100">
        <v>263701</v>
      </c>
      <c r="H17" s="100">
        <v>203695</v>
      </c>
      <c r="I17" s="100">
        <v>218119</v>
      </c>
      <c r="J17" s="100">
        <v>173306</v>
      </c>
    </row>
    <row r="18" spans="1:10" x14ac:dyDescent="0.35">
      <c r="A18" s="101" t="s">
        <v>494</v>
      </c>
      <c r="B18" s="104"/>
      <c r="C18" s="104"/>
      <c r="D18" s="104"/>
      <c r="E18" s="104"/>
      <c r="F18" s="106"/>
      <c r="G18" s="104"/>
      <c r="H18" s="104"/>
      <c r="I18" s="104"/>
      <c r="J18" s="104"/>
    </row>
    <row r="19" spans="1:10" x14ac:dyDescent="0.35">
      <c r="A19" s="105" t="s">
        <v>349</v>
      </c>
      <c r="B19" s="100">
        <v>447790</v>
      </c>
      <c r="C19" s="100">
        <v>476808</v>
      </c>
      <c r="D19" s="100">
        <v>351239</v>
      </c>
      <c r="E19" s="107">
        <v>540506</v>
      </c>
      <c r="F19" s="107">
        <v>593238</v>
      </c>
      <c r="G19" s="107">
        <v>394514</v>
      </c>
      <c r="H19" s="107">
        <v>236579</v>
      </c>
      <c r="I19" s="100">
        <v>246746</v>
      </c>
      <c r="J19" s="100">
        <v>180314</v>
      </c>
    </row>
    <row r="20" spans="1:10" x14ac:dyDescent="0.35">
      <c r="A20" s="105" t="s">
        <v>19</v>
      </c>
      <c r="B20" s="100">
        <v>196416</v>
      </c>
      <c r="C20" s="100">
        <v>235225</v>
      </c>
      <c r="D20" s="100">
        <v>148198</v>
      </c>
      <c r="E20" s="107">
        <v>281521</v>
      </c>
      <c r="F20" s="107">
        <v>338659</v>
      </c>
      <c r="G20" s="107">
        <v>207069</v>
      </c>
      <c r="H20" s="107">
        <v>121218</v>
      </c>
      <c r="I20" s="100">
        <v>140117</v>
      </c>
      <c r="J20" s="100">
        <v>98701</v>
      </c>
    </row>
    <row r="21" spans="1:10" x14ac:dyDescent="0.35">
      <c r="A21" s="105" t="s">
        <v>381</v>
      </c>
      <c r="B21" s="100">
        <v>230056</v>
      </c>
      <c r="C21" s="100">
        <v>243390</v>
      </c>
      <c r="D21" s="100">
        <v>200322</v>
      </c>
      <c r="E21" s="107">
        <v>258393</v>
      </c>
      <c r="F21" s="107">
        <v>274772</v>
      </c>
      <c r="G21" s="107">
        <v>225383</v>
      </c>
      <c r="H21" s="107">
        <v>156386</v>
      </c>
      <c r="I21" s="100">
        <v>170456</v>
      </c>
      <c r="J21" s="100">
        <v>114699</v>
      </c>
    </row>
    <row r="22" spans="1:10" x14ac:dyDescent="0.35">
      <c r="A22" s="105" t="s">
        <v>361</v>
      </c>
      <c r="B22" s="100">
        <v>174541</v>
      </c>
      <c r="C22" s="100">
        <v>191081</v>
      </c>
      <c r="D22" s="100">
        <v>163208</v>
      </c>
      <c r="E22" s="107">
        <v>207424</v>
      </c>
      <c r="F22" s="107">
        <v>221687</v>
      </c>
      <c r="G22" s="107">
        <v>196636</v>
      </c>
      <c r="H22" s="107">
        <v>114588</v>
      </c>
      <c r="I22" s="100">
        <v>124832</v>
      </c>
      <c r="J22" s="100">
        <v>108758</v>
      </c>
    </row>
    <row r="23" spans="1:10" x14ac:dyDescent="0.35">
      <c r="A23" s="105" t="s">
        <v>50</v>
      </c>
      <c r="B23" s="100">
        <v>77520</v>
      </c>
      <c r="C23" s="100">
        <v>79206</v>
      </c>
      <c r="D23" s="100">
        <v>74031</v>
      </c>
      <c r="E23" s="107">
        <v>97961</v>
      </c>
      <c r="F23" s="107">
        <v>100185</v>
      </c>
      <c r="G23" s="107">
        <v>94255</v>
      </c>
      <c r="H23" s="107">
        <v>56006</v>
      </c>
      <c r="I23" s="100">
        <v>60191</v>
      </c>
      <c r="J23" s="100">
        <v>44931</v>
      </c>
    </row>
    <row r="24" spans="1:10" ht="29" x14ac:dyDescent="0.35">
      <c r="A24" s="108" t="s">
        <v>51</v>
      </c>
      <c r="B24" s="100">
        <v>44258</v>
      </c>
      <c r="C24" s="100">
        <v>41584</v>
      </c>
      <c r="D24" s="100">
        <v>62240</v>
      </c>
      <c r="E24" s="107">
        <v>113465</v>
      </c>
      <c r="F24" s="107">
        <v>101355</v>
      </c>
      <c r="G24" s="107">
        <v>150000</v>
      </c>
      <c r="H24" s="107">
        <v>31012</v>
      </c>
      <c r="I24" s="100">
        <v>31965</v>
      </c>
      <c r="J24" s="100">
        <v>23022</v>
      </c>
    </row>
    <row r="25" spans="1:10" x14ac:dyDescent="0.35">
      <c r="A25" s="105" t="s">
        <v>68</v>
      </c>
      <c r="B25" s="100">
        <v>104618</v>
      </c>
      <c r="C25" s="100">
        <v>106189</v>
      </c>
      <c r="D25" s="100">
        <v>65396</v>
      </c>
      <c r="E25" s="107">
        <v>134473</v>
      </c>
      <c r="F25" s="107">
        <v>135830</v>
      </c>
      <c r="G25" s="107">
        <v>100591</v>
      </c>
      <c r="H25" s="107">
        <v>89139</v>
      </c>
      <c r="I25" s="100">
        <v>90822</v>
      </c>
      <c r="J25" s="100">
        <v>47151</v>
      </c>
    </row>
    <row r="26" spans="1:10" ht="29" x14ac:dyDescent="0.35">
      <c r="A26" s="108" t="s">
        <v>69</v>
      </c>
      <c r="B26" s="100">
        <v>154466</v>
      </c>
      <c r="C26" s="100">
        <v>148984</v>
      </c>
      <c r="D26" s="100">
        <v>915209</v>
      </c>
      <c r="E26" s="107">
        <v>169598</v>
      </c>
      <c r="F26" s="107">
        <v>161618</v>
      </c>
      <c r="G26" s="107">
        <v>915209</v>
      </c>
      <c r="H26" s="107">
        <v>122950</v>
      </c>
      <c r="I26" s="100">
        <v>122950</v>
      </c>
      <c r="J26" s="100">
        <v>0</v>
      </c>
    </row>
    <row r="27" spans="1:10" x14ac:dyDescent="0.35">
      <c r="A27" s="105" t="s">
        <v>67</v>
      </c>
      <c r="B27" s="100">
        <v>26970</v>
      </c>
      <c r="C27" s="100">
        <v>30510</v>
      </c>
      <c r="D27" s="100">
        <v>23239</v>
      </c>
      <c r="E27" s="107">
        <v>37832</v>
      </c>
      <c r="F27" s="107">
        <v>46710</v>
      </c>
      <c r="G27" s="107">
        <v>30806</v>
      </c>
      <c r="H27" s="107">
        <v>25418</v>
      </c>
      <c r="I27" s="100">
        <v>28556</v>
      </c>
      <c r="J27" s="100">
        <v>21974</v>
      </c>
    </row>
    <row r="28" spans="1:10" x14ac:dyDescent="0.35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61" spans="2:10" x14ac:dyDescent="0.35">
      <c r="B61" s="55"/>
      <c r="C61" s="55"/>
      <c r="D61" s="55"/>
      <c r="F61" s="55"/>
      <c r="G61" s="55"/>
    </row>
    <row r="62" spans="2:10" x14ac:dyDescent="0.35">
      <c r="B62" s="55"/>
      <c r="C62" s="55"/>
      <c r="D62" s="55"/>
      <c r="E62" s="55"/>
      <c r="F62" s="55"/>
      <c r="G62" s="55"/>
      <c r="H62" s="55"/>
      <c r="I62" s="55"/>
      <c r="J62" s="55"/>
    </row>
    <row r="63" spans="2:10" x14ac:dyDescent="0.35">
      <c r="B63" s="55"/>
      <c r="C63" s="55"/>
      <c r="D63" s="55"/>
      <c r="E63" s="55"/>
      <c r="F63" s="55"/>
      <c r="G63" s="55"/>
      <c r="H63" s="55"/>
      <c r="I63" s="55"/>
      <c r="J63" s="55"/>
    </row>
    <row r="64" spans="2:10" x14ac:dyDescent="0.35">
      <c r="B64" s="55"/>
      <c r="C64" s="55"/>
      <c r="D64" s="55"/>
      <c r="E64" s="55"/>
      <c r="F64" s="55"/>
      <c r="G64" s="55"/>
      <c r="H64" s="55"/>
      <c r="I64" s="55"/>
      <c r="J64" s="55"/>
    </row>
    <row r="65" spans="2:10" x14ac:dyDescent="0.35">
      <c r="B65" s="55"/>
      <c r="C65" s="55"/>
      <c r="D65" s="55"/>
      <c r="E65" s="55"/>
      <c r="F65" s="55"/>
      <c r="G65" s="55"/>
      <c r="H65" s="55"/>
      <c r="I65" s="55"/>
      <c r="J65" s="55"/>
    </row>
    <row r="66" spans="2:10" x14ac:dyDescent="0.35">
      <c r="B66" s="55"/>
      <c r="C66" s="55"/>
      <c r="D66" s="55"/>
      <c r="E66" s="55"/>
      <c r="F66" s="55"/>
      <c r="G66" s="55"/>
      <c r="H66" s="55"/>
      <c r="I66" s="55"/>
      <c r="J66" s="55"/>
    </row>
    <row r="67" spans="2:10" x14ac:dyDescent="0.35">
      <c r="B67" s="55"/>
      <c r="C67" s="55"/>
      <c r="D67" s="55"/>
      <c r="E67" s="55"/>
      <c r="F67" s="55"/>
      <c r="G67" s="55"/>
      <c r="H67" s="55"/>
      <c r="I67" s="55"/>
      <c r="J67" s="55"/>
    </row>
    <row r="68" spans="2:10" x14ac:dyDescent="0.35">
      <c r="B68" s="55"/>
      <c r="C68" s="55"/>
      <c r="D68" s="55"/>
      <c r="E68" s="55"/>
      <c r="F68" s="55"/>
      <c r="G68" s="55"/>
      <c r="H68" s="55"/>
      <c r="I68" s="55"/>
      <c r="J68" s="55"/>
    </row>
    <row r="69" spans="2:10" x14ac:dyDescent="0.35">
      <c r="B69" s="55"/>
      <c r="C69" s="55"/>
      <c r="D69" s="55"/>
      <c r="E69" s="55"/>
      <c r="F69" s="55"/>
      <c r="G69" s="55"/>
      <c r="H69" s="55"/>
      <c r="I69" s="55"/>
      <c r="J69" s="55"/>
    </row>
    <row r="70" spans="2:10" x14ac:dyDescent="0.35">
      <c r="B70" s="55"/>
      <c r="C70" s="55"/>
      <c r="D70" s="55"/>
      <c r="E70" s="55"/>
      <c r="F70" s="55"/>
      <c r="G70" s="55"/>
      <c r="H70" s="55"/>
      <c r="I70" s="55"/>
      <c r="J70" s="55"/>
    </row>
    <row r="71" spans="2:10" x14ac:dyDescent="0.35">
      <c r="B71" s="55"/>
      <c r="C71" s="55"/>
      <c r="D71" s="55"/>
      <c r="E71" s="55"/>
      <c r="F71" s="55"/>
      <c r="G71" s="55"/>
      <c r="I71" s="55"/>
    </row>
    <row r="72" spans="2:10" x14ac:dyDescent="0.35">
      <c r="B72" s="55"/>
      <c r="C72" s="55"/>
      <c r="D72" s="55"/>
      <c r="E72" s="55"/>
      <c r="F72" s="55"/>
      <c r="G72" s="55"/>
      <c r="H72" s="55"/>
      <c r="I72" s="55"/>
      <c r="J72" s="55"/>
    </row>
    <row r="73" spans="2:10" x14ac:dyDescent="0.35">
      <c r="B73" s="55"/>
      <c r="C73" s="55"/>
      <c r="D73" s="55"/>
      <c r="E73" s="55"/>
      <c r="F73" s="55"/>
      <c r="G73" s="55"/>
      <c r="H73" s="55"/>
      <c r="I73" s="55"/>
      <c r="J73" s="55"/>
    </row>
  </sheetData>
  <mergeCells count="4">
    <mergeCell ref="B3:D3"/>
    <mergeCell ref="E3:G3"/>
    <mergeCell ref="H3:J3"/>
    <mergeCell ref="A3:A4"/>
  </mergeCells>
  <pageMargins left="0.7" right="0.7" top="0.75" bottom="0.75" header="0.3" footer="0.3"/>
  <pageSetup scale="9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70C0"/>
  </sheetPr>
  <dimension ref="A1:O28"/>
  <sheetViews>
    <sheetView topLeftCell="A13" zoomScale="98" zoomScaleNormal="98" workbookViewId="0">
      <selection activeCell="A3" sqref="A3:J27"/>
    </sheetView>
  </sheetViews>
  <sheetFormatPr defaultColWidth="9.08984375" defaultRowHeight="14.5" x14ac:dyDescent="0.35"/>
  <cols>
    <col min="1" max="1" width="38.54296875" customWidth="1"/>
  </cols>
  <sheetData>
    <row r="1" spans="1:15" ht="15" customHeight="1" x14ac:dyDescent="0.35">
      <c r="A1" s="331" t="s">
        <v>653</v>
      </c>
      <c r="B1" s="331"/>
      <c r="C1" s="331"/>
      <c r="D1" s="331"/>
      <c r="E1" s="331"/>
      <c r="F1" s="331"/>
      <c r="G1" s="331"/>
      <c r="H1" s="331"/>
      <c r="I1" s="331"/>
      <c r="J1" s="331"/>
      <c r="M1" s="55"/>
      <c r="N1" s="55"/>
      <c r="O1" s="55"/>
    </row>
    <row r="2" spans="1:15" ht="15" customHeight="1" x14ac:dyDescent="0.35">
      <c r="A2" s="331"/>
      <c r="B2" s="331"/>
      <c r="C2" s="331"/>
      <c r="D2" s="331"/>
      <c r="E2" s="331"/>
      <c r="F2" s="331"/>
      <c r="G2" s="331"/>
      <c r="H2" s="331"/>
      <c r="I2" s="331"/>
      <c r="J2" s="331"/>
      <c r="M2" s="55"/>
      <c r="N2" s="55"/>
      <c r="O2" s="55"/>
    </row>
    <row r="3" spans="1:15" x14ac:dyDescent="0.35">
      <c r="A3" s="301"/>
      <c r="B3" s="301" t="s">
        <v>125</v>
      </c>
      <c r="C3" s="301"/>
      <c r="D3" s="301"/>
      <c r="E3" s="301" t="s">
        <v>126</v>
      </c>
      <c r="F3" s="301"/>
      <c r="G3" s="301"/>
      <c r="H3" s="301" t="s">
        <v>127</v>
      </c>
      <c r="I3" s="301"/>
      <c r="J3" s="301"/>
      <c r="M3" s="55"/>
      <c r="N3" s="55"/>
      <c r="O3" s="55"/>
    </row>
    <row r="4" spans="1:15" x14ac:dyDescent="0.35">
      <c r="A4" s="301"/>
      <c r="B4" s="99" t="s">
        <v>124</v>
      </c>
      <c r="C4" s="99" t="s">
        <v>122</v>
      </c>
      <c r="D4" s="99" t="s">
        <v>123</v>
      </c>
      <c r="E4" s="99" t="s">
        <v>9</v>
      </c>
      <c r="F4" s="99" t="s">
        <v>122</v>
      </c>
      <c r="G4" s="99" t="s">
        <v>123</v>
      </c>
      <c r="H4" s="99" t="s">
        <v>9</v>
      </c>
      <c r="I4" s="99" t="s">
        <v>122</v>
      </c>
      <c r="J4" s="99" t="s">
        <v>123</v>
      </c>
      <c r="M4" s="55"/>
      <c r="N4" s="55"/>
      <c r="O4" s="55"/>
    </row>
    <row r="5" spans="1:15" x14ac:dyDescent="0.35">
      <c r="A5" s="95" t="s">
        <v>158</v>
      </c>
      <c r="B5" s="109" t="s">
        <v>573</v>
      </c>
      <c r="C5" s="109" t="s">
        <v>573</v>
      </c>
      <c r="D5" s="109" t="s">
        <v>574</v>
      </c>
      <c r="E5" s="109" t="s">
        <v>592</v>
      </c>
      <c r="F5" s="109" t="s">
        <v>593</v>
      </c>
      <c r="G5" s="109" t="s">
        <v>594</v>
      </c>
      <c r="H5" s="109" t="s">
        <v>573</v>
      </c>
      <c r="I5" s="109" t="s">
        <v>573</v>
      </c>
      <c r="J5" s="109" t="s">
        <v>574</v>
      </c>
      <c r="K5" s="55"/>
      <c r="M5" s="55"/>
      <c r="N5" s="55"/>
      <c r="O5" s="55"/>
    </row>
    <row r="6" spans="1:15" x14ac:dyDescent="0.35">
      <c r="A6" s="101" t="s">
        <v>518</v>
      </c>
      <c r="B6" s="99"/>
      <c r="C6" s="99"/>
      <c r="D6" s="99"/>
      <c r="E6" s="99"/>
      <c r="F6" s="99"/>
      <c r="G6" s="99"/>
      <c r="H6" s="99"/>
      <c r="I6" s="99"/>
      <c r="J6" s="99"/>
      <c r="M6" s="55"/>
      <c r="N6" s="55"/>
      <c r="O6" s="55"/>
    </row>
    <row r="7" spans="1:15" x14ac:dyDescent="0.35">
      <c r="A7" s="110" t="s">
        <v>246</v>
      </c>
      <c r="B7" s="109" t="s">
        <v>574</v>
      </c>
      <c r="C7" s="109" t="s">
        <v>573</v>
      </c>
      <c r="D7" s="109" t="s">
        <v>575</v>
      </c>
      <c r="E7" s="109" t="s">
        <v>575</v>
      </c>
      <c r="F7" s="109" t="s">
        <v>595</v>
      </c>
      <c r="G7" s="109" t="s">
        <v>575</v>
      </c>
      <c r="H7" s="109" t="s">
        <v>574</v>
      </c>
      <c r="I7" s="109" t="s">
        <v>573</v>
      </c>
      <c r="J7" s="109" t="s">
        <v>574</v>
      </c>
      <c r="M7" s="55"/>
      <c r="N7" s="55"/>
      <c r="O7" s="55"/>
    </row>
    <row r="8" spans="1:15" x14ac:dyDescent="0.35">
      <c r="A8" s="110" t="s">
        <v>247</v>
      </c>
      <c r="B8" s="109" t="s">
        <v>573</v>
      </c>
      <c r="C8" s="109" t="s">
        <v>576</v>
      </c>
      <c r="D8" s="109" t="s">
        <v>573</v>
      </c>
      <c r="E8" s="109" t="s">
        <v>596</v>
      </c>
      <c r="F8" s="109" t="s">
        <v>597</v>
      </c>
      <c r="G8" s="109" t="s">
        <v>579</v>
      </c>
      <c r="H8" s="109" t="s">
        <v>573</v>
      </c>
      <c r="I8" s="109" t="s">
        <v>573</v>
      </c>
      <c r="J8" s="109" t="s">
        <v>574</v>
      </c>
      <c r="M8" s="55"/>
      <c r="N8" s="55"/>
      <c r="O8" s="55"/>
    </row>
    <row r="9" spans="1:15" x14ac:dyDescent="0.35">
      <c r="A9" s="110" t="s">
        <v>248</v>
      </c>
      <c r="B9" s="109" t="s">
        <v>573</v>
      </c>
      <c r="C9" s="109" t="s">
        <v>577</v>
      </c>
      <c r="D9" s="109" t="s">
        <v>573</v>
      </c>
      <c r="E9" s="109" t="s">
        <v>598</v>
      </c>
      <c r="F9" s="109" t="s">
        <v>585</v>
      </c>
      <c r="G9" s="109" t="s">
        <v>599</v>
      </c>
      <c r="H9" s="109" t="s">
        <v>573</v>
      </c>
      <c r="I9" s="109" t="s">
        <v>573</v>
      </c>
      <c r="J9" s="109" t="s">
        <v>574</v>
      </c>
      <c r="M9" s="55"/>
      <c r="N9" s="55"/>
      <c r="O9" s="55"/>
    </row>
    <row r="10" spans="1:15" x14ac:dyDescent="0.35">
      <c r="A10" s="110" t="s">
        <v>249</v>
      </c>
      <c r="B10" s="109" t="s">
        <v>573</v>
      </c>
      <c r="C10" s="109" t="s">
        <v>573</v>
      </c>
      <c r="D10" s="109" t="s">
        <v>574</v>
      </c>
      <c r="E10" s="109" t="s">
        <v>591</v>
      </c>
      <c r="F10" s="109" t="s">
        <v>600</v>
      </c>
      <c r="G10" s="109" t="s">
        <v>573</v>
      </c>
      <c r="H10" s="109" t="s">
        <v>574</v>
      </c>
      <c r="I10" s="109" t="s">
        <v>573</v>
      </c>
      <c r="J10" s="109" t="s">
        <v>574</v>
      </c>
      <c r="M10" s="55"/>
      <c r="N10" s="55"/>
      <c r="O10" s="55"/>
    </row>
    <row r="11" spans="1:15" x14ac:dyDescent="0.35">
      <c r="A11" s="110" t="s">
        <v>337</v>
      </c>
      <c r="B11" s="109" t="s">
        <v>574</v>
      </c>
      <c r="C11" s="109" t="s">
        <v>573</v>
      </c>
      <c r="D11" s="109" t="s">
        <v>578</v>
      </c>
      <c r="E11" s="109" t="s">
        <v>601</v>
      </c>
      <c r="F11" s="109" t="s">
        <v>592</v>
      </c>
      <c r="G11" s="109" t="s">
        <v>574</v>
      </c>
      <c r="H11" s="109" t="s">
        <v>574</v>
      </c>
      <c r="I11" s="109" t="s">
        <v>574</v>
      </c>
      <c r="J11" s="109" t="s">
        <v>578</v>
      </c>
      <c r="M11" s="55"/>
      <c r="N11" s="55"/>
      <c r="O11" s="55"/>
    </row>
    <row r="12" spans="1:15" ht="18.75" customHeight="1" x14ac:dyDescent="0.35">
      <c r="A12" s="101" t="s">
        <v>519</v>
      </c>
      <c r="B12" s="99"/>
      <c r="C12" s="99"/>
      <c r="D12" s="99"/>
      <c r="E12" s="99"/>
      <c r="F12" s="99"/>
      <c r="G12" s="99"/>
      <c r="H12" s="99"/>
      <c r="I12" s="99"/>
      <c r="J12" s="99"/>
    </row>
    <row r="13" spans="1:15" x14ac:dyDescent="0.35">
      <c r="A13" s="111" t="s">
        <v>118</v>
      </c>
      <c r="B13" s="109" t="s">
        <v>574</v>
      </c>
      <c r="C13" s="109" t="s">
        <v>573</v>
      </c>
      <c r="D13" s="109" t="s">
        <v>574</v>
      </c>
      <c r="E13" s="109" t="s">
        <v>573</v>
      </c>
      <c r="F13" s="109" t="s">
        <v>590</v>
      </c>
      <c r="G13" s="109" t="s">
        <v>573</v>
      </c>
      <c r="H13" s="109" t="s">
        <v>574</v>
      </c>
      <c r="I13" s="109" t="s">
        <v>573</v>
      </c>
      <c r="J13" s="109" t="s">
        <v>574</v>
      </c>
      <c r="M13" s="55"/>
      <c r="N13" s="55"/>
      <c r="O13" s="55"/>
    </row>
    <row r="14" spans="1:15" x14ac:dyDescent="0.35">
      <c r="A14" s="111" t="s">
        <v>78</v>
      </c>
      <c r="B14" s="109" t="s">
        <v>573</v>
      </c>
      <c r="C14" s="109" t="s">
        <v>573</v>
      </c>
      <c r="D14" s="109" t="s">
        <v>574</v>
      </c>
      <c r="E14" s="109" t="s">
        <v>602</v>
      </c>
      <c r="F14" s="109" t="s">
        <v>583</v>
      </c>
      <c r="G14" s="109" t="s">
        <v>574</v>
      </c>
      <c r="H14" s="109" t="s">
        <v>573</v>
      </c>
      <c r="I14" s="109" t="s">
        <v>573</v>
      </c>
      <c r="J14" s="109" t="s">
        <v>574</v>
      </c>
      <c r="M14" t="s">
        <v>355</v>
      </c>
    </row>
    <row r="15" spans="1:15" x14ac:dyDescent="0.35">
      <c r="A15" s="111" t="s">
        <v>315</v>
      </c>
      <c r="B15" s="109" t="s">
        <v>577</v>
      </c>
      <c r="C15" s="109" t="s">
        <v>579</v>
      </c>
      <c r="D15" s="109" t="s">
        <v>580</v>
      </c>
      <c r="E15" s="109" t="s">
        <v>603</v>
      </c>
      <c r="F15" s="109" t="s">
        <v>596</v>
      </c>
      <c r="G15" s="109" t="s">
        <v>595</v>
      </c>
      <c r="H15" s="109" t="s">
        <v>573</v>
      </c>
      <c r="I15" s="109" t="s">
        <v>576</v>
      </c>
      <c r="J15" s="109" t="s">
        <v>574</v>
      </c>
    </row>
    <row r="16" spans="1:15" x14ac:dyDescent="0.35">
      <c r="A16" s="111" t="s">
        <v>79</v>
      </c>
      <c r="B16" s="109" t="s">
        <v>581</v>
      </c>
      <c r="C16" s="109" t="s">
        <v>582</v>
      </c>
      <c r="D16" s="109" t="s">
        <v>583</v>
      </c>
      <c r="E16" s="109" t="s">
        <v>604</v>
      </c>
      <c r="F16" s="109" t="s">
        <v>597</v>
      </c>
      <c r="G16" s="109" t="s">
        <v>582</v>
      </c>
      <c r="H16" s="109" t="s">
        <v>583</v>
      </c>
      <c r="I16" s="109" t="s">
        <v>583</v>
      </c>
      <c r="J16" s="109" t="s">
        <v>610</v>
      </c>
    </row>
    <row r="17" spans="1:10" x14ac:dyDescent="0.35">
      <c r="A17" s="111" t="s">
        <v>316</v>
      </c>
      <c r="B17" s="109" t="s">
        <v>584</v>
      </c>
      <c r="C17" s="109" t="s">
        <v>584</v>
      </c>
      <c r="D17" s="109" t="s">
        <v>584</v>
      </c>
      <c r="E17" s="109" t="s">
        <v>584</v>
      </c>
      <c r="F17" s="109" t="s">
        <v>584</v>
      </c>
      <c r="G17" s="109" t="s">
        <v>584</v>
      </c>
      <c r="H17" s="109" t="s">
        <v>611</v>
      </c>
      <c r="I17" s="109" t="s">
        <v>612</v>
      </c>
      <c r="J17" s="109" t="s">
        <v>588</v>
      </c>
    </row>
    <row r="18" spans="1:10" ht="12.75" customHeight="1" x14ac:dyDescent="0.35">
      <c r="A18" s="101" t="s">
        <v>494</v>
      </c>
      <c r="B18" s="99"/>
      <c r="C18" s="99"/>
      <c r="D18" s="99"/>
      <c r="E18" s="99"/>
      <c r="F18" s="99"/>
      <c r="G18" s="99"/>
      <c r="H18" s="99"/>
      <c r="I18" s="99"/>
      <c r="J18" s="99"/>
    </row>
    <row r="19" spans="1:10" x14ac:dyDescent="0.35">
      <c r="A19" s="111" t="s">
        <v>63</v>
      </c>
      <c r="B19" s="109" t="s">
        <v>584</v>
      </c>
      <c r="C19" s="109" t="s">
        <v>584</v>
      </c>
      <c r="D19" s="109" t="s">
        <v>584</v>
      </c>
      <c r="E19" s="109" t="s">
        <v>605</v>
      </c>
      <c r="F19" s="109" t="s">
        <v>606</v>
      </c>
      <c r="G19" s="109" t="s">
        <v>584</v>
      </c>
      <c r="H19" s="109" t="s">
        <v>584</v>
      </c>
      <c r="I19" s="109" t="s">
        <v>584</v>
      </c>
      <c r="J19" s="109" t="s">
        <v>613</v>
      </c>
    </row>
    <row r="20" spans="1:10" x14ac:dyDescent="0.35">
      <c r="A20" s="111" t="s">
        <v>64</v>
      </c>
      <c r="B20" s="109" t="s">
        <v>585</v>
      </c>
      <c r="C20" s="109" t="s">
        <v>586</v>
      </c>
      <c r="D20" s="109" t="s">
        <v>587</v>
      </c>
      <c r="E20" s="109" t="s">
        <v>584</v>
      </c>
      <c r="F20" s="109" t="s">
        <v>584</v>
      </c>
      <c r="G20" s="109" t="s">
        <v>584</v>
      </c>
      <c r="H20" s="109" t="s">
        <v>614</v>
      </c>
      <c r="I20" s="109" t="s">
        <v>597</v>
      </c>
      <c r="J20" s="109" t="s">
        <v>581</v>
      </c>
    </row>
    <row r="21" spans="1:10" x14ac:dyDescent="0.35">
      <c r="A21" s="111" t="s">
        <v>65</v>
      </c>
      <c r="B21" s="109" t="s">
        <v>584</v>
      </c>
      <c r="C21" s="109" t="s">
        <v>584</v>
      </c>
      <c r="D21" s="109" t="s">
        <v>584</v>
      </c>
      <c r="E21" s="109" t="s">
        <v>584</v>
      </c>
      <c r="F21" s="109" t="s">
        <v>584</v>
      </c>
      <c r="G21" s="109" t="s">
        <v>584</v>
      </c>
      <c r="H21" s="109" t="s">
        <v>585</v>
      </c>
      <c r="I21" s="109" t="s">
        <v>615</v>
      </c>
      <c r="J21" s="109" t="s">
        <v>585</v>
      </c>
    </row>
    <row r="22" spans="1:10" x14ac:dyDescent="0.35">
      <c r="A22" s="111" t="s">
        <v>66</v>
      </c>
      <c r="B22" s="109" t="s">
        <v>588</v>
      </c>
      <c r="C22" s="109" t="s">
        <v>586</v>
      </c>
      <c r="D22" s="109" t="s">
        <v>588</v>
      </c>
      <c r="E22" s="109" t="s">
        <v>584</v>
      </c>
      <c r="F22" s="109" t="s">
        <v>584</v>
      </c>
      <c r="G22" s="109" t="s">
        <v>584</v>
      </c>
      <c r="H22" s="109" t="s">
        <v>616</v>
      </c>
      <c r="I22" s="109" t="s">
        <v>585</v>
      </c>
      <c r="J22" s="109" t="s">
        <v>616</v>
      </c>
    </row>
    <row r="23" spans="1:10" x14ac:dyDescent="0.35">
      <c r="A23" s="111" t="s">
        <v>50</v>
      </c>
      <c r="B23" s="109" t="s">
        <v>589</v>
      </c>
      <c r="C23" s="109" t="s">
        <v>590</v>
      </c>
      <c r="D23" s="109" t="s">
        <v>579</v>
      </c>
      <c r="E23" s="109" t="s">
        <v>583</v>
      </c>
      <c r="F23" s="109" t="s">
        <v>607</v>
      </c>
      <c r="G23" s="109" t="s">
        <v>608</v>
      </c>
      <c r="H23" s="109" t="s">
        <v>595</v>
      </c>
      <c r="I23" s="109" t="s">
        <v>617</v>
      </c>
      <c r="J23" s="109" t="s">
        <v>618</v>
      </c>
    </row>
    <row r="24" spans="1:10" x14ac:dyDescent="0.35">
      <c r="A24" s="111" t="s">
        <v>51</v>
      </c>
      <c r="B24" s="109" t="s">
        <v>573</v>
      </c>
      <c r="C24" s="109" t="s">
        <v>573</v>
      </c>
      <c r="D24" s="109" t="s">
        <v>573</v>
      </c>
      <c r="E24" s="109" t="s">
        <v>609</v>
      </c>
      <c r="F24" s="109" t="s">
        <v>609</v>
      </c>
      <c r="G24" s="109" t="s">
        <v>588</v>
      </c>
      <c r="H24" s="109" t="s">
        <v>573</v>
      </c>
      <c r="I24" s="109" t="s">
        <v>573</v>
      </c>
      <c r="J24" s="109" t="s">
        <v>573</v>
      </c>
    </row>
    <row r="25" spans="1:10" x14ac:dyDescent="0.35">
      <c r="A25" s="111" t="s">
        <v>68</v>
      </c>
      <c r="B25" s="109" t="s">
        <v>591</v>
      </c>
      <c r="C25" s="109" t="s">
        <v>591</v>
      </c>
      <c r="D25" s="109" t="s">
        <v>579</v>
      </c>
      <c r="E25" s="109" t="s">
        <v>585</v>
      </c>
      <c r="F25" s="109" t="s">
        <v>585</v>
      </c>
      <c r="G25" s="109" t="s">
        <v>583</v>
      </c>
      <c r="H25" s="109" t="s">
        <v>596</v>
      </c>
      <c r="I25" s="109" t="s">
        <v>596</v>
      </c>
      <c r="J25" s="109" t="s">
        <v>590</v>
      </c>
    </row>
    <row r="26" spans="1:10" x14ac:dyDescent="0.35">
      <c r="A26" s="111" t="s">
        <v>69</v>
      </c>
      <c r="B26" s="109" t="s">
        <v>585</v>
      </c>
      <c r="C26" s="109" t="s">
        <v>585</v>
      </c>
      <c r="D26" s="109" t="s">
        <v>584</v>
      </c>
      <c r="E26" s="109" t="s">
        <v>585</v>
      </c>
      <c r="F26" s="109" t="s">
        <v>585</v>
      </c>
      <c r="G26" s="109" t="s">
        <v>584</v>
      </c>
      <c r="H26" s="109">
        <v>100000</v>
      </c>
      <c r="I26" s="109" t="s">
        <v>597</v>
      </c>
      <c r="J26" s="109" t="s">
        <v>597</v>
      </c>
    </row>
    <row r="27" spans="1:10" x14ac:dyDescent="0.35">
      <c r="A27" s="111" t="s">
        <v>67</v>
      </c>
      <c r="B27" s="109" t="s">
        <v>574</v>
      </c>
      <c r="C27" s="109" t="s">
        <v>573</v>
      </c>
      <c r="D27" s="109" t="s">
        <v>574</v>
      </c>
      <c r="E27" s="109" t="s">
        <v>573</v>
      </c>
      <c r="F27" s="109" t="s">
        <v>601</v>
      </c>
      <c r="G27" s="109" t="s">
        <v>580</v>
      </c>
      <c r="H27" s="109" t="s">
        <v>574</v>
      </c>
      <c r="I27" s="109" t="s">
        <v>573</v>
      </c>
      <c r="J27" s="109" t="s">
        <v>574</v>
      </c>
    </row>
    <row r="28" spans="1:10" ht="5.25" customHeight="1" x14ac:dyDescent="0.35">
      <c r="A28" s="28"/>
      <c r="B28" s="28"/>
      <c r="C28" s="28"/>
      <c r="D28" s="28"/>
      <c r="E28" s="28"/>
      <c r="F28" s="28"/>
      <c r="G28" s="28"/>
      <c r="H28" s="28"/>
      <c r="I28" s="28"/>
      <c r="J28" s="28"/>
    </row>
  </sheetData>
  <mergeCells count="5">
    <mergeCell ref="B3:D3"/>
    <mergeCell ref="E3:G3"/>
    <mergeCell ref="H3:J3"/>
    <mergeCell ref="A1:J2"/>
    <mergeCell ref="A3:A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70C0"/>
  </sheetPr>
  <dimension ref="A1:R33"/>
  <sheetViews>
    <sheetView view="pageBreakPreview" topLeftCell="A14" zoomScaleNormal="100" zoomScaleSheetLayoutView="100" workbookViewId="0">
      <selection activeCell="A17" sqref="A17:K32"/>
    </sheetView>
  </sheetViews>
  <sheetFormatPr defaultColWidth="9.08984375" defaultRowHeight="14.5" x14ac:dyDescent="0.35"/>
  <cols>
    <col min="1" max="1" width="22.453125" customWidth="1"/>
    <col min="2" max="2" width="14.81640625" customWidth="1"/>
    <col min="3" max="3" width="9.6328125" customWidth="1"/>
    <col min="4" max="9" width="7.81640625" customWidth="1"/>
    <col min="10" max="10" width="10" customWidth="1"/>
    <col min="11" max="11" width="7.81640625" customWidth="1"/>
  </cols>
  <sheetData>
    <row r="1" spans="1:11" ht="15" customHeight="1" x14ac:dyDescent="0.35">
      <c r="A1" s="339" t="s">
        <v>654</v>
      </c>
      <c r="B1" s="339"/>
      <c r="C1" s="339"/>
      <c r="D1" s="339"/>
      <c r="E1" s="339"/>
      <c r="F1" s="339"/>
      <c r="G1" s="339"/>
      <c r="H1" s="339"/>
      <c r="I1" s="339"/>
    </row>
    <row r="2" spans="1:11" x14ac:dyDescent="0.35">
      <c r="A2" s="339"/>
      <c r="B2" s="339"/>
      <c r="C2" s="339"/>
      <c r="D2" s="339"/>
      <c r="E2" s="339"/>
      <c r="F2" s="339"/>
      <c r="G2" s="339"/>
      <c r="H2" s="339"/>
      <c r="I2" s="339"/>
    </row>
    <row r="3" spans="1:11" x14ac:dyDescent="0.35">
      <c r="A3" s="343"/>
      <c r="B3" s="337" t="s">
        <v>9</v>
      </c>
      <c r="C3" s="296" t="s">
        <v>77</v>
      </c>
      <c r="D3" s="296"/>
      <c r="E3" s="296"/>
      <c r="F3" s="296" t="s">
        <v>49</v>
      </c>
      <c r="G3" s="296"/>
      <c r="H3" s="296"/>
      <c r="I3" s="296" t="s">
        <v>48</v>
      </c>
      <c r="J3" s="296"/>
      <c r="K3" s="296"/>
    </row>
    <row r="4" spans="1:11" x14ac:dyDescent="0.35">
      <c r="A4" s="343"/>
      <c r="B4" s="340"/>
      <c r="C4" s="337" t="s">
        <v>9</v>
      </c>
      <c r="D4" s="337" t="s">
        <v>46</v>
      </c>
      <c r="E4" s="337" t="s">
        <v>47</v>
      </c>
      <c r="F4" s="337" t="s">
        <v>9</v>
      </c>
      <c r="G4" s="337" t="s">
        <v>46</v>
      </c>
      <c r="H4" s="337" t="s">
        <v>47</v>
      </c>
      <c r="I4" s="337" t="s">
        <v>9</v>
      </c>
      <c r="J4" s="337" t="s">
        <v>46</v>
      </c>
      <c r="K4" s="337" t="s">
        <v>47</v>
      </c>
    </row>
    <row r="5" spans="1:11" x14ac:dyDescent="0.35">
      <c r="A5" s="343"/>
      <c r="B5" s="338"/>
      <c r="C5" s="338"/>
      <c r="D5" s="338"/>
      <c r="E5" s="338"/>
      <c r="F5" s="338"/>
      <c r="G5" s="338"/>
      <c r="H5" s="338"/>
      <c r="I5" s="338"/>
      <c r="J5" s="338"/>
      <c r="K5" s="338"/>
    </row>
    <row r="6" spans="1:11" x14ac:dyDescent="0.35">
      <c r="A6" s="95" t="s">
        <v>9</v>
      </c>
      <c r="B6" s="113">
        <v>2570193</v>
      </c>
      <c r="C6" s="114">
        <v>100</v>
      </c>
      <c r="D6" s="114">
        <v>100</v>
      </c>
      <c r="E6" s="114">
        <v>100</v>
      </c>
      <c r="F6" s="115">
        <v>100</v>
      </c>
      <c r="G6" s="114">
        <v>100</v>
      </c>
      <c r="H6" s="114">
        <v>100</v>
      </c>
      <c r="I6" s="115">
        <v>100</v>
      </c>
      <c r="J6" s="114">
        <v>100</v>
      </c>
      <c r="K6" s="114">
        <v>100</v>
      </c>
    </row>
    <row r="7" spans="1:11" ht="6" customHeight="1" x14ac:dyDescent="0.35">
      <c r="A7" s="309"/>
      <c r="B7" s="310"/>
      <c r="C7" s="310"/>
      <c r="D7" s="310"/>
      <c r="E7" s="310"/>
      <c r="F7" s="310"/>
      <c r="G7" s="310"/>
      <c r="H7" s="310"/>
      <c r="I7" s="310"/>
      <c r="J7" s="310"/>
      <c r="K7" s="311"/>
    </row>
    <row r="8" spans="1:11" x14ac:dyDescent="0.35">
      <c r="A8" s="95" t="s">
        <v>143</v>
      </c>
      <c r="B8" s="113">
        <v>714537</v>
      </c>
      <c r="C8" s="114">
        <v>27.8</v>
      </c>
      <c r="D8" s="114">
        <v>21.6</v>
      </c>
      <c r="E8" s="114">
        <v>35.799999999999997</v>
      </c>
      <c r="F8" s="115">
        <v>12.3</v>
      </c>
      <c r="G8" s="114">
        <v>6.8</v>
      </c>
      <c r="H8" s="114">
        <v>19.8</v>
      </c>
      <c r="I8" s="115">
        <v>32</v>
      </c>
      <c r="J8" s="114">
        <v>25.8</v>
      </c>
      <c r="K8" s="114">
        <v>39.9</v>
      </c>
    </row>
    <row r="9" spans="1:11" x14ac:dyDescent="0.35">
      <c r="A9" s="95" t="s">
        <v>144</v>
      </c>
      <c r="B9" s="113">
        <v>877280</v>
      </c>
      <c r="C9" s="114">
        <v>34.1</v>
      </c>
      <c r="D9" s="114">
        <v>29.6</v>
      </c>
      <c r="E9" s="114">
        <v>39.9</v>
      </c>
      <c r="F9" s="115">
        <v>15.3</v>
      </c>
      <c r="G9" s="114">
        <v>9.6</v>
      </c>
      <c r="H9" s="114">
        <v>23.3</v>
      </c>
      <c r="I9" s="115">
        <v>39.299999999999997</v>
      </c>
      <c r="J9" s="114">
        <v>35.299999999999997</v>
      </c>
      <c r="K9" s="114">
        <v>44.3</v>
      </c>
    </row>
    <row r="10" spans="1:11" x14ac:dyDescent="0.35">
      <c r="A10" s="95" t="s">
        <v>145</v>
      </c>
      <c r="B10" s="113">
        <v>293521</v>
      </c>
      <c r="C10" s="114">
        <v>11.4</v>
      </c>
      <c r="D10" s="114">
        <v>13.7</v>
      </c>
      <c r="E10" s="114">
        <v>8.5</v>
      </c>
      <c r="F10" s="115">
        <v>12.2</v>
      </c>
      <c r="G10" s="114">
        <v>11.2</v>
      </c>
      <c r="H10" s="114">
        <v>13.6</v>
      </c>
      <c r="I10" s="115">
        <v>11.2</v>
      </c>
      <c r="J10" s="114">
        <v>14.4</v>
      </c>
      <c r="K10" s="114">
        <v>7.1</v>
      </c>
    </row>
    <row r="11" spans="1:11" x14ac:dyDescent="0.35">
      <c r="A11" s="95" t="s">
        <v>146</v>
      </c>
      <c r="B11" s="113">
        <v>323823</v>
      </c>
      <c r="C11" s="114">
        <v>12.6</v>
      </c>
      <c r="D11" s="114">
        <v>16.5</v>
      </c>
      <c r="E11" s="114">
        <v>7.5</v>
      </c>
      <c r="F11" s="115">
        <v>19.3</v>
      </c>
      <c r="G11" s="114">
        <v>22.8</v>
      </c>
      <c r="H11" s="114">
        <v>14.6</v>
      </c>
      <c r="I11" s="115">
        <v>10.8</v>
      </c>
      <c r="J11" s="114">
        <v>14.8</v>
      </c>
      <c r="K11" s="114">
        <v>5.7</v>
      </c>
    </row>
    <row r="12" spans="1:11" x14ac:dyDescent="0.35">
      <c r="A12" s="95" t="s">
        <v>147</v>
      </c>
      <c r="B12" s="113">
        <v>351920</v>
      </c>
      <c r="C12" s="114">
        <v>13.7</v>
      </c>
      <c r="D12" s="114">
        <v>18.100000000000001</v>
      </c>
      <c r="E12" s="114">
        <v>8</v>
      </c>
      <c r="F12" s="115">
        <v>39.9</v>
      </c>
      <c r="G12" s="114">
        <v>48.7</v>
      </c>
      <c r="H12" s="114">
        <v>27.8</v>
      </c>
      <c r="I12" s="115">
        <v>6.5</v>
      </c>
      <c r="J12" s="114">
        <v>9.4</v>
      </c>
      <c r="K12" s="114">
        <v>2.9</v>
      </c>
    </row>
    <row r="13" spans="1:11" x14ac:dyDescent="0.35">
      <c r="A13" s="95" t="s">
        <v>438</v>
      </c>
      <c r="B13" s="113">
        <v>9113</v>
      </c>
      <c r="C13" s="114">
        <v>0.4</v>
      </c>
      <c r="D13" s="114">
        <v>0.4</v>
      </c>
      <c r="E13" s="114">
        <v>0.3</v>
      </c>
      <c r="F13" s="115">
        <v>0.9</v>
      </c>
      <c r="G13" s="114">
        <v>0.9</v>
      </c>
      <c r="H13" s="114">
        <v>0.9</v>
      </c>
      <c r="I13" s="115">
        <v>0.2</v>
      </c>
      <c r="J13" s="114">
        <v>0.3</v>
      </c>
      <c r="K13" s="114">
        <v>0.1</v>
      </c>
    </row>
    <row r="14" spans="1:11" ht="6" customHeight="1" x14ac:dyDescent="0.3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ht="15" customHeight="1" x14ac:dyDescent="0.35">
      <c r="A15" s="339" t="s">
        <v>655</v>
      </c>
      <c r="B15" s="339"/>
      <c r="C15" s="339"/>
      <c r="D15" s="339"/>
      <c r="E15" s="339"/>
      <c r="F15" s="339"/>
      <c r="G15" s="339"/>
      <c r="H15" s="339"/>
      <c r="I15" s="339"/>
    </row>
    <row r="16" spans="1:11" x14ac:dyDescent="0.35">
      <c r="A16" s="339"/>
      <c r="B16" s="339"/>
      <c r="C16" s="339"/>
      <c r="D16" s="339"/>
      <c r="E16" s="339"/>
      <c r="F16" s="339"/>
      <c r="G16" s="339"/>
      <c r="H16" s="339"/>
      <c r="I16" s="339"/>
    </row>
    <row r="17" spans="1:18" x14ac:dyDescent="0.35">
      <c r="A17" s="341" t="s">
        <v>382</v>
      </c>
      <c r="B17" s="337" t="s">
        <v>9</v>
      </c>
      <c r="C17" s="332" t="s">
        <v>77</v>
      </c>
      <c r="D17" s="333"/>
      <c r="E17" s="334"/>
      <c r="F17" s="332" t="s">
        <v>49</v>
      </c>
      <c r="G17" s="333"/>
      <c r="H17" s="334"/>
      <c r="I17" s="332" t="s">
        <v>48</v>
      </c>
      <c r="J17" s="333"/>
      <c r="K17" s="334"/>
    </row>
    <row r="18" spans="1:18" x14ac:dyDescent="0.35">
      <c r="A18" s="342"/>
      <c r="B18" s="338"/>
      <c r="C18" s="112" t="s">
        <v>9</v>
      </c>
      <c r="D18" s="112" t="s">
        <v>46</v>
      </c>
      <c r="E18" s="112" t="s">
        <v>47</v>
      </c>
      <c r="F18" s="112" t="s">
        <v>9</v>
      </c>
      <c r="G18" s="112" t="s">
        <v>46</v>
      </c>
      <c r="H18" s="112" t="s">
        <v>47</v>
      </c>
      <c r="I18" s="112" t="s">
        <v>9</v>
      </c>
      <c r="J18" s="112" t="s">
        <v>46</v>
      </c>
      <c r="K18" s="112" t="s">
        <v>47</v>
      </c>
    </row>
    <row r="19" spans="1:18" x14ac:dyDescent="0.35">
      <c r="A19" s="95" t="s">
        <v>9</v>
      </c>
      <c r="B19" s="113">
        <v>2561080</v>
      </c>
      <c r="C19" s="95" t="s">
        <v>573</v>
      </c>
      <c r="D19" s="95" t="s">
        <v>573</v>
      </c>
      <c r="E19" s="95" t="s">
        <v>574</v>
      </c>
      <c r="F19" s="95" t="s">
        <v>592</v>
      </c>
      <c r="G19" s="95" t="s">
        <v>593</v>
      </c>
      <c r="H19" s="95" t="s">
        <v>594</v>
      </c>
      <c r="I19" s="95" t="s">
        <v>573</v>
      </c>
      <c r="J19" s="95" t="s">
        <v>573</v>
      </c>
      <c r="K19" s="95" t="s">
        <v>574</v>
      </c>
      <c r="N19" s="55"/>
      <c r="O19" s="55"/>
      <c r="P19" s="55"/>
    </row>
    <row r="20" spans="1:18" x14ac:dyDescent="0.35">
      <c r="A20" s="95" t="s">
        <v>375</v>
      </c>
      <c r="B20" s="109">
        <v>711954</v>
      </c>
      <c r="C20" s="95" t="s">
        <v>619</v>
      </c>
      <c r="D20" s="95" t="s">
        <v>619</v>
      </c>
      <c r="E20" s="95" t="s">
        <v>619</v>
      </c>
      <c r="F20" s="95" t="s">
        <v>622</v>
      </c>
      <c r="G20" s="95" t="s">
        <v>622</v>
      </c>
      <c r="H20" s="95" t="s">
        <v>622</v>
      </c>
      <c r="I20" s="95" t="s">
        <v>619</v>
      </c>
      <c r="J20" s="95" t="s">
        <v>619</v>
      </c>
      <c r="K20" s="95" t="s">
        <v>619</v>
      </c>
      <c r="N20" s="55"/>
      <c r="O20" s="55"/>
      <c r="P20" s="55"/>
    </row>
    <row r="21" spans="1:18" x14ac:dyDescent="0.35">
      <c r="A21" s="95" t="s">
        <v>376</v>
      </c>
      <c r="B21" s="109">
        <v>876027</v>
      </c>
      <c r="C21" s="95" t="s">
        <v>573</v>
      </c>
      <c r="D21" s="95" t="s">
        <v>573</v>
      </c>
      <c r="E21" s="95" t="s">
        <v>573</v>
      </c>
      <c r="F21" s="95" t="s">
        <v>580</v>
      </c>
      <c r="G21" s="95" t="s">
        <v>580</v>
      </c>
      <c r="H21" s="95" t="s">
        <v>580</v>
      </c>
      <c r="I21" s="95" t="s">
        <v>573</v>
      </c>
      <c r="J21" s="95" t="s">
        <v>573</v>
      </c>
      <c r="K21" s="95" t="s">
        <v>573</v>
      </c>
      <c r="N21" s="55"/>
      <c r="P21" s="55"/>
      <c r="Q21" s="55"/>
    </row>
    <row r="22" spans="1:18" x14ac:dyDescent="0.35">
      <c r="A22" s="95" t="s">
        <v>377</v>
      </c>
      <c r="B22" s="109">
        <v>121278</v>
      </c>
      <c r="C22" s="95" t="s">
        <v>577</v>
      </c>
      <c r="D22" s="95" t="s">
        <v>577</v>
      </c>
      <c r="E22" s="95" t="s">
        <v>577</v>
      </c>
      <c r="F22" s="95" t="s">
        <v>595</v>
      </c>
      <c r="G22" s="95" t="s">
        <v>595</v>
      </c>
      <c r="H22" s="95" t="s">
        <v>595</v>
      </c>
      <c r="I22" s="95" t="s">
        <v>577</v>
      </c>
      <c r="J22" s="95" t="s">
        <v>577</v>
      </c>
      <c r="K22" s="95" t="s">
        <v>577</v>
      </c>
    </row>
    <row r="23" spans="1:18" x14ac:dyDescent="0.35">
      <c r="A23" s="95" t="s">
        <v>378</v>
      </c>
      <c r="B23" s="109">
        <v>465923</v>
      </c>
      <c r="C23" s="95" t="s">
        <v>603</v>
      </c>
      <c r="D23" s="95" t="s">
        <v>603</v>
      </c>
      <c r="E23" s="95" t="s">
        <v>603</v>
      </c>
      <c r="F23" s="95" t="s">
        <v>603</v>
      </c>
      <c r="G23" s="95" t="s">
        <v>623</v>
      </c>
      <c r="H23" s="95" t="s">
        <v>603</v>
      </c>
      <c r="I23" s="95" t="s">
        <v>603</v>
      </c>
      <c r="J23" s="95" t="s">
        <v>603</v>
      </c>
      <c r="K23" s="95" t="s">
        <v>579</v>
      </c>
      <c r="P23" s="55"/>
      <c r="Q23" s="55"/>
      <c r="R23" s="55"/>
    </row>
    <row r="24" spans="1:18" x14ac:dyDescent="0.35">
      <c r="A24" s="95" t="s">
        <v>379</v>
      </c>
      <c r="B24" s="109">
        <v>385898</v>
      </c>
      <c r="C24" s="95" t="s">
        <v>620</v>
      </c>
      <c r="D24" s="95" t="s">
        <v>600</v>
      </c>
      <c r="E24" s="95" t="s">
        <v>621</v>
      </c>
      <c r="F24" s="95" t="s">
        <v>584</v>
      </c>
      <c r="G24" s="95" t="s">
        <v>584</v>
      </c>
      <c r="H24" s="95" t="s">
        <v>584</v>
      </c>
      <c r="I24" s="95" t="s">
        <v>585</v>
      </c>
      <c r="J24" s="95" t="s">
        <v>585</v>
      </c>
      <c r="K24" s="95" t="s">
        <v>624</v>
      </c>
      <c r="O24" s="55"/>
      <c r="Q24" s="55"/>
      <c r="R24" s="55"/>
    </row>
    <row r="25" spans="1:18" x14ac:dyDescent="0.35">
      <c r="A25" s="335" t="s">
        <v>383</v>
      </c>
      <c r="B25" s="335" t="s">
        <v>9</v>
      </c>
      <c r="C25" s="336" t="s">
        <v>77</v>
      </c>
      <c r="D25" s="336"/>
      <c r="E25" s="336"/>
      <c r="F25" s="336" t="s">
        <v>49</v>
      </c>
      <c r="G25" s="336"/>
      <c r="H25" s="336"/>
      <c r="I25" s="336" t="s">
        <v>48</v>
      </c>
      <c r="J25" s="336"/>
      <c r="K25" s="336"/>
      <c r="O25" s="55"/>
      <c r="P25" s="55"/>
      <c r="Q25" s="55"/>
      <c r="R25" s="55"/>
    </row>
    <row r="26" spans="1:18" x14ac:dyDescent="0.35">
      <c r="A26" s="335"/>
      <c r="B26" s="335"/>
      <c r="C26" s="117" t="s">
        <v>9</v>
      </c>
      <c r="D26" s="117" t="s">
        <v>46</v>
      </c>
      <c r="E26" s="101" t="s">
        <v>47</v>
      </c>
      <c r="F26" s="117" t="s">
        <v>9</v>
      </c>
      <c r="G26" s="117" t="s">
        <v>46</v>
      </c>
      <c r="H26" s="117" t="s">
        <v>47</v>
      </c>
      <c r="I26" s="117" t="s">
        <v>9</v>
      </c>
      <c r="J26" s="117" t="s">
        <v>46</v>
      </c>
      <c r="K26" s="117" t="s">
        <v>47</v>
      </c>
      <c r="O26" s="55"/>
      <c r="P26" s="55"/>
      <c r="Q26" s="55"/>
      <c r="R26" s="55"/>
    </row>
    <row r="27" spans="1:18" x14ac:dyDescent="0.35">
      <c r="A27" s="95" t="s">
        <v>9</v>
      </c>
      <c r="B27" s="113">
        <v>2561080</v>
      </c>
      <c r="C27" s="116">
        <v>58784</v>
      </c>
      <c r="D27" s="116">
        <v>72165</v>
      </c>
      <c r="E27" s="116">
        <v>41651</v>
      </c>
      <c r="F27" s="116">
        <v>138168</v>
      </c>
      <c r="G27" s="116">
        <v>169568</v>
      </c>
      <c r="H27" s="116">
        <v>94751</v>
      </c>
      <c r="I27" s="116">
        <v>37191</v>
      </c>
      <c r="J27" s="116">
        <v>44531</v>
      </c>
      <c r="K27" s="116">
        <v>27987</v>
      </c>
      <c r="O27" s="55"/>
      <c r="P27" s="55"/>
      <c r="Q27" s="55"/>
      <c r="R27" s="55"/>
    </row>
    <row r="28" spans="1:18" x14ac:dyDescent="0.35">
      <c r="A28" s="95" t="s">
        <v>375</v>
      </c>
      <c r="B28" s="109">
        <v>711954</v>
      </c>
      <c r="C28" s="116">
        <v>15119</v>
      </c>
      <c r="D28" s="116">
        <v>15019</v>
      </c>
      <c r="E28" s="116">
        <v>15196</v>
      </c>
      <c r="F28" s="116">
        <v>13745</v>
      </c>
      <c r="G28" s="116">
        <v>13773</v>
      </c>
      <c r="H28" s="116">
        <v>13731</v>
      </c>
      <c r="I28" s="116">
        <v>15264</v>
      </c>
      <c r="J28" s="116">
        <v>15114</v>
      </c>
      <c r="K28" s="116">
        <v>15386</v>
      </c>
    </row>
    <row r="29" spans="1:18" x14ac:dyDescent="0.35">
      <c r="A29" s="95" t="s">
        <v>376</v>
      </c>
      <c r="B29" s="109">
        <v>876027</v>
      </c>
      <c r="C29" s="116">
        <v>23891</v>
      </c>
      <c r="D29" s="116">
        <v>24030</v>
      </c>
      <c r="E29" s="116">
        <v>23759</v>
      </c>
      <c r="F29" s="116">
        <v>23343</v>
      </c>
      <c r="G29" s="116">
        <v>23608</v>
      </c>
      <c r="H29" s="116">
        <v>23191</v>
      </c>
      <c r="I29" s="116">
        <v>23950</v>
      </c>
      <c r="J29" s="116">
        <v>24063</v>
      </c>
      <c r="K29" s="116">
        <v>23837</v>
      </c>
    </row>
    <row r="30" spans="1:18" x14ac:dyDescent="0.35">
      <c r="A30" s="95" t="s">
        <v>377</v>
      </c>
      <c r="B30" s="109">
        <v>121278</v>
      </c>
      <c r="C30" s="116">
        <v>31227</v>
      </c>
      <c r="D30" s="116">
        <v>31268</v>
      </c>
      <c r="E30" s="116">
        <v>31163</v>
      </c>
      <c r="F30" s="116">
        <v>31184</v>
      </c>
      <c r="G30" s="116">
        <v>31268</v>
      </c>
      <c r="H30" s="116">
        <v>31101</v>
      </c>
      <c r="I30" s="116">
        <v>31240</v>
      </c>
      <c r="J30" s="116">
        <v>31268</v>
      </c>
      <c r="K30" s="116">
        <v>31188</v>
      </c>
    </row>
    <row r="31" spans="1:18" x14ac:dyDescent="0.35">
      <c r="A31" s="95" t="s">
        <v>378</v>
      </c>
      <c r="B31" s="109">
        <v>465923</v>
      </c>
      <c r="C31" s="116">
        <v>53506</v>
      </c>
      <c r="D31" s="116">
        <v>54058</v>
      </c>
      <c r="E31" s="116">
        <v>51972</v>
      </c>
      <c r="F31" s="116">
        <v>55923</v>
      </c>
      <c r="G31" s="116">
        <v>57237</v>
      </c>
      <c r="H31" s="116">
        <v>53486</v>
      </c>
      <c r="I31" s="116">
        <v>52531</v>
      </c>
      <c r="J31" s="116">
        <v>52976</v>
      </c>
      <c r="K31" s="116">
        <v>51044</v>
      </c>
    </row>
    <row r="32" spans="1:18" x14ac:dyDescent="0.35">
      <c r="A32" s="95" t="s">
        <v>379</v>
      </c>
      <c r="B32" s="109">
        <v>385898</v>
      </c>
      <c r="C32" s="116">
        <v>233589</v>
      </c>
      <c r="D32" s="116">
        <v>239301</v>
      </c>
      <c r="E32" s="116">
        <v>217613</v>
      </c>
      <c r="F32" s="116">
        <v>275768</v>
      </c>
      <c r="G32" s="116">
        <v>288384</v>
      </c>
      <c r="H32" s="116">
        <v>245678</v>
      </c>
      <c r="I32" s="116">
        <v>168915</v>
      </c>
      <c r="J32" s="116">
        <v>171814</v>
      </c>
      <c r="K32" s="116">
        <v>158284</v>
      </c>
    </row>
    <row r="33" spans="1:2" x14ac:dyDescent="0.35">
      <c r="A33" s="28"/>
      <c r="B33" s="28"/>
    </row>
  </sheetData>
  <mergeCells count="27">
    <mergeCell ref="A1:I2"/>
    <mergeCell ref="A3:A5"/>
    <mergeCell ref="C3:E3"/>
    <mergeCell ref="F3:H3"/>
    <mergeCell ref="I3:K3"/>
    <mergeCell ref="I25:K25"/>
    <mergeCell ref="I17:K17"/>
    <mergeCell ref="E4:E5"/>
    <mergeCell ref="F4:F5"/>
    <mergeCell ref="G4:G5"/>
    <mergeCell ref="H4:H5"/>
    <mergeCell ref="I4:I5"/>
    <mergeCell ref="J4:J5"/>
    <mergeCell ref="K4:K5"/>
    <mergeCell ref="A15:I16"/>
    <mergeCell ref="A7:K7"/>
    <mergeCell ref="B3:B5"/>
    <mergeCell ref="C4:C5"/>
    <mergeCell ref="D4:D5"/>
    <mergeCell ref="A17:A18"/>
    <mergeCell ref="B17:B18"/>
    <mergeCell ref="C17:E17"/>
    <mergeCell ref="F17:H17"/>
    <mergeCell ref="A25:A26"/>
    <mergeCell ref="B25:B26"/>
    <mergeCell ref="C25:E25"/>
    <mergeCell ref="F25:H25"/>
  </mergeCells>
  <pageMargins left="0.7" right="0.7" top="0.75" bottom="0.75" header="0.3" footer="0.3"/>
  <pageSetup scale="9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1"/>
  <sheetViews>
    <sheetView zoomScaleNormal="100" zoomScaleSheetLayoutView="100" workbookViewId="0">
      <selection activeCell="A2" sqref="A2:I12"/>
    </sheetView>
  </sheetViews>
  <sheetFormatPr defaultColWidth="9.08984375" defaultRowHeight="14.5" x14ac:dyDescent="0.35"/>
  <cols>
    <col min="1" max="1" width="25.453125" customWidth="1"/>
    <col min="2" max="2" width="14.453125" customWidth="1"/>
    <col min="3" max="7" width="10.81640625" customWidth="1"/>
    <col min="8" max="8" width="13.6328125" bestFit="1" customWidth="1"/>
    <col min="9" max="9" width="15" bestFit="1" customWidth="1"/>
  </cols>
  <sheetData>
    <row r="1" spans="1:14" ht="15.5" x14ac:dyDescent="0.35">
      <c r="A1" s="32" t="s">
        <v>656</v>
      </c>
      <c r="B1" s="14"/>
      <c r="C1" s="14"/>
      <c r="D1" s="14"/>
      <c r="E1" s="14"/>
      <c r="F1" s="14"/>
      <c r="G1" s="14"/>
      <c r="H1" s="14"/>
      <c r="I1" s="14"/>
    </row>
    <row r="2" spans="1:14" ht="30" customHeight="1" x14ac:dyDescent="0.35">
      <c r="A2" s="346"/>
      <c r="B2" s="347" t="s">
        <v>520</v>
      </c>
      <c r="C2" s="347" t="s">
        <v>75</v>
      </c>
      <c r="D2" s="347"/>
      <c r="E2" s="347"/>
      <c r="F2" s="347" t="s">
        <v>76</v>
      </c>
      <c r="G2" s="347"/>
      <c r="H2" s="344" t="s">
        <v>541</v>
      </c>
      <c r="I2" s="344" t="s">
        <v>542</v>
      </c>
    </row>
    <row r="3" spans="1:14" ht="15" customHeight="1" x14ac:dyDescent="0.35">
      <c r="A3" s="346"/>
      <c r="B3" s="347"/>
      <c r="C3" s="347"/>
      <c r="D3" s="347"/>
      <c r="E3" s="347"/>
      <c r="F3" s="347"/>
      <c r="G3" s="347"/>
      <c r="H3" s="344"/>
      <c r="I3" s="344"/>
    </row>
    <row r="4" spans="1:14" x14ac:dyDescent="0.35">
      <c r="A4" s="346"/>
      <c r="B4" s="347"/>
      <c r="C4" s="118" t="s">
        <v>9</v>
      </c>
      <c r="D4" s="118" t="s">
        <v>46</v>
      </c>
      <c r="E4" s="118" t="s">
        <v>47</v>
      </c>
      <c r="F4" s="119" t="s">
        <v>49</v>
      </c>
      <c r="G4" s="119" t="s">
        <v>48</v>
      </c>
      <c r="H4" s="344"/>
      <c r="I4" s="344"/>
    </row>
    <row r="5" spans="1:14" x14ac:dyDescent="0.35">
      <c r="A5" s="120" t="s">
        <v>403</v>
      </c>
      <c r="B5" s="121"/>
      <c r="C5" s="100">
        <v>3559394</v>
      </c>
      <c r="D5" s="100">
        <v>1734438</v>
      </c>
      <c r="E5" s="100">
        <v>1824957</v>
      </c>
      <c r="F5" s="100">
        <v>792431</v>
      </c>
      <c r="G5" s="100">
        <v>2766963</v>
      </c>
      <c r="H5" s="100">
        <v>883575</v>
      </c>
      <c r="I5" s="100">
        <v>2675819</v>
      </c>
      <c r="K5" s="55"/>
      <c r="M5" s="12"/>
    </row>
    <row r="6" spans="1:14" ht="8.25" customHeight="1" x14ac:dyDescent="0.35">
      <c r="A6" s="122"/>
      <c r="B6" s="122"/>
      <c r="C6" s="123"/>
      <c r="D6" s="123"/>
      <c r="E6" s="123"/>
      <c r="F6" s="123"/>
      <c r="G6" s="123"/>
      <c r="H6" s="123"/>
      <c r="I6" s="123"/>
    </row>
    <row r="7" spans="1:14" x14ac:dyDescent="0.35">
      <c r="A7" s="345" t="s">
        <v>15</v>
      </c>
      <c r="B7" s="124" t="s">
        <v>246</v>
      </c>
      <c r="C7" s="100">
        <v>743524</v>
      </c>
      <c r="D7" s="100">
        <v>414763</v>
      </c>
      <c r="E7" s="100">
        <v>328761</v>
      </c>
      <c r="F7" s="100">
        <v>166214</v>
      </c>
      <c r="G7" s="100">
        <v>577310</v>
      </c>
      <c r="H7" s="100">
        <v>175163</v>
      </c>
      <c r="I7" s="100">
        <v>568361</v>
      </c>
      <c r="K7" s="55"/>
      <c r="L7" s="12"/>
      <c r="N7" s="12"/>
    </row>
    <row r="8" spans="1:14" x14ac:dyDescent="0.35">
      <c r="A8" s="345"/>
      <c r="B8" s="124" t="s">
        <v>521</v>
      </c>
      <c r="C8" s="100">
        <v>1357468</v>
      </c>
      <c r="D8" s="100">
        <v>753667</v>
      </c>
      <c r="E8" s="100">
        <v>603800</v>
      </c>
      <c r="F8" s="100">
        <v>327114</v>
      </c>
      <c r="G8" s="100">
        <v>1030354</v>
      </c>
      <c r="H8" s="100">
        <v>358606</v>
      </c>
      <c r="I8" s="100">
        <v>998861</v>
      </c>
      <c r="K8" s="55"/>
      <c r="L8" s="12"/>
    </row>
    <row r="9" spans="1:14" x14ac:dyDescent="0.35">
      <c r="A9" s="345" t="s">
        <v>16</v>
      </c>
      <c r="B9" s="124" t="s">
        <v>246</v>
      </c>
      <c r="C9" s="100">
        <v>281998</v>
      </c>
      <c r="D9" s="100">
        <v>139811</v>
      </c>
      <c r="E9" s="100">
        <v>142187</v>
      </c>
      <c r="F9" s="100">
        <v>54975</v>
      </c>
      <c r="G9" s="100">
        <v>227023</v>
      </c>
      <c r="H9" s="100">
        <v>116234</v>
      </c>
      <c r="I9" s="100">
        <v>165764</v>
      </c>
    </row>
    <row r="10" spans="1:14" x14ac:dyDescent="0.35">
      <c r="A10" s="345"/>
      <c r="B10" s="124" t="s">
        <v>521</v>
      </c>
      <c r="C10" s="100">
        <v>467582</v>
      </c>
      <c r="D10" s="100">
        <v>215941</v>
      </c>
      <c r="E10" s="100">
        <v>251641</v>
      </c>
      <c r="F10" s="100">
        <v>109655</v>
      </c>
      <c r="G10" s="100">
        <v>357927</v>
      </c>
      <c r="H10" s="100">
        <v>192930</v>
      </c>
      <c r="I10" s="100">
        <v>274652</v>
      </c>
      <c r="K10" s="55"/>
    </row>
    <row r="11" spans="1:14" x14ac:dyDescent="0.35">
      <c r="A11" s="345" t="s">
        <v>121</v>
      </c>
      <c r="B11" s="124" t="s">
        <v>246</v>
      </c>
      <c r="C11" s="100">
        <v>1461614</v>
      </c>
      <c r="D11" s="100">
        <v>685526</v>
      </c>
      <c r="E11" s="100">
        <v>776088</v>
      </c>
      <c r="F11" s="100">
        <v>299711</v>
      </c>
      <c r="G11" s="100">
        <v>1161903</v>
      </c>
      <c r="H11" s="100">
        <v>225321</v>
      </c>
      <c r="I11" s="100">
        <v>1236294</v>
      </c>
    </row>
    <row r="12" spans="1:14" x14ac:dyDescent="0.35">
      <c r="A12" s="345"/>
      <c r="B12" s="124" t="s">
        <v>521</v>
      </c>
      <c r="C12" s="100">
        <v>1734345</v>
      </c>
      <c r="D12" s="100">
        <v>764829</v>
      </c>
      <c r="E12" s="100">
        <v>969515</v>
      </c>
      <c r="F12" s="100">
        <v>355662</v>
      </c>
      <c r="G12" s="100">
        <v>1378682</v>
      </c>
      <c r="H12" s="100">
        <v>332039</v>
      </c>
      <c r="I12" s="100">
        <v>1402306</v>
      </c>
    </row>
    <row r="13" spans="1:14" ht="6.75" customHeight="1" x14ac:dyDescent="0.35">
      <c r="A13" s="16"/>
      <c r="B13" s="16"/>
      <c r="C13" s="16"/>
      <c r="D13" s="16"/>
      <c r="E13" s="16"/>
      <c r="F13" s="16"/>
      <c r="G13" s="16"/>
      <c r="H13" s="16"/>
      <c r="I13" s="16"/>
    </row>
    <row r="16" spans="1:14" x14ac:dyDescent="0.35">
      <c r="F16" s="58"/>
    </row>
    <row r="17" spans="2:10" x14ac:dyDescent="0.35">
      <c r="C17" s="58"/>
    </row>
    <row r="19" spans="2:10" x14ac:dyDescent="0.35">
      <c r="C19" s="58"/>
    </row>
    <row r="27" spans="2:10" x14ac:dyDescent="0.35">
      <c r="B27" s="55"/>
      <c r="C27" s="55"/>
      <c r="D27" s="55"/>
      <c r="E27" s="55"/>
      <c r="F27" s="55"/>
      <c r="G27" s="55"/>
      <c r="H27" s="55"/>
    </row>
    <row r="28" spans="2:10" x14ac:dyDescent="0.35">
      <c r="B28" s="55"/>
      <c r="C28" s="55"/>
      <c r="D28" s="55"/>
      <c r="E28" s="55"/>
      <c r="F28" s="55"/>
      <c r="G28" s="55"/>
      <c r="H28" s="55"/>
    </row>
    <row r="29" spans="2:10" x14ac:dyDescent="0.35">
      <c r="B29" s="55"/>
      <c r="C29" s="55"/>
      <c r="D29" s="55"/>
      <c r="E29" s="55"/>
      <c r="F29" s="55"/>
      <c r="G29" s="55"/>
      <c r="H29" s="55"/>
      <c r="J29" s="55"/>
    </row>
    <row r="30" spans="2:10" x14ac:dyDescent="0.35">
      <c r="B30" s="55"/>
      <c r="C30" s="55"/>
      <c r="D30" s="55"/>
      <c r="E30" s="55"/>
      <c r="F30" s="55"/>
      <c r="G30" s="55"/>
      <c r="H30" s="55"/>
      <c r="J30" s="55"/>
    </row>
    <row r="31" spans="2:10" x14ac:dyDescent="0.35">
      <c r="B31" s="55"/>
      <c r="C31" s="55"/>
      <c r="D31" s="55"/>
      <c r="E31" s="55"/>
      <c r="F31" s="55"/>
      <c r="G31" s="55"/>
      <c r="H31" s="55"/>
      <c r="J31" s="55"/>
    </row>
    <row r="33" spans="2:11" x14ac:dyDescent="0.35">
      <c r="J33" s="55"/>
    </row>
    <row r="36" spans="2:11" x14ac:dyDescent="0.35">
      <c r="K36" s="55"/>
    </row>
    <row r="37" spans="2:11" x14ac:dyDescent="0.35">
      <c r="B37" s="55"/>
      <c r="C37" s="55"/>
      <c r="D37" s="55"/>
      <c r="E37" s="55"/>
      <c r="F37" s="55"/>
      <c r="G37" s="55"/>
      <c r="H37" s="55"/>
      <c r="K37" s="55"/>
    </row>
    <row r="38" spans="2:11" x14ac:dyDescent="0.35">
      <c r="B38" s="55"/>
      <c r="C38" s="55"/>
      <c r="D38" s="55"/>
      <c r="E38" s="55"/>
      <c r="F38" s="55"/>
      <c r="G38" s="55"/>
      <c r="H38" s="55"/>
      <c r="K38" s="55"/>
    </row>
    <row r="39" spans="2:11" x14ac:dyDescent="0.35">
      <c r="B39" s="55"/>
      <c r="C39" s="55"/>
      <c r="D39" s="55"/>
      <c r="E39" s="55"/>
      <c r="F39" s="55"/>
      <c r="G39" s="55"/>
      <c r="H39" s="55"/>
      <c r="K39" s="55"/>
    </row>
    <row r="41" spans="2:11" x14ac:dyDescent="0.35">
      <c r="B41" s="55"/>
      <c r="C41" s="55"/>
      <c r="D41" s="55"/>
      <c r="E41" s="55"/>
      <c r="F41" s="55"/>
      <c r="G41" s="55"/>
      <c r="H41" s="55"/>
      <c r="K41" s="55"/>
    </row>
  </sheetData>
  <mergeCells count="9">
    <mergeCell ref="H2:H4"/>
    <mergeCell ref="I2:I4"/>
    <mergeCell ref="A7:A8"/>
    <mergeCell ref="A9:A10"/>
    <mergeCell ref="A11:A12"/>
    <mergeCell ref="A2:A4"/>
    <mergeCell ref="B2:B4"/>
    <mergeCell ref="C2:E3"/>
    <mergeCell ref="F2:G3"/>
  </mergeCells>
  <pageMargins left="0.7" right="0.7" top="0.75" bottom="0.75" header="0.3" footer="0.3"/>
  <pageSetup scale="9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48"/>
  <sheetViews>
    <sheetView topLeftCell="A30" zoomScaleNormal="100" zoomScaleSheetLayoutView="100" workbookViewId="0">
      <selection activeCell="A2" sqref="A2:I43"/>
    </sheetView>
  </sheetViews>
  <sheetFormatPr defaultColWidth="11.453125" defaultRowHeight="14.5" x14ac:dyDescent="0.35"/>
  <cols>
    <col min="1" max="1" width="19.54296875" style="91" customWidth="1"/>
    <col min="2" max="3" width="12.81640625" customWidth="1"/>
    <col min="4" max="8" width="13" customWidth="1"/>
    <col min="9" max="9" width="17.54296875" customWidth="1"/>
  </cols>
  <sheetData>
    <row r="1" spans="1:11" ht="28.25" customHeight="1" x14ac:dyDescent="0.35">
      <c r="A1" s="354" t="s">
        <v>657</v>
      </c>
      <c r="B1" s="354"/>
      <c r="C1" s="354"/>
      <c r="D1" s="354"/>
      <c r="E1" s="354"/>
      <c r="F1" s="354"/>
      <c r="G1" s="354"/>
      <c r="H1" s="354"/>
      <c r="I1" s="354"/>
    </row>
    <row r="2" spans="1:11" ht="24" customHeight="1" x14ac:dyDescent="0.35">
      <c r="A2" s="356">
        <v>15</v>
      </c>
      <c r="B2" s="284" t="s">
        <v>9</v>
      </c>
      <c r="C2" s="355" t="s">
        <v>10</v>
      </c>
      <c r="D2" s="355"/>
      <c r="E2" s="355"/>
      <c r="F2" s="355"/>
      <c r="G2" s="284" t="s">
        <v>11</v>
      </c>
      <c r="H2" s="284" t="s">
        <v>380</v>
      </c>
      <c r="I2" s="284" t="s">
        <v>13</v>
      </c>
    </row>
    <row r="3" spans="1:11" ht="16.5" customHeight="1" x14ac:dyDescent="0.35">
      <c r="A3" s="356"/>
      <c r="B3" s="284"/>
      <c r="C3" s="284" t="s">
        <v>14</v>
      </c>
      <c r="D3" s="284" t="s">
        <v>15</v>
      </c>
      <c r="E3" s="284" t="s">
        <v>16</v>
      </c>
      <c r="F3" s="284" t="s">
        <v>17</v>
      </c>
      <c r="G3" s="284"/>
      <c r="H3" s="284"/>
      <c r="I3" s="284"/>
    </row>
    <row r="4" spans="1:11" x14ac:dyDescent="0.35">
      <c r="A4" s="356"/>
      <c r="B4" s="284"/>
      <c r="C4" s="284"/>
      <c r="D4" s="284"/>
      <c r="E4" s="284"/>
      <c r="F4" s="284"/>
      <c r="G4" s="284"/>
      <c r="H4" s="284"/>
      <c r="I4" s="284"/>
      <c r="K4" s="12"/>
    </row>
    <row r="5" spans="1:11" ht="27" x14ac:dyDescent="0.35">
      <c r="A5" s="125" t="s">
        <v>404</v>
      </c>
      <c r="B5" s="126">
        <v>3559394</v>
      </c>
      <c r="C5" s="130">
        <f>D5+E5</f>
        <v>1825050</v>
      </c>
      <c r="D5" s="126">
        <v>1357468</v>
      </c>
      <c r="E5" s="126">
        <v>467582</v>
      </c>
      <c r="F5" s="126">
        <v>1734345</v>
      </c>
      <c r="G5" s="128">
        <f>C5/B5*100</f>
        <v>51.274177570676358</v>
      </c>
      <c r="H5" s="128">
        <f>D5/B5*100</f>
        <v>38.137615560401571</v>
      </c>
      <c r="I5" s="128">
        <f>E5/C5*100</f>
        <v>25.620229582751158</v>
      </c>
    </row>
    <row r="6" spans="1:11" ht="8.25" customHeight="1" x14ac:dyDescent="0.35">
      <c r="A6" s="348"/>
      <c r="B6" s="349"/>
      <c r="C6" s="349"/>
      <c r="D6" s="349"/>
      <c r="E6" s="349"/>
      <c r="F6" s="349"/>
      <c r="G6" s="349"/>
      <c r="H6" s="349"/>
      <c r="I6" s="350"/>
    </row>
    <row r="7" spans="1:11" x14ac:dyDescent="0.35">
      <c r="A7" s="129" t="s">
        <v>118</v>
      </c>
      <c r="B7" s="126">
        <v>1085303</v>
      </c>
      <c r="C7" s="127">
        <f>D7+E7</f>
        <v>636817</v>
      </c>
      <c r="D7" s="126">
        <v>502080</v>
      </c>
      <c r="E7" s="126">
        <v>134737</v>
      </c>
      <c r="F7" s="126">
        <v>448486</v>
      </c>
      <c r="G7" s="128">
        <f t="shared" ref="G7:G43" si="0">C7/B7*100</f>
        <v>58.67642492465238</v>
      </c>
      <c r="H7" s="128">
        <f t="shared" ref="H7:I43" si="1">D7/B7*100</f>
        <v>46.26173520205878</v>
      </c>
      <c r="I7" s="128">
        <f t="shared" si="1"/>
        <v>21.157883662025352</v>
      </c>
      <c r="J7" s="55"/>
    </row>
    <row r="8" spans="1:11" x14ac:dyDescent="0.35">
      <c r="A8" s="129" t="s">
        <v>78</v>
      </c>
      <c r="B8" s="126">
        <v>1335797</v>
      </c>
      <c r="C8" s="127">
        <f t="shared" ref="C8:C37" si="2">D8+E8</f>
        <v>652866</v>
      </c>
      <c r="D8" s="126">
        <v>503180</v>
      </c>
      <c r="E8" s="126">
        <v>149686</v>
      </c>
      <c r="F8" s="126">
        <v>682931</v>
      </c>
      <c r="G8" s="128">
        <f t="shared" si="0"/>
        <v>48.874641880465369</v>
      </c>
      <c r="H8" s="128">
        <f t="shared" si="1"/>
        <v>37.668897295023122</v>
      </c>
      <c r="I8" s="128">
        <f t="shared" si="1"/>
        <v>22.927522646301078</v>
      </c>
      <c r="K8" s="12"/>
    </row>
    <row r="9" spans="1:11" x14ac:dyDescent="0.35">
      <c r="A9" s="129" t="s">
        <v>315</v>
      </c>
      <c r="B9" s="126">
        <v>595114</v>
      </c>
      <c r="C9" s="127">
        <f t="shared" si="2"/>
        <v>180819</v>
      </c>
      <c r="D9" s="126">
        <v>131902</v>
      </c>
      <c r="E9" s="126">
        <v>48917</v>
      </c>
      <c r="F9" s="126">
        <v>414295</v>
      </c>
      <c r="G9" s="128">
        <f t="shared" si="0"/>
        <v>30.383926440984414</v>
      </c>
      <c r="H9" s="128">
        <f t="shared" si="1"/>
        <v>22.164156783406206</v>
      </c>
      <c r="I9" s="128">
        <f>E9/C9*100</f>
        <v>27.05301987069943</v>
      </c>
    </row>
    <row r="10" spans="1:11" x14ac:dyDescent="0.35">
      <c r="A10" s="129" t="s">
        <v>79</v>
      </c>
      <c r="B10" s="126">
        <v>454582</v>
      </c>
      <c r="C10" s="127">
        <f t="shared" si="2"/>
        <v>277132</v>
      </c>
      <c r="D10" s="126">
        <v>167990</v>
      </c>
      <c r="E10" s="126">
        <v>109142</v>
      </c>
      <c r="F10" s="126">
        <v>177450</v>
      </c>
      <c r="G10" s="128">
        <f t="shared" si="0"/>
        <v>60.964138483265948</v>
      </c>
      <c r="H10" s="128">
        <f t="shared" si="1"/>
        <v>36.95482883176193</v>
      </c>
      <c r="I10" s="128">
        <f t="shared" si="1"/>
        <v>39.382676847134221</v>
      </c>
    </row>
    <row r="11" spans="1:11" x14ac:dyDescent="0.35">
      <c r="A11" s="129" t="s">
        <v>316</v>
      </c>
      <c r="B11" s="126">
        <v>88598</v>
      </c>
      <c r="C11" s="127">
        <f t="shared" si="2"/>
        <v>77416</v>
      </c>
      <c r="D11" s="126">
        <v>52316</v>
      </c>
      <c r="E11" s="126">
        <v>25100</v>
      </c>
      <c r="F11" s="126">
        <v>11182</v>
      </c>
      <c r="G11" s="128">
        <f t="shared" si="0"/>
        <v>87.378947606040768</v>
      </c>
      <c r="H11" s="128">
        <f t="shared" si="1"/>
        <v>59.048736991805683</v>
      </c>
      <c r="I11" s="128">
        <f t="shared" si="1"/>
        <v>32.422238296992873</v>
      </c>
    </row>
    <row r="12" spans="1:11" x14ac:dyDescent="0.35">
      <c r="A12" s="348"/>
      <c r="B12" s="349"/>
      <c r="C12" s="349"/>
      <c r="D12" s="349"/>
      <c r="E12" s="349"/>
      <c r="F12" s="349"/>
      <c r="G12" s="349"/>
      <c r="H12" s="349"/>
      <c r="I12" s="350"/>
    </row>
    <row r="13" spans="1:11" ht="27" x14ac:dyDescent="0.35">
      <c r="A13" s="125" t="s">
        <v>405</v>
      </c>
      <c r="B13" s="126">
        <v>1734438</v>
      </c>
      <c r="C13" s="131">
        <f t="shared" si="2"/>
        <v>969608</v>
      </c>
      <c r="D13" s="126">
        <v>753667</v>
      </c>
      <c r="E13" s="126">
        <v>215941</v>
      </c>
      <c r="F13" s="126">
        <v>764829</v>
      </c>
      <c r="G13" s="128">
        <f t="shared" si="0"/>
        <v>55.903295476690431</v>
      </c>
      <c r="H13" s="128">
        <f t="shared" si="1"/>
        <v>43.45309546954114</v>
      </c>
      <c r="I13" s="128">
        <f t="shared" si="1"/>
        <v>22.270958985486917</v>
      </c>
    </row>
    <row r="14" spans="1:11" x14ac:dyDescent="0.35">
      <c r="A14" s="125"/>
      <c r="B14" s="95"/>
      <c r="C14" s="127"/>
      <c r="D14" s="127"/>
      <c r="E14" s="95"/>
      <c r="F14" s="95"/>
      <c r="G14" s="128"/>
      <c r="H14" s="128"/>
      <c r="I14" s="128"/>
    </row>
    <row r="15" spans="1:11" x14ac:dyDescent="0.35">
      <c r="A15" s="129" t="s">
        <v>118</v>
      </c>
      <c r="B15" s="126">
        <v>612466</v>
      </c>
      <c r="C15" s="127">
        <f t="shared" si="2"/>
        <v>381097</v>
      </c>
      <c r="D15" s="126">
        <v>310205</v>
      </c>
      <c r="E15" s="126">
        <v>70892</v>
      </c>
      <c r="F15" s="126">
        <v>231370</v>
      </c>
      <c r="G15" s="128">
        <f t="shared" si="0"/>
        <v>62.223372399447477</v>
      </c>
      <c r="H15" s="128">
        <f t="shared" si="1"/>
        <v>50.648525795717639</v>
      </c>
      <c r="I15" s="128">
        <f t="shared" si="1"/>
        <v>18.602088182273803</v>
      </c>
      <c r="K15" s="55"/>
    </row>
    <row r="16" spans="1:11" x14ac:dyDescent="0.35">
      <c r="A16" s="129" t="s">
        <v>78</v>
      </c>
      <c r="B16" s="126">
        <v>599680</v>
      </c>
      <c r="C16" s="127">
        <f t="shared" si="2"/>
        <v>328511</v>
      </c>
      <c r="D16" s="126">
        <v>263515</v>
      </c>
      <c r="E16" s="126">
        <v>64996</v>
      </c>
      <c r="F16" s="126">
        <v>271169</v>
      </c>
      <c r="G16" s="128">
        <f t="shared" si="0"/>
        <v>54.781049893276411</v>
      </c>
      <c r="H16" s="128">
        <f t="shared" si="1"/>
        <v>43.942602721451443</v>
      </c>
      <c r="I16" s="128">
        <f t="shared" si="1"/>
        <v>19.785030029435848</v>
      </c>
    </row>
    <row r="17" spans="1:9" x14ac:dyDescent="0.35">
      <c r="A17" s="129" t="s">
        <v>315</v>
      </c>
      <c r="B17" s="126">
        <v>264502</v>
      </c>
      <c r="C17" s="127">
        <f t="shared" si="2"/>
        <v>87953</v>
      </c>
      <c r="D17" s="126">
        <v>68539</v>
      </c>
      <c r="E17" s="126">
        <v>19414</v>
      </c>
      <c r="F17" s="126">
        <v>176549</v>
      </c>
      <c r="G17" s="128">
        <f t="shared" si="0"/>
        <v>33.252300549712288</v>
      </c>
      <c r="H17" s="128">
        <f t="shared" si="1"/>
        <v>25.912469470930276</v>
      </c>
      <c r="I17" s="128">
        <f t="shared" si="1"/>
        <v>22.073152706559185</v>
      </c>
    </row>
    <row r="18" spans="1:9" x14ac:dyDescent="0.35">
      <c r="A18" s="129" t="s">
        <v>79</v>
      </c>
      <c r="B18" s="126">
        <v>213422</v>
      </c>
      <c r="C18" s="127">
        <f t="shared" si="2"/>
        <v>133529</v>
      </c>
      <c r="D18" s="126">
        <v>83074</v>
      </c>
      <c r="E18" s="126">
        <v>50455</v>
      </c>
      <c r="F18" s="126">
        <v>79893</v>
      </c>
      <c r="G18" s="128">
        <f t="shared" si="0"/>
        <v>62.565714874755187</v>
      </c>
      <c r="H18" s="128">
        <f t="shared" si="1"/>
        <v>38.924759396875672</v>
      </c>
      <c r="I18" s="128">
        <f t="shared" si="1"/>
        <v>37.785799339469328</v>
      </c>
    </row>
    <row r="19" spans="1:9" x14ac:dyDescent="0.35">
      <c r="A19" s="129" t="s">
        <v>316</v>
      </c>
      <c r="B19" s="126">
        <v>44368</v>
      </c>
      <c r="C19" s="127">
        <f t="shared" si="2"/>
        <v>38520</v>
      </c>
      <c r="D19" s="126">
        <v>28335</v>
      </c>
      <c r="E19" s="126">
        <v>10185</v>
      </c>
      <c r="F19" s="126">
        <v>5848</v>
      </c>
      <c r="G19" s="128">
        <f t="shared" si="0"/>
        <v>86.819329246303639</v>
      </c>
      <c r="H19" s="128">
        <f t="shared" si="1"/>
        <v>63.863595384060588</v>
      </c>
      <c r="I19" s="128">
        <f t="shared" si="1"/>
        <v>26.440809968847351</v>
      </c>
    </row>
    <row r="20" spans="1:9" ht="6.75" customHeight="1" x14ac:dyDescent="0.35">
      <c r="A20" s="348"/>
      <c r="B20" s="349"/>
      <c r="C20" s="349"/>
      <c r="D20" s="349"/>
      <c r="E20" s="349"/>
      <c r="F20" s="349"/>
      <c r="G20" s="349"/>
      <c r="H20" s="349"/>
      <c r="I20" s="350"/>
    </row>
    <row r="21" spans="1:9" ht="27" x14ac:dyDescent="0.35">
      <c r="A21" s="125" t="s">
        <v>406</v>
      </c>
      <c r="B21" s="126">
        <v>1824957</v>
      </c>
      <c r="C21" s="131">
        <f t="shared" si="2"/>
        <v>855441</v>
      </c>
      <c r="D21" s="126">
        <v>603800</v>
      </c>
      <c r="E21" s="126">
        <v>251641</v>
      </c>
      <c r="F21" s="126">
        <v>969515</v>
      </c>
      <c r="G21" s="128">
        <f t="shared" si="0"/>
        <v>46.874583894305452</v>
      </c>
      <c r="H21" s="128">
        <f t="shared" si="1"/>
        <v>33.085711060589375</v>
      </c>
      <c r="I21" s="128">
        <f t="shared" si="1"/>
        <v>29.416523173427507</v>
      </c>
    </row>
    <row r="22" spans="1:9" x14ac:dyDescent="0.35">
      <c r="A22" s="125"/>
      <c r="B22" s="95"/>
      <c r="C22" s="127"/>
      <c r="D22" s="95"/>
      <c r="E22" s="95"/>
      <c r="F22" s="95"/>
      <c r="G22" s="128"/>
      <c r="H22" s="128"/>
      <c r="I22" s="128"/>
    </row>
    <row r="23" spans="1:9" x14ac:dyDescent="0.35">
      <c r="A23" s="129" t="s">
        <v>118</v>
      </c>
      <c r="B23" s="126">
        <v>472837</v>
      </c>
      <c r="C23" s="127">
        <f t="shared" si="2"/>
        <v>255721</v>
      </c>
      <c r="D23" s="126">
        <v>191875</v>
      </c>
      <c r="E23" s="126">
        <v>63846</v>
      </c>
      <c r="F23" s="126">
        <v>217116</v>
      </c>
      <c r="G23" s="128">
        <f t="shared" si="0"/>
        <v>54.082273595340467</v>
      </c>
      <c r="H23" s="128">
        <f t="shared" si="1"/>
        <v>40.579523176062786</v>
      </c>
      <c r="I23" s="128">
        <f t="shared" si="1"/>
        <v>24.967053937689904</v>
      </c>
    </row>
    <row r="24" spans="1:9" x14ac:dyDescent="0.35">
      <c r="A24" s="129" t="s">
        <v>78</v>
      </c>
      <c r="B24" s="126">
        <v>736117</v>
      </c>
      <c r="C24" s="127">
        <f t="shared" si="2"/>
        <v>324354</v>
      </c>
      <c r="D24" s="126">
        <v>239665</v>
      </c>
      <c r="E24" s="126">
        <v>84689</v>
      </c>
      <c r="F24" s="126">
        <v>411763</v>
      </c>
      <c r="G24" s="128">
        <f t="shared" si="0"/>
        <v>44.062832403001153</v>
      </c>
      <c r="H24" s="128">
        <f t="shared" si="1"/>
        <v>32.558003686913899</v>
      </c>
      <c r="I24" s="128">
        <f t="shared" si="1"/>
        <v>26.110052596854054</v>
      </c>
    </row>
    <row r="25" spans="1:9" x14ac:dyDescent="0.35">
      <c r="A25" s="129" t="s">
        <v>315</v>
      </c>
      <c r="B25" s="126">
        <v>330612</v>
      </c>
      <c r="C25" s="127">
        <f t="shared" si="2"/>
        <v>92866</v>
      </c>
      <c r="D25" s="126">
        <v>63363</v>
      </c>
      <c r="E25" s="126">
        <v>29503</v>
      </c>
      <c r="F25" s="126">
        <v>237745</v>
      </c>
      <c r="G25" s="128">
        <f t="shared" si="0"/>
        <v>28.089119572187336</v>
      </c>
      <c r="H25" s="128">
        <f t="shared" si="1"/>
        <v>19.165366048419294</v>
      </c>
      <c r="I25" s="128">
        <f t="shared" si="1"/>
        <v>31.769431223483295</v>
      </c>
    </row>
    <row r="26" spans="1:9" x14ac:dyDescent="0.35">
      <c r="A26" s="129" t="s">
        <v>79</v>
      </c>
      <c r="B26" s="126">
        <v>241161</v>
      </c>
      <c r="C26" s="127">
        <f t="shared" si="2"/>
        <v>143604</v>
      </c>
      <c r="D26" s="126">
        <v>84916</v>
      </c>
      <c r="E26" s="126">
        <v>58688</v>
      </c>
      <c r="F26" s="126">
        <v>97557</v>
      </c>
      <c r="G26" s="128">
        <f t="shared" si="0"/>
        <v>59.546941669672961</v>
      </c>
      <c r="H26" s="128">
        <f t="shared" si="1"/>
        <v>35.211331848847863</v>
      </c>
      <c r="I26" s="128">
        <f>E26/C26*100</f>
        <v>40.867942397147708</v>
      </c>
    </row>
    <row r="27" spans="1:9" x14ac:dyDescent="0.35">
      <c r="A27" s="129" t="s">
        <v>316</v>
      </c>
      <c r="B27" s="126">
        <v>44230</v>
      </c>
      <c r="C27" s="127">
        <f t="shared" si="2"/>
        <v>38896</v>
      </c>
      <c r="D27" s="126">
        <v>23981</v>
      </c>
      <c r="E27" s="126">
        <v>14915</v>
      </c>
      <c r="F27" s="126">
        <v>5334</v>
      </c>
      <c r="G27" s="128">
        <f t="shared" si="0"/>
        <v>87.940312005426179</v>
      </c>
      <c r="H27" s="128">
        <f t="shared" si="1"/>
        <v>54.218855980103996</v>
      </c>
      <c r="I27" s="128">
        <f>E27/C27*100</f>
        <v>38.345845331139451</v>
      </c>
    </row>
    <row r="28" spans="1:9" ht="8" customHeight="1" x14ac:dyDescent="0.35">
      <c r="A28" s="351"/>
      <c r="B28" s="352"/>
      <c r="C28" s="352"/>
      <c r="D28" s="352"/>
      <c r="E28" s="352"/>
      <c r="F28" s="352"/>
      <c r="G28" s="352"/>
      <c r="H28" s="352"/>
      <c r="I28" s="353"/>
    </row>
    <row r="29" spans="1:9" ht="27" x14ac:dyDescent="0.35">
      <c r="A29" s="125" t="s">
        <v>407</v>
      </c>
      <c r="B29" s="126">
        <v>792431</v>
      </c>
      <c r="C29" s="131">
        <f t="shared" si="2"/>
        <v>436769</v>
      </c>
      <c r="D29" s="126">
        <v>327114</v>
      </c>
      <c r="E29" s="126">
        <v>109655</v>
      </c>
      <c r="F29" s="126">
        <v>355662</v>
      </c>
      <c r="G29" s="128">
        <f t="shared" si="0"/>
        <v>55.117606454063505</v>
      </c>
      <c r="H29" s="128">
        <f t="shared" si="1"/>
        <v>41.279808589012795</v>
      </c>
      <c r="I29" s="128">
        <f t="shared" si="1"/>
        <v>25.105948453301401</v>
      </c>
    </row>
    <row r="30" spans="1:9" x14ac:dyDescent="0.35">
      <c r="A30" s="125"/>
      <c r="B30" s="95"/>
      <c r="C30" s="127"/>
      <c r="D30" s="95"/>
      <c r="E30" s="95"/>
      <c r="F30" s="95"/>
      <c r="G30" s="128"/>
      <c r="H30" s="128"/>
      <c r="I30" s="128"/>
    </row>
    <row r="31" spans="1:9" x14ac:dyDescent="0.35">
      <c r="A31" s="129" t="s">
        <v>118</v>
      </c>
      <c r="B31" s="126">
        <v>121841</v>
      </c>
      <c r="C31" s="127">
        <f t="shared" si="2"/>
        <v>78912</v>
      </c>
      <c r="D31" s="126">
        <v>67082</v>
      </c>
      <c r="E31" s="126">
        <v>11830</v>
      </c>
      <c r="F31" s="126">
        <v>42930</v>
      </c>
      <c r="G31" s="128">
        <f t="shared" si="0"/>
        <v>64.766375850493674</v>
      </c>
      <c r="H31" s="128">
        <f t="shared" si="1"/>
        <v>55.057000517067323</v>
      </c>
      <c r="I31" s="128">
        <f t="shared" si="1"/>
        <v>14.991382806163827</v>
      </c>
    </row>
    <row r="32" spans="1:9" x14ac:dyDescent="0.35">
      <c r="A32" s="129" t="s">
        <v>78</v>
      </c>
      <c r="B32" s="126">
        <v>236200</v>
      </c>
      <c r="C32" s="127">
        <f t="shared" si="2"/>
        <v>131608</v>
      </c>
      <c r="D32" s="126">
        <v>113144</v>
      </c>
      <c r="E32" s="126">
        <v>18464</v>
      </c>
      <c r="F32" s="126">
        <v>104592</v>
      </c>
      <c r="G32" s="128">
        <f t="shared" si="0"/>
        <v>55.718882303132929</v>
      </c>
      <c r="H32" s="128">
        <f>D32/B32*100</f>
        <v>47.901778154106687</v>
      </c>
      <c r="I32" s="128">
        <f t="shared" si="1"/>
        <v>14.029542277065223</v>
      </c>
    </row>
    <row r="33" spans="1:9" x14ac:dyDescent="0.35">
      <c r="A33" s="129" t="s">
        <v>315</v>
      </c>
      <c r="B33" s="126">
        <v>170847</v>
      </c>
      <c r="C33" s="127">
        <f t="shared" si="2"/>
        <v>50467</v>
      </c>
      <c r="D33" s="126">
        <v>37677</v>
      </c>
      <c r="E33" s="126">
        <v>12790</v>
      </c>
      <c r="F33" s="126">
        <v>120379</v>
      </c>
      <c r="G33" s="128">
        <f t="shared" si="0"/>
        <v>29.539295392953928</v>
      </c>
      <c r="H33" s="128">
        <f t="shared" si="1"/>
        <v>22.053065023090834</v>
      </c>
      <c r="I33" s="128">
        <f t="shared" si="1"/>
        <v>25.343293637426438</v>
      </c>
    </row>
    <row r="34" spans="1:9" x14ac:dyDescent="0.35">
      <c r="A34" s="129" t="s">
        <v>79</v>
      </c>
      <c r="B34" s="126">
        <v>202077</v>
      </c>
      <c r="C34" s="127">
        <f t="shared" si="2"/>
        <v>121153</v>
      </c>
      <c r="D34" s="126">
        <v>72554</v>
      </c>
      <c r="E34" s="126">
        <v>48599</v>
      </c>
      <c r="F34" s="126">
        <v>80924</v>
      </c>
      <c r="G34" s="128">
        <f t="shared" si="0"/>
        <v>59.953878966928457</v>
      </c>
      <c r="H34" s="128">
        <f t="shared" si="1"/>
        <v>35.904135552289475</v>
      </c>
      <c r="I34" s="128">
        <f t="shared" si="1"/>
        <v>40.113740476917613</v>
      </c>
    </row>
    <row r="35" spans="1:9" x14ac:dyDescent="0.35">
      <c r="A35" s="129" t="s">
        <v>316</v>
      </c>
      <c r="B35" s="126">
        <v>61466</v>
      </c>
      <c r="C35" s="127">
        <f t="shared" si="2"/>
        <v>54628</v>
      </c>
      <c r="D35" s="126">
        <v>36656</v>
      </c>
      <c r="E35" s="126">
        <v>17972</v>
      </c>
      <c r="F35" s="126">
        <v>6838</v>
      </c>
      <c r="G35" s="128">
        <f t="shared" si="0"/>
        <v>88.875150489701625</v>
      </c>
      <c r="H35" s="128">
        <f t="shared" si="1"/>
        <v>59.636221650994045</v>
      </c>
      <c r="I35" s="128">
        <f t="shared" si="1"/>
        <v>32.898879695394299</v>
      </c>
    </row>
    <row r="36" spans="1:9" ht="6.75" customHeight="1" x14ac:dyDescent="0.35">
      <c r="A36" s="351" t="s">
        <v>38</v>
      </c>
      <c r="B36" s="352"/>
      <c r="C36" s="352"/>
      <c r="D36" s="352"/>
      <c r="E36" s="352"/>
      <c r="F36" s="352"/>
      <c r="G36" s="352"/>
      <c r="H36" s="352"/>
      <c r="I36" s="353"/>
    </row>
    <row r="37" spans="1:9" ht="27" x14ac:dyDescent="0.35">
      <c r="A37" s="125" t="s">
        <v>408</v>
      </c>
      <c r="B37" s="126">
        <v>2766963</v>
      </c>
      <c r="C37" s="131">
        <f t="shared" si="2"/>
        <v>1388281</v>
      </c>
      <c r="D37" s="126">
        <v>1030354</v>
      </c>
      <c r="E37" s="126">
        <v>357927</v>
      </c>
      <c r="F37" s="126">
        <v>1378682</v>
      </c>
      <c r="G37" s="128">
        <f t="shared" si="0"/>
        <v>50.173457324872075</v>
      </c>
      <c r="H37" s="128">
        <f t="shared" si="1"/>
        <v>37.237722369254669</v>
      </c>
      <c r="I37" s="128">
        <f t="shared" si="1"/>
        <v>25.782028278136774</v>
      </c>
    </row>
    <row r="38" spans="1:9" x14ac:dyDescent="0.35">
      <c r="A38" s="125"/>
      <c r="B38" s="95"/>
      <c r="C38" s="127"/>
      <c r="D38" s="95"/>
      <c r="E38" s="95"/>
      <c r="F38" s="95"/>
      <c r="G38" s="128"/>
      <c r="H38" s="128"/>
      <c r="I38" s="128"/>
    </row>
    <row r="39" spans="1:9" x14ac:dyDescent="0.35">
      <c r="A39" s="129" t="s">
        <v>118</v>
      </c>
      <c r="B39" s="126">
        <v>963462</v>
      </c>
      <c r="C39" s="127">
        <f>SUM(D39,E39)</f>
        <v>557906</v>
      </c>
      <c r="D39" s="126">
        <v>434998</v>
      </c>
      <c r="E39" s="126">
        <v>122908</v>
      </c>
      <c r="F39" s="126">
        <v>405556</v>
      </c>
      <c r="G39" s="128">
        <f t="shared" si="0"/>
        <v>57.906383438059827</v>
      </c>
      <c r="H39" s="128">
        <f t="shared" si="1"/>
        <v>45.149471385482769</v>
      </c>
      <c r="I39" s="128">
        <f t="shared" si="1"/>
        <v>22.030234483945325</v>
      </c>
    </row>
    <row r="40" spans="1:9" x14ac:dyDescent="0.35">
      <c r="A40" s="129" t="s">
        <v>78</v>
      </c>
      <c r="B40" s="126">
        <v>1099597</v>
      </c>
      <c r="C40" s="127">
        <f>SUM(D40,E40)</f>
        <v>521258</v>
      </c>
      <c r="D40" s="126">
        <v>390036</v>
      </c>
      <c r="E40" s="126">
        <v>131222</v>
      </c>
      <c r="F40" s="126">
        <v>578339</v>
      </c>
      <c r="G40" s="128">
        <f t="shared" si="0"/>
        <v>47.404458178769133</v>
      </c>
      <c r="H40" s="128">
        <f t="shared" si="1"/>
        <v>35.47081339799945</v>
      </c>
      <c r="I40" s="128">
        <f t="shared" si="1"/>
        <v>25.174098047416059</v>
      </c>
    </row>
    <row r="41" spans="1:9" x14ac:dyDescent="0.35">
      <c r="A41" s="129" t="s">
        <v>315</v>
      </c>
      <c r="B41" s="126">
        <v>424267</v>
      </c>
      <c r="C41" s="127">
        <f>SUM(D41,E41)</f>
        <v>130351</v>
      </c>
      <c r="D41" s="126">
        <v>94225</v>
      </c>
      <c r="E41" s="126">
        <v>36126</v>
      </c>
      <c r="F41" s="126">
        <v>293916</v>
      </c>
      <c r="G41" s="128">
        <f t="shared" si="0"/>
        <v>30.723813070542842</v>
      </c>
      <c r="H41" s="128">
        <f t="shared" si="1"/>
        <v>22.208892042039565</v>
      </c>
      <c r="I41" s="128">
        <f t="shared" si="1"/>
        <v>27.71440188414358</v>
      </c>
    </row>
    <row r="42" spans="1:9" x14ac:dyDescent="0.35">
      <c r="A42" s="129" t="s">
        <v>79</v>
      </c>
      <c r="B42" s="126">
        <v>252505</v>
      </c>
      <c r="C42" s="127">
        <f>SUM(D42,E42)</f>
        <v>155978</v>
      </c>
      <c r="D42" s="126">
        <v>95435</v>
      </c>
      <c r="E42" s="126">
        <v>60543</v>
      </c>
      <c r="F42" s="126">
        <v>96526</v>
      </c>
      <c r="G42" s="128">
        <f t="shared" si="0"/>
        <v>61.772242133819134</v>
      </c>
      <c r="H42" s="128">
        <f t="shared" si="1"/>
        <v>37.795291182352827</v>
      </c>
      <c r="I42" s="128">
        <f t="shared" si="1"/>
        <v>38.815089307466437</v>
      </c>
    </row>
    <row r="43" spans="1:9" x14ac:dyDescent="0.35">
      <c r="A43" s="129" t="s">
        <v>316</v>
      </c>
      <c r="B43" s="126">
        <v>27132</v>
      </c>
      <c r="C43" s="127">
        <f>SUM(D43,E43)</f>
        <v>22788</v>
      </c>
      <c r="D43" s="126">
        <v>15660</v>
      </c>
      <c r="E43" s="126">
        <v>7128</v>
      </c>
      <c r="F43" s="126">
        <v>4344</v>
      </c>
      <c r="G43" s="128">
        <f t="shared" si="0"/>
        <v>83.98938522777533</v>
      </c>
      <c r="H43" s="128">
        <f t="shared" si="1"/>
        <v>57.717823971693939</v>
      </c>
      <c r="I43" s="128">
        <f t="shared" si="1"/>
        <v>31.279620853080569</v>
      </c>
    </row>
    <row r="44" spans="1:9" ht="8.25" customHeight="1" x14ac:dyDescent="0.35">
      <c r="A44" s="90"/>
      <c r="B44" s="54"/>
      <c r="C44" s="54"/>
      <c r="D44" s="54"/>
      <c r="E44" s="54"/>
      <c r="F44" s="54"/>
      <c r="G44" s="54"/>
      <c r="H44" s="54"/>
      <c r="I44" s="54"/>
    </row>
    <row r="45" spans="1:9" x14ac:dyDescent="0.35">
      <c r="E45" s="55"/>
    </row>
    <row r="47" spans="1:9" x14ac:dyDescent="0.35">
      <c r="B47" s="12"/>
      <c r="C47" s="12"/>
      <c r="D47" s="12"/>
      <c r="E47" s="55"/>
      <c r="F47" s="55"/>
    </row>
    <row r="48" spans="1:9" x14ac:dyDescent="0.35">
      <c r="C48" s="55"/>
    </row>
  </sheetData>
  <mergeCells count="16">
    <mergeCell ref="A1:I1"/>
    <mergeCell ref="B2:B4"/>
    <mergeCell ref="C2:F2"/>
    <mergeCell ref="G2:G4"/>
    <mergeCell ref="H2:H4"/>
    <mergeCell ref="I2:I4"/>
    <mergeCell ref="C3:C4"/>
    <mergeCell ref="D3:D4"/>
    <mergeCell ref="E3:E4"/>
    <mergeCell ref="F3:F4"/>
    <mergeCell ref="A2:A4"/>
    <mergeCell ref="A6:I6"/>
    <mergeCell ref="A12:I12"/>
    <mergeCell ref="A20:I20"/>
    <mergeCell ref="A28:I28"/>
    <mergeCell ref="A36:I36"/>
  </mergeCells>
  <pageMargins left="0.75" right="0.75" top="1" bottom="1" header="0.5" footer="0.5"/>
  <pageSetup paperSize="9" scale="87" orientation="landscape" r:id="rId1"/>
  <rowBreaks count="1" manualBreakCount="1">
    <brk id="27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35"/>
  <sheetViews>
    <sheetView view="pageBreakPreview" topLeftCell="A5" zoomScaleNormal="100" zoomScaleSheetLayoutView="100" workbookViewId="0">
      <selection activeCell="A13" sqref="A13:H21"/>
    </sheetView>
  </sheetViews>
  <sheetFormatPr defaultColWidth="9.08984375" defaultRowHeight="14.5" x14ac:dyDescent="0.35"/>
  <cols>
    <col min="1" max="1" width="28.453125" bestFit="1" customWidth="1"/>
    <col min="2" max="7" width="11.453125" customWidth="1"/>
    <col min="8" max="8" width="10.6328125" customWidth="1"/>
  </cols>
  <sheetData>
    <row r="1" spans="1:12" ht="15" customHeight="1" x14ac:dyDescent="0.35">
      <c r="A1" s="363" t="s">
        <v>658</v>
      </c>
      <c r="B1" s="363"/>
      <c r="C1" s="363"/>
      <c r="D1" s="363"/>
      <c r="E1" s="363"/>
      <c r="F1" s="363"/>
      <c r="G1" s="363"/>
      <c r="H1" s="363"/>
      <c r="I1" s="27"/>
      <c r="J1" s="27"/>
      <c r="K1" s="27"/>
      <c r="L1" s="27"/>
    </row>
    <row r="2" spans="1:12" x14ac:dyDescent="0.35">
      <c r="A2" s="301"/>
      <c r="B2" s="242" t="s">
        <v>77</v>
      </c>
      <c r="C2" s="242"/>
      <c r="D2" s="242"/>
      <c r="E2" s="242" t="s">
        <v>49</v>
      </c>
      <c r="F2" s="360"/>
      <c r="G2" s="242" t="s">
        <v>48</v>
      </c>
      <c r="H2" s="360"/>
    </row>
    <row r="3" spans="1:12" x14ac:dyDescent="0.35">
      <c r="A3" s="301"/>
      <c r="B3" s="92" t="s">
        <v>9</v>
      </c>
      <c r="C3" s="92" t="s">
        <v>46</v>
      </c>
      <c r="D3" s="92" t="s">
        <v>47</v>
      </c>
      <c r="E3" s="92" t="s">
        <v>46</v>
      </c>
      <c r="F3" s="92" t="s">
        <v>47</v>
      </c>
      <c r="G3" s="92" t="s">
        <v>46</v>
      </c>
      <c r="H3" s="92" t="s">
        <v>47</v>
      </c>
    </row>
    <row r="4" spans="1:12" x14ac:dyDescent="0.35">
      <c r="A4" s="95" t="s">
        <v>527</v>
      </c>
      <c r="B4" s="113">
        <v>280864</v>
      </c>
      <c r="C4" s="113">
        <v>139744</v>
      </c>
      <c r="D4" s="113">
        <v>141120</v>
      </c>
      <c r="E4" s="113">
        <v>25512</v>
      </c>
      <c r="F4" s="113">
        <v>30038</v>
      </c>
      <c r="G4" s="113">
        <v>114232</v>
      </c>
      <c r="H4" s="113">
        <v>111081</v>
      </c>
    </row>
    <row r="5" spans="1:12" ht="9.75" customHeight="1" x14ac:dyDescent="0.35">
      <c r="A5" s="289"/>
      <c r="B5" s="290"/>
      <c r="C5" s="290"/>
      <c r="D5" s="290"/>
      <c r="E5" s="290"/>
      <c r="F5" s="290"/>
      <c r="G5" s="290"/>
      <c r="H5" s="291"/>
    </row>
    <row r="6" spans="1:12" x14ac:dyDescent="0.35">
      <c r="A6" s="95" t="s">
        <v>461</v>
      </c>
      <c r="B6" s="100">
        <v>122950</v>
      </c>
      <c r="C6" s="100">
        <v>66827</v>
      </c>
      <c r="D6" s="100">
        <v>56122</v>
      </c>
      <c r="E6" s="100">
        <v>8499</v>
      </c>
      <c r="F6" s="100">
        <v>7845</v>
      </c>
      <c r="G6" s="100">
        <v>58328</v>
      </c>
      <c r="H6" s="100">
        <v>48277</v>
      </c>
    </row>
    <row r="7" spans="1:12" x14ac:dyDescent="0.35">
      <c r="A7" s="95" t="s">
        <v>138</v>
      </c>
      <c r="B7" s="100">
        <v>74591</v>
      </c>
      <c r="C7" s="100">
        <v>35413</v>
      </c>
      <c r="D7" s="100">
        <v>39178</v>
      </c>
      <c r="E7" s="100">
        <v>6772</v>
      </c>
      <c r="F7" s="100">
        <v>8490</v>
      </c>
      <c r="G7" s="100">
        <v>28641</v>
      </c>
      <c r="H7" s="100">
        <v>30688</v>
      </c>
    </row>
    <row r="8" spans="1:12" x14ac:dyDescent="0.35">
      <c r="A8" s="95" t="s">
        <v>140</v>
      </c>
      <c r="B8" s="100">
        <v>32926</v>
      </c>
      <c r="C8" s="100">
        <v>15926</v>
      </c>
      <c r="D8" s="100">
        <v>17000</v>
      </c>
      <c r="E8" s="100">
        <v>2411</v>
      </c>
      <c r="F8" s="100">
        <v>4724</v>
      </c>
      <c r="G8" s="100">
        <v>13516</v>
      </c>
      <c r="H8" s="100">
        <v>12275</v>
      </c>
    </row>
    <row r="9" spans="1:12" x14ac:dyDescent="0.35">
      <c r="A9" s="95" t="s">
        <v>139</v>
      </c>
      <c r="B9" s="100">
        <v>28459</v>
      </c>
      <c r="C9" s="100">
        <v>13805</v>
      </c>
      <c r="D9" s="100">
        <v>14654</v>
      </c>
      <c r="E9" s="100">
        <v>5405</v>
      </c>
      <c r="F9" s="100">
        <v>4455</v>
      </c>
      <c r="G9" s="100">
        <v>8400</v>
      </c>
      <c r="H9" s="100">
        <v>10199</v>
      </c>
    </row>
    <row r="10" spans="1:12" x14ac:dyDescent="0.35">
      <c r="A10" s="95" t="s">
        <v>141</v>
      </c>
      <c r="B10" s="100">
        <v>21938</v>
      </c>
      <c r="C10" s="100">
        <v>7773</v>
      </c>
      <c r="D10" s="100">
        <v>14165</v>
      </c>
      <c r="E10" s="100">
        <v>2425</v>
      </c>
      <c r="F10" s="100">
        <v>4523</v>
      </c>
      <c r="G10" s="100">
        <v>5347</v>
      </c>
      <c r="H10" s="100">
        <v>9642</v>
      </c>
    </row>
    <row r="11" spans="1:12" ht="6.75" customHeight="1" x14ac:dyDescent="0.35">
      <c r="A11" s="28"/>
      <c r="B11" s="28"/>
      <c r="C11" s="28"/>
      <c r="D11" s="28"/>
      <c r="E11" s="28"/>
      <c r="F11" s="28"/>
      <c r="G11" s="28"/>
      <c r="H11" s="28"/>
    </row>
    <row r="12" spans="1:12" ht="15" customHeight="1" x14ac:dyDescent="0.35">
      <c r="A12" s="363" t="s">
        <v>659</v>
      </c>
      <c r="B12" s="363"/>
      <c r="C12" s="363"/>
      <c r="D12" s="363"/>
      <c r="E12" s="363"/>
      <c r="F12" s="363"/>
      <c r="G12" s="363"/>
      <c r="H12" s="363"/>
    </row>
    <row r="13" spans="1:12" x14ac:dyDescent="0.35">
      <c r="A13" s="361"/>
      <c r="B13" s="242" t="s">
        <v>77</v>
      </c>
      <c r="C13" s="242"/>
      <c r="D13" s="242"/>
      <c r="E13" s="242" t="s">
        <v>49</v>
      </c>
      <c r="F13" s="360"/>
      <c r="G13" s="242" t="s">
        <v>48</v>
      </c>
      <c r="H13" s="360"/>
    </row>
    <row r="14" spans="1:12" x14ac:dyDescent="0.35">
      <c r="A14" s="362"/>
      <c r="B14" s="92" t="s">
        <v>9</v>
      </c>
      <c r="C14" s="92" t="s">
        <v>46</v>
      </c>
      <c r="D14" s="92" t="s">
        <v>47</v>
      </c>
      <c r="E14" s="92" t="s">
        <v>46</v>
      </c>
      <c r="F14" s="92" t="s">
        <v>47</v>
      </c>
      <c r="G14" s="92" t="s">
        <v>46</v>
      </c>
      <c r="H14" s="92" t="s">
        <v>47</v>
      </c>
    </row>
    <row r="15" spans="1:12" x14ac:dyDescent="0.35">
      <c r="A15" s="95" t="s">
        <v>155</v>
      </c>
      <c r="B15" s="113">
        <v>466370</v>
      </c>
      <c r="C15" s="113">
        <v>215337</v>
      </c>
      <c r="D15" s="113">
        <v>251034</v>
      </c>
      <c r="E15" s="113">
        <v>46082</v>
      </c>
      <c r="F15" s="113">
        <v>64581</v>
      </c>
      <c r="G15" s="113">
        <v>169254</v>
      </c>
      <c r="H15" s="113">
        <v>186453</v>
      </c>
    </row>
    <row r="16" spans="1:12" ht="14.25" customHeight="1" x14ac:dyDescent="0.35">
      <c r="A16" s="357"/>
      <c r="B16" s="358"/>
      <c r="C16" s="358"/>
      <c r="D16" s="358"/>
      <c r="E16" s="358"/>
      <c r="F16" s="358"/>
      <c r="G16" s="358"/>
      <c r="H16" s="359"/>
    </row>
    <row r="17" spans="1:12" x14ac:dyDescent="0.35">
      <c r="A17" s="95" t="s">
        <v>461</v>
      </c>
      <c r="B17" s="100">
        <v>199353</v>
      </c>
      <c r="C17" s="100">
        <v>100542</v>
      </c>
      <c r="D17" s="100">
        <v>98811</v>
      </c>
      <c r="E17" s="100">
        <v>12785</v>
      </c>
      <c r="F17" s="100">
        <v>14781</v>
      </c>
      <c r="G17" s="100">
        <v>87757</v>
      </c>
      <c r="H17" s="100">
        <v>84030</v>
      </c>
    </row>
    <row r="18" spans="1:12" x14ac:dyDescent="0.35">
      <c r="A18" s="95" t="s">
        <v>138</v>
      </c>
      <c r="B18" s="100">
        <v>116700</v>
      </c>
      <c r="C18" s="100">
        <v>53844</v>
      </c>
      <c r="D18" s="100">
        <v>62855</v>
      </c>
      <c r="E18" s="100">
        <v>13535</v>
      </c>
      <c r="F18" s="100">
        <v>16094</v>
      </c>
      <c r="G18" s="100">
        <v>40309</v>
      </c>
      <c r="H18" s="100">
        <v>46762</v>
      </c>
    </row>
    <row r="19" spans="1:12" x14ac:dyDescent="0.35">
      <c r="A19" s="95" t="s">
        <v>140</v>
      </c>
      <c r="B19" s="100">
        <v>51803</v>
      </c>
      <c r="C19" s="100">
        <v>24888</v>
      </c>
      <c r="D19" s="100">
        <v>26915</v>
      </c>
      <c r="E19" s="100">
        <v>7102</v>
      </c>
      <c r="F19" s="100">
        <v>9138</v>
      </c>
      <c r="G19" s="100">
        <v>17786</v>
      </c>
      <c r="H19" s="100">
        <v>17777</v>
      </c>
    </row>
    <row r="20" spans="1:12" x14ac:dyDescent="0.35">
      <c r="A20" s="95" t="s">
        <v>139</v>
      </c>
      <c r="B20" s="100">
        <v>49635</v>
      </c>
      <c r="C20" s="100">
        <v>19882</v>
      </c>
      <c r="D20" s="100">
        <v>29753</v>
      </c>
      <c r="E20" s="100">
        <v>7307</v>
      </c>
      <c r="F20" s="100">
        <v>10634</v>
      </c>
      <c r="G20" s="100">
        <v>12575</v>
      </c>
      <c r="H20" s="100">
        <v>19119</v>
      </c>
    </row>
    <row r="21" spans="1:12" x14ac:dyDescent="0.35">
      <c r="A21" s="95" t="s">
        <v>141</v>
      </c>
      <c r="B21" s="100">
        <v>48879</v>
      </c>
      <c r="C21" s="100">
        <v>16180</v>
      </c>
      <c r="D21" s="100">
        <v>32699</v>
      </c>
      <c r="E21" s="100">
        <v>5353</v>
      </c>
      <c r="F21" s="100">
        <v>13935</v>
      </c>
      <c r="G21" s="100">
        <v>10827</v>
      </c>
      <c r="H21" s="100">
        <v>18764</v>
      </c>
    </row>
    <row r="22" spans="1:12" ht="7.5" customHeight="1" x14ac:dyDescent="0.35">
      <c r="A22" s="28"/>
      <c r="B22" s="28"/>
      <c r="C22" s="28"/>
      <c r="D22" s="28"/>
      <c r="E22" s="28"/>
      <c r="F22" s="28"/>
      <c r="G22" s="28"/>
      <c r="H22" s="28"/>
    </row>
    <row r="24" spans="1:12" x14ac:dyDescent="0.35">
      <c r="C24" s="12"/>
    </row>
    <row r="25" spans="1:12" x14ac:dyDescent="0.35">
      <c r="B25" s="55"/>
      <c r="C25" s="55"/>
      <c r="D25" s="55"/>
      <c r="E25" s="55"/>
      <c r="F25" s="55"/>
      <c r="G25" s="55"/>
      <c r="H25" s="55"/>
    </row>
    <row r="26" spans="1:12" x14ac:dyDescent="0.35">
      <c r="B26" s="55"/>
      <c r="C26" s="55"/>
      <c r="D26" s="55"/>
      <c r="E26" s="55"/>
      <c r="F26" s="55"/>
    </row>
    <row r="27" spans="1:12" x14ac:dyDescent="0.35">
      <c r="B27" s="55"/>
      <c r="C27" s="55"/>
      <c r="D27" s="55"/>
      <c r="E27" s="55"/>
      <c r="F27" s="55"/>
      <c r="G27" s="55"/>
      <c r="H27" s="55"/>
      <c r="L27" s="55"/>
    </row>
    <row r="28" spans="1:12" x14ac:dyDescent="0.35">
      <c r="B28" s="55"/>
      <c r="C28" s="55"/>
      <c r="D28" s="55"/>
      <c r="E28" s="55"/>
      <c r="F28" s="55"/>
      <c r="G28" s="55"/>
      <c r="H28" s="55"/>
      <c r="L28" s="55"/>
    </row>
    <row r="29" spans="1:12" x14ac:dyDescent="0.35">
      <c r="B29" s="55"/>
      <c r="C29" s="55"/>
      <c r="D29" s="55"/>
      <c r="E29" s="55"/>
      <c r="F29" s="55"/>
      <c r="G29" s="55"/>
      <c r="H29" s="55"/>
      <c r="L29" s="55"/>
    </row>
    <row r="30" spans="1:12" x14ac:dyDescent="0.35">
      <c r="B30" s="55"/>
      <c r="C30" s="55"/>
      <c r="D30" s="55"/>
      <c r="E30" s="55"/>
      <c r="F30" s="55"/>
      <c r="G30" s="55"/>
      <c r="H30" s="55"/>
      <c r="L30" s="55"/>
    </row>
    <row r="31" spans="1:12" x14ac:dyDescent="0.35">
      <c r="B31" s="55"/>
      <c r="C31" s="55"/>
      <c r="D31" s="55"/>
      <c r="E31" s="55"/>
      <c r="F31" s="55"/>
      <c r="G31" s="55"/>
      <c r="H31" s="55"/>
      <c r="L31" s="55"/>
    </row>
    <row r="32" spans="1:12" x14ac:dyDescent="0.35">
      <c r="B32" s="55"/>
      <c r="C32" s="55"/>
      <c r="D32" s="55"/>
      <c r="E32" s="55"/>
      <c r="F32" s="55"/>
      <c r="G32" s="55"/>
      <c r="H32" s="55"/>
      <c r="L32" s="55"/>
    </row>
    <row r="33" spans="2:12" x14ac:dyDescent="0.35">
      <c r="B33" s="55"/>
      <c r="C33" s="55"/>
      <c r="D33" s="55"/>
      <c r="E33" s="55"/>
      <c r="F33" s="55"/>
      <c r="L33" s="55"/>
    </row>
    <row r="34" spans="2:12" x14ac:dyDescent="0.35">
      <c r="L34" s="55"/>
    </row>
    <row r="35" spans="2:12" x14ac:dyDescent="0.35">
      <c r="L35" s="55"/>
    </row>
  </sheetData>
  <mergeCells count="12">
    <mergeCell ref="A1:H1"/>
    <mergeCell ref="B2:D2"/>
    <mergeCell ref="E2:F2"/>
    <mergeCell ref="G2:H2"/>
    <mergeCell ref="A12:H12"/>
    <mergeCell ref="A16:H16"/>
    <mergeCell ref="B13:D13"/>
    <mergeCell ref="E13:F13"/>
    <mergeCell ref="G13:H13"/>
    <mergeCell ref="A2:A3"/>
    <mergeCell ref="A5:H5"/>
    <mergeCell ref="A13:A14"/>
  </mergeCells>
  <pageMargins left="0.7" right="0.7" top="0.75" bottom="0.75" header="0.3" footer="0.3"/>
  <pageSetup scale="97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70C0"/>
  </sheetPr>
  <dimension ref="A1:I21"/>
  <sheetViews>
    <sheetView topLeftCell="A7" zoomScaleNormal="100" zoomScaleSheetLayoutView="100" workbookViewId="0">
      <selection activeCell="A3" sqref="A3:H16"/>
    </sheetView>
  </sheetViews>
  <sheetFormatPr defaultColWidth="9.08984375" defaultRowHeight="14.5" x14ac:dyDescent="0.35"/>
  <cols>
    <col min="1" max="1" width="40.453125" customWidth="1"/>
    <col min="2" max="8" width="11.453125" customWidth="1"/>
  </cols>
  <sheetData>
    <row r="1" spans="1:8" ht="15" customHeight="1" x14ac:dyDescent="0.35">
      <c r="A1" s="339" t="s">
        <v>660</v>
      </c>
      <c r="B1" s="339"/>
      <c r="C1" s="339"/>
      <c r="D1" s="339"/>
      <c r="E1" s="339"/>
      <c r="F1" s="339"/>
      <c r="G1" s="339"/>
      <c r="H1" s="339"/>
    </row>
    <row r="2" spans="1:8" x14ac:dyDescent="0.35">
      <c r="A2" s="339"/>
      <c r="B2" s="339"/>
      <c r="C2" s="339"/>
      <c r="D2" s="339"/>
      <c r="E2" s="339"/>
      <c r="F2" s="339"/>
      <c r="G2" s="339"/>
      <c r="H2" s="339"/>
    </row>
    <row r="3" spans="1:8" x14ac:dyDescent="0.35">
      <c r="A3" s="301"/>
      <c r="B3" s="242" t="s">
        <v>77</v>
      </c>
      <c r="C3" s="242"/>
      <c r="D3" s="242"/>
      <c r="E3" s="242" t="s">
        <v>49</v>
      </c>
      <c r="F3" s="360"/>
      <c r="G3" s="242" t="s">
        <v>48</v>
      </c>
      <c r="H3" s="360"/>
    </row>
    <row r="4" spans="1:8" x14ac:dyDescent="0.35">
      <c r="A4" s="301"/>
      <c r="B4" s="248" t="s">
        <v>9</v>
      </c>
      <c r="C4" s="248" t="s">
        <v>46</v>
      </c>
      <c r="D4" s="248" t="s">
        <v>47</v>
      </c>
      <c r="E4" s="248" t="s">
        <v>46</v>
      </c>
      <c r="F4" s="248" t="s">
        <v>47</v>
      </c>
      <c r="G4" s="248" t="s">
        <v>46</v>
      </c>
      <c r="H4" s="248" t="s">
        <v>47</v>
      </c>
    </row>
    <row r="5" spans="1:8" ht="6.75" customHeight="1" x14ac:dyDescent="0.35">
      <c r="A5" s="301"/>
      <c r="B5" s="248"/>
      <c r="C5" s="248"/>
      <c r="D5" s="248"/>
      <c r="E5" s="248"/>
      <c r="F5" s="248"/>
      <c r="G5" s="248"/>
      <c r="H5" s="248"/>
    </row>
    <row r="6" spans="1:8" x14ac:dyDescent="0.35">
      <c r="A6" s="364" t="s">
        <v>372</v>
      </c>
      <c r="B6" s="368">
        <v>1217890</v>
      </c>
      <c r="C6" s="368">
        <v>504465</v>
      </c>
      <c r="D6" s="368">
        <v>713425</v>
      </c>
      <c r="E6" s="368">
        <v>79048</v>
      </c>
      <c r="F6" s="368">
        <v>134258</v>
      </c>
      <c r="G6" s="368">
        <v>425417</v>
      </c>
      <c r="H6" s="368">
        <v>579167</v>
      </c>
    </row>
    <row r="7" spans="1:8" x14ac:dyDescent="0.35">
      <c r="A7" s="364"/>
      <c r="B7" s="369"/>
      <c r="C7" s="369"/>
      <c r="D7" s="369"/>
      <c r="E7" s="369"/>
      <c r="F7" s="369"/>
      <c r="G7" s="369"/>
      <c r="H7" s="369"/>
    </row>
    <row r="8" spans="1:8" x14ac:dyDescent="0.35">
      <c r="A8" s="132" t="s">
        <v>142</v>
      </c>
      <c r="B8" s="134">
        <v>365555</v>
      </c>
      <c r="C8" s="134">
        <v>191419</v>
      </c>
      <c r="D8" s="134">
        <v>174136</v>
      </c>
      <c r="E8" s="134">
        <v>16322</v>
      </c>
      <c r="F8" s="134">
        <v>21461</v>
      </c>
      <c r="G8" s="134">
        <v>175097</v>
      </c>
      <c r="H8" s="134">
        <v>152675</v>
      </c>
    </row>
    <row r="9" spans="1:8" x14ac:dyDescent="0.35">
      <c r="A9" s="132" t="s">
        <v>156</v>
      </c>
      <c r="B9" s="134">
        <v>433148</v>
      </c>
      <c r="C9" s="134">
        <v>179815</v>
      </c>
      <c r="D9" s="134">
        <v>253333</v>
      </c>
      <c r="E9" s="134">
        <v>35583</v>
      </c>
      <c r="F9" s="134">
        <v>47719</v>
      </c>
      <c r="G9" s="134">
        <v>144232</v>
      </c>
      <c r="H9" s="134">
        <v>205614</v>
      </c>
    </row>
    <row r="10" spans="1:8" x14ac:dyDescent="0.35">
      <c r="A10" s="132" t="s">
        <v>157</v>
      </c>
      <c r="B10" s="134">
        <v>419187</v>
      </c>
      <c r="C10" s="134">
        <v>133231</v>
      </c>
      <c r="D10" s="134">
        <v>285956</v>
      </c>
      <c r="E10" s="134">
        <v>27143</v>
      </c>
      <c r="F10" s="134">
        <v>65079</v>
      </c>
      <c r="G10" s="134">
        <v>106088</v>
      </c>
      <c r="H10" s="134">
        <v>220877</v>
      </c>
    </row>
    <row r="11" spans="1:8" ht="8.25" customHeight="1" x14ac:dyDescent="0.35">
      <c r="A11" s="365"/>
      <c r="B11" s="366"/>
      <c r="C11" s="366"/>
      <c r="D11" s="366"/>
      <c r="E11" s="366"/>
      <c r="F11" s="366"/>
      <c r="G11" s="366"/>
      <c r="H11" s="367"/>
    </row>
    <row r="12" spans="1:8" x14ac:dyDescent="0.35">
      <c r="A12" s="133" t="s">
        <v>118</v>
      </c>
      <c r="B12" s="109">
        <v>455861</v>
      </c>
      <c r="C12" s="109">
        <v>228486</v>
      </c>
      <c r="D12" s="109">
        <v>227375</v>
      </c>
      <c r="E12" s="109">
        <v>18964</v>
      </c>
      <c r="F12" s="109">
        <v>24901</v>
      </c>
      <c r="G12" s="109">
        <v>209522</v>
      </c>
      <c r="H12" s="109">
        <v>202475</v>
      </c>
    </row>
    <row r="13" spans="1:8" x14ac:dyDescent="0.35">
      <c r="A13" s="133" t="s">
        <v>78</v>
      </c>
      <c r="B13" s="109">
        <v>440354</v>
      </c>
      <c r="C13" s="109">
        <v>153952</v>
      </c>
      <c r="D13" s="109">
        <v>286402</v>
      </c>
      <c r="E13" s="109">
        <v>14291</v>
      </c>
      <c r="F13" s="109">
        <v>37527</v>
      </c>
      <c r="G13" s="109">
        <v>139662</v>
      </c>
      <c r="H13" s="109">
        <v>248875</v>
      </c>
    </row>
    <row r="14" spans="1:8" x14ac:dyDescent="0.35">
      <c r="A14" s="133" t="s">
        <v>315</v>
      </c>
      <c r="B14" s="109">
        <v>117564</v>
      </c>
      <c r="C14" s="109">
        <v>37160</v>
      </c>
      <c r="D14" s="109">
        <v>80404</v>
      </c>
      <c r="E14" s="109">
        <v>8353</v>
      </c>
      <c r="F14" s="109">
        <v>18085</v>
      </c>
      <c r="G14" s="109">
        <v>28807</v>
      </c>
      <c r="H14" s="109">
        <v>62319</v>
      </c>
    </row>
    <row r="15" spans="1:8" x14ac:dyDescent="0.35">
      <c r="A15" s="133" t="s">
        <v>79</v>
      </c>
      <c r="B15" s="109">
        <v>176237</v>
      </c>
      <c r="C15" s="109">
        <v>73021</v>
      </c>
      <c r="D15" s="109">
        <v>103215</v>
      </c>
      <c r="E15" s="109">
        <v>28841</v>
      </c>
      <c r="F15" s="109">
        <v>42596</v>
      </c>
      <c r="G15" s="109">
        <v>44181</v>
      </c>
      <c r="H15" s="109">
        <v>60619</v>
      </c>
    </row>
    <row r="16" spans="1:8" x14ac:dyDescent="0.35">
      <c r="A16" s="133" t="s">
        <v>316</v>
      </c>
      <c r="B16" s="109">
        <v>27874</v>
      </c>
      <c r="C16" s="109">
        <v>11845</v>
      </c>
      <c r="D16" s="109">
        <v>16029</v>
      </c>
      <c r="E16" s="109">
        <v>8599</v>
      </c>
      <c r="F16" s="109">
        <v>11149</v>
      </c>
      <c r="G16" s="109">
        <v>3246</v>
      </c>
      <c r="H16" s="109">
        <v>4880</v>
      </c>
    </row>
    <row r="17" spans="9:9" x14ac:dyDescent="0.35">
      <c r="I17" s="55"/>
    </row>
    <row r="18" spans="9:9" x14ac:dyDescent="0.35">
      <c r="I18" s="55"/>
    </row>
    <row r="19" spans="9:9" x14ac:dyDescent="0.35">
      <c r="I19" s="55"/>
    </row>
    <row r="21" spans="9:9" x14ac:dyDescent="0.35">
      <c r="I21" s="55"/>
    </row>
  </sheetData>
  <mergeCells count="21">
    <mergeCell ref="A11:H11"/>
    <mergeCell ref="B6:B7"/>
    <mergeCell ref="C6:C7"/>
    <mergeCell ref="D6:D7"/>
    <mergeCell ref="E6:E7"/>
    <mergeCell ref="F6:F7"/>
    <mergeCell ref="H6:H7"/>
    <mergeCell ref="G6:G7"/>
    <mergeCell ref="A1:H2"/>
    <mergeCell ref="B3:D3"/>
    <mergeCell ref="E3:F3"/>
    <mergeCell ref="G3:H3"/>
    <mergeCell ref="A6:A7"/>
    <mergeCell ref="A3:A5"/>
    <mergeCell ref="E4:E5"/>
    <mergeCell ref="C4:C5"/>
    <mergeCell ref="G4:G5"/>
    <mergeCell ref="B4:B5"/>
    <mergeCell ref="D4:D5"/>
    <mergeCell ref="F4:F5"/>
    <mergeCell ref="H4:H5"/>
  </mergeCells>
  <pageMargins left="0.7" right="0.7" top="0.75" bottom="0.75" header="0.3" footer="0.3"/>
  <pageSetup scale="97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37"/>
  <sheetViews>
    <sheetView view="pageBreakPreview" topLeftCell="A11" zoomScaleNormal="100" zoomScaleSheetLayoutView="100" workbookViewId="0">
      <selection activeCell="A14" sqref="A14:H23"/>
    </sheetView>
  </sheetViews>
  <sheetFormatPr defaultColWidth="9.08984375" defaultRowHeight="14.5" x14ac:dyDescent="0.35"/>
  <cols>
    <col min="1" max="1" width="28" customWidth="1"/>
    <col min="2" max="6" width="10.26953125" customWidth="1"/>
    <col min="7" max="7" width="13.6328125" bestFit="1" customWidth="1"/>
    <col min="8" max="8" width="17.08984375" customWidth="1"/>
  </cols>
  <sheetData>
    <row r="1" spans="1:14" ht="15.5" x14ac:dyDescent="0.35">
      <c r="A1" s="48" t="s">
        <v>661</v>
      </c>
    </row>
    <row r="2" spans="1:14" ht="15" customHeight="1" x14ac:dyDescent="0.35">
      <c r="A2" s="371"/>
      <c r="B2" s="372" t="s">
        <v>9</v>
      </c>
      <c r="C2" s="371" t="s">
        <v>75</v>
      </c>
      <c r="D2" s="371"/>
      <c r="E2" s="371" t="s">
        <v>522</v>
      </c>
      <c r="F2" s="371"/>
      <c r="G2" s="370" t="s">
        <v>541</v>
      </c>
      <c r="H2" s="370" t="s">
        <v>542</v>
      </c>
    </row>
    <row r="3" spans="1:14" x14ac:dyDescent="0.35">
      <c r="A3" s="371"/>
      <c r="B3" s="372"/>
      <c r="C3" s="372" t="s">
        <v>46</v>
      </c>
      <c r="D3" s="372" t="s">
        <v>47</v>
      </c>
      <c r="E3" s="372" t="s">
        <v>49</v>
      </c>
      <c r="F3" s="372" t="s">
        <v>48</v>
      </c>
      <c r="G3" s="370"/>
      <c r="H3" s="370"/>
    </row>
    <row r="4" spans="1:14" x14ac:dyDescent="0.35">
      <c r="A4" s="371"/>
      <c r="B4" s="372"/>
      <c r="C4" s="372"/>
      <c r="D4" s="372"/>
      <c r="E4" s="372"/>
      <c r="F4" s="372"/>
      <c r="G4" s="370"/>
      <c r="H4" s="370"/>
    </row>
    <row r="5" spans="1:14" x14ac:dyDescent="0.35">
      <c r="A5" s="135" t="s">
        <v>384</v>
      </c>
      <c r="B5" s="100">
        <v>916944</v>
      </c>
      <c r="C5" s="100">
        <v>429744</v>
      </c>
      <c r="D5" s="100">
        <v>487200</v>
      </c>
      <c r="E5" s="100">
        <v>217769</v>
      </c>
      <c r="F5" s="100">
        <v>699175</v>
      </c>
      <c r="G5" s="100">
        <v>448544</v>
      </c>
      <c r="H5" s="100">
        <v>468400</v>
      </c>
      <c r="L5" s="55"/>
      <c r="M5" s="55"/>
    </row>
    <row r="6" spans="1:14" x14ac:dyDescent="0.35">
      <c r="A6" s="371"/>
      <c r="B6" s="371"/>
      <c r="C6" s="371"/>
      <c r="D6" s="371"/>
      <c r="E6" s="371"/>
      <c r="F6" s="371"/>
      <c r="G6" s="371"/>
      <c r="H6" s="371"/>
    </row>
    <row r="7" spans="1:14" x14ac:dyDescent="0.35">
      <c r="A7" s="136" t="s">
        <v>246</v>
      </c>
      <c r="B7" s="100">
        <v>281998</v>
      </c>
      <c r="C7" s="100">
        <v>139811</v>
      </c>
      <c r="D7" s="100">
        <v>142187</v>
      </c>
      <c r="E7" s="100">
        <v>54975</v>
      </c>
      <c r="F7" s="100">
        <v>227023</v>
      </c>
      <c r="G7" s="100">
        <v>116234</v>
      </c>
      <c r="H7" s="100">
        <v>165764</v>
      </c>
      <c r="I7" s="55"/>
      <c r="L7" s="12"/>
      <c r="M7" s="55"/>
      <c r="N7" s="55"/>
    </row>
    <row r="8" spans="1:14" x14ac:dyDescent="0.35">
      <c r="A8" s="136" t="s">
        <v>247</v>
      </c>
      <c r="B8" s="100">
        <v>287349</v>
      </c>
      <c r="C8" s="100">
        <v>123019</v>
      </c>
      <c r="D8" s="100">
        <v>164330</v>
      </c>
      <c r="E8" s="100">
        <v>83045</v>
      </c>
      <c r="F8" s="100">
        <v>204304</v>
      </c>
      <c r="G8" s="100">
        <v>123055</v>
      </c>
      <c r="H8" s="100">
        <v>164294</v>
      </c>
      <c r="L8" s="55"/>
      <c r="M8" s="55"/>
      <c r="N8" s="55"/>
    </row>
    <row r="9" spans="1:14" x14ac:dyDescent="0.35">
      <c r="A9" s="136" t="s">
        <v>248</v>
      </c>
      <c r="B9" s="100">
        <v>292406</v>
      </c>
      <c r="C9" s="100">
        <v>135460</v>
      </c>
      <c r="D9" s="100">
        <v>156946</v>
      </c>
      <c r="E9" s="100">
        <v>68757</v>
      </c>
      <c r="F9" s="100">
        <v>223650</v>
      </c>
      <c r="G9" s="100">
        <v>170507</v>
      </c>
      <c r="H9" s="100">
        <v>121899</v>
      </c>
      <c r="L9" s="55"/>
      <c r="M9" s="55"/>
      <c r="N9" s="55"/>
    </row>
    <row r="10" spans="1:14" x14ac:dyDescent="0.35">
      <c r="A10" s="136" t="s">
        <v>249</v>
      </c>
      <c r="B10" s="100">
        <v>45895</v>
      </c>
      <c r="C10" s="100">
        <v>26531</v>
      </c>
      <c r="D10" s="100">
        <v>19364</v>
      </c>
      <c r="E10" s="100">
        <v>9838</v>
      </c>
      <c r="F10" s="100">
        <v>36058</v>
      </c>
      <c r="G10" s="100">
        <v>32199</v>
      </c>
      <c r="H10" s="100">
        <v>13696</v>
      </c>
      <c r="L10" s="55"/>
      <c r="M10" s="55"/>
      <c r="N10" s="55"/>
    </row>
    <row r="11" spans="1:14" x14ac:dyDescent="0.35">
      <c r="A11" s="136" t="s">
        <v>337</v>
      </c>
      <c r="B11" s="100">
        <v>9296</v>
      </c>
      <c r="C11" s="100">
        <v>4923</v>
      </c>
      <c r="D11" s="100">
        <v>4372</v>
      </c>
      <c r="E11" s="100">
        <v>1155</v>
      </c>
      <c r="F11" s="100">
        <v>8141</v>
      </c>
      <c r="G11" s="100">
        <v>6549</v>
      </c>
      <c r="H11" s="100">
        <v>2747</v>
      </c>
      <c r="L11" s="55"/>
      <c r="M11" s="55"/>
      <c r="N11" s="55"/>
    </row>
    <row r="12" spans="1:14" x14ac:dyDescent="0.35">
      <c r="A12" s="1"/>
      <c r="B12" s="1"/>
      <c r="C12" s="1"/>
      <c r="D12" s="1"/>
      <c r="E12" s="1"/>
      <c r="F12" s="1"/>
      <c r="G12" s="1"/>
      <c r="H12" s="1"/>
    </row>
    <row r="13" spans="1:14" ht="15.5" x14ac:dyDescent="0.35">
      <c r="A13" s="45" t="s">
        <v>662</v>
      </c>
      <c r="N13" s="55"/>
    </row>
    <row r="14" spans="1:14" ht="15" customHeight="1" x14ac:dyDescent="0.35">
      <c r="A14" s="371"/>
      <c r="B14" s="372" t="s">
        <v>9</v>
      </c>
      <c r="C14" s="371" t="s">
        <v>523</v>
      </c>
      <c r="D14" s="371"/>
      <c r="E14" s="371" t="s">
        <v>522</v>
      </c>
      <c r="F14" s="371"/>
      <c r="G14" s="370" t="s">
        <v>541</v>
      </c>
      <c r="H14" s="370" t="s">
        <v>542</v>
      </c>
    </row>
    <row r="15" spans="1:14" x14ac:dyDescent="0.35">
      <c r="A15" s="371"/>
      <c r="B15" s="372"/>
      <c r="C15" s="372" t="s">
        <v>46</v>
      </c>
      <c r="D15" s="372" t="s">
        <v>47</v>
      </c>
      <c r="E15" s="372" t="s">
        <v>49</v>
      </c>
      <c r="F15" s="372" t="s">
        <v>48</v>
      </c>
      <c r="G15" s="370"/>
      <c r="H15" s="370"/>
    </row>
    <row r="16" spans="1:14" x14ac:dyDescent="0.35">
      <c r="A16" s="371"/>
      <c r="B16" s="372"/>
      <c r="C16" s="372"/>
      <c r="D16" s="372"/>
      <c r="E16" s="372"/>
      <c r="F16" s="372"/>
      <c r="G16" s="370"/>
      <c r="H16" s="370"/>
    </row>
    <row r="17" spans="1:13" x14ac:dyDescent="0.35">
      <c r="A17" s="135" t="s">
        <v>384</v>
      </c>
      <c r="B17" s="100">
        <v>916944</v>
      </c>
      <c r="C17" s="100">
        <v>429744</v>
      </c>
      <c r="D17" s="100">
        <v>487200</v>
      </c>
      <c r="E17" s="100">
        <v>217769</v>
      </c>
      <c r="F17" s="100">
        <v>699175</v>
      </c>
      <c r="G17" s="100">
        <v>448544</v>
      </c>
      <c r="H17" s="100">
        <v>468400</v>
      </c>
    </row>
    <row r="18" spans="1:13" x14ac:dyDescent="0.35">
      <c r="A18" s="371"/>
      <c r="B18" s="371"/>
      <c r="C18" s="371"/>
      <c r="D18" s="371"/>
      <c r="E18" s="371"/>
      <c r="F18" s="371"/>
      <c r="G18" s="371"/>
      <c r="H18" s="371"/>
    </row>
    <row r="19" spans="1:13" x14ac:dyDescent="0.35">
      <c r="A19" s="136" t="s">
        <v>118</v>
      </c>
      <c r="B19" s="100">
        <v>362983</v>
      </c>
      <c r="C19" s="100">
        <v>173859</v>
      </c>
      <c r="D19" s="100">
        <v>189123</v>
      </c>
      <c r="E19" s="100">
        <v>34580</v>
      </c>
      <c r="F19" s="100">
        <v>328402</v>
      </c>
      <c r="G19" s="100">
        <v>208142</v>
      </c>
      <c r="H19" s="100">
        <v>154840</v>
      </c>
      <c r="J19" s="55"/>
    </row>
    <row r="20" spans="1:13" x14ac:dyDescent="0.35">
      <c r="A20" s="136" t="s">
        <v>78</v>
      </c>
      <c r="B20" s="100">
        <v>282708</v>
      </c>
      <c r="C20" s="100">
        <v>133000</v>
      </c>
      <c r="D20" s="100">
        <v>149708</v>
      </c>
      <c r="E20" s="100">
        <v>47556</v>
      </c>
      <c r="F20" s="100">
        <v>235151</v>
      </c>
      <c r="G20" s="100">
        <v>159300</v>
      </c>
      <c r="H20" s="100">
        <v>123408</v>
      </c>
    </row>
    <row r="21" spans="1:13" x14ac:dyDescent="0.35">
      <c r="A21" s="136" t="s">
        <v>315</v>
      </c>
      <c r="B21" s="100">
        <v>68563</v>
      </c>
      <c r="C21" s="100">
        <v>29476</v>
      </c>
      <c r="D21" s="100">
        <v>39087</v>
      </c>
      <c r="E21" s="100">
        <v>23654</v>
      </c>
      <c r="F21" s="100">
        <v>44909</v>
      </c>
      <c r="G21" s="100">
        <v>27647</v>
      </c>
      <c r="H21" s="100">
        <v>40916</v>
      </c>
    </row>
    <row r="22" spans="1:13" x14ac:dyDescent="0.35">
      <c r="A22" s="136" t="s">
        <v>79</v>
      </c>
      <c r="B22" s="100">
        <v>151494</v>
      </c>
      <c r="C22" s="100">
        <v>68537</v>
      </c>
      <c r="D22" s="100">
        <v>82957</v>
      </c>
      <c r="E22" s="100">
        <v>74449</v>
      </c>
      <c r="F22" s="100">
        <v>77045</v>
      </c>
      <c r="G22" s="100">
        <v>45907</v>
      </c>
      <c r="H22" s="100">
        <v>105586</v>
      </c>
    </row>
    <row r="23" spans="1:13" x14ac:dyDescent="0.35">
      <c r="A23" s="136" t="s">
        <v>316</v>
      </c>
      <c r="B23" s="100">
        <v>51197</v>
      </c>
      <c r="C23" s="100">
        <v>24872</v>
      </c>
      <c r="D23" s="100">
        <v>26325</v>
      </c>
      <c r="E23" s="100">
        <v>37530</v>
      </c>
      <c r="F23" s="100">
        <v>13667</v>
      </c>
      <c r="G23" s="100">
        <v>7547</v>
      </c>
      <c r="H23" s="100">
        <v>43650</v>
      </c>
    </row>
    <row r="24" spans="1:13" x14ac:dyDescent="0.35">
      <c r="A24" s="1"/>
      <c r="B24" s="1"/>
      <c r="C24" s="1"/>
      <c r="D24" s="1"/>
      <c r="E24" s="1"/>
      <c r="F24" s="1"/>
      <c r="G24" s="1"/>
      <c r="H24" s="1"/>
    </row>
    <row r="27" spans="1:13" x14ac:dyDescent="0.35">
      <c r="B27" s="55"/>
      <c r="C27" s="55"/>
      <c r="D27" s="55"/>
      <c r="E27" s="55"/>
      <c r="F27" s="55"/>
      <c r="G27" s="55"/>
      <c r="H27" s="55"/>
    </row>
    <row r="29" spans="1:13" x14ac:dyDescent="0.35">
      <c r="B29" s="55"/>
      <c r="C29" s="55"/>
      <c r="D29" s="55"/>
      <c r="E29" s="55"/>
      <c r="F29" s="55"/>
      <c r="G29" s="55"/>
      <c r="H29" s="55"/>
      <c r="M29" s="55"/>
    </row>
    <row r="30" spans="1:13" x14ac:dyDescent="0.35">
      <c r="B30" s="55"/>
      <c r="C30" s="55"/>
      <c r="D30" s="55"/>
      <c r="E30" s="55"/>
      <c r="F30" s="55"/>
      <c r="G30" s="55"/>
      <c r="H30" s="55"/>
      <c r="M30" s="55"/>
    </row>
    <row r="31" spans="1:13" x14ac:dyDescent="0.35">
      <c r="B31" s="55"/>
      <c r="C31" s="55"/>
      <c r="D31" s="55"/>
      <c r="E31" s="55"/>
      <c r="F31" s="55"/>
      <c r="G31" s="55"/>
      <c r="H31" s="55"/>
      <c r="M31" s="55"/>
    </row>
    <row r="32" spans="1:13" x14ac:dyDescent="0.35">
      <c r="B32" s="55"/>
      <c r="C32" s="55"/>
      <c r="D32" s="55"/>
      <c r="E32" s="55"/>
      <c r="F32" s="55"/>
      <c r="G32" s="55"/>
      <c r="H32" s="55"/>
      <c r="M32" s="55"/>
    </row>
    <row r="33" spans="2:13" x14ac:dyDescent="0.35">
      <c r="B33" s="55"/>
      <c r="C33" s="55"/>
      <c r="D33" s="55"/>
      <c r="E33" s="55"/>
      <c r="F33" s="55"/>
      <c r="G33" s="55"/>
      <c r="H33" s="55"/>
      <c r="M33" s="55"/>
    </row>
    <row r="34" spans="2:13" x14ac:dyDescent="0.35">
      <c r="E34" s="55"/>
      <c r="F34" s="55"/>
    </row>
    <row r="35" spans="2:13" x14ac:dyDescent="0.35">
      <c r="M35" s="55"/>
    </row>
    <row r="37" spans="2:13" x14ac:dyDescent="0.35">
      <c r="H37" s="55"/>
    </row>
  </sheetData>
  <mergeCells count="22">
    <mergeCell ref="E3:E4"/>
    <mergeCell ref="C14:D14"/>
    <mergeCell ref="A2:A4"/>
    <mergeCell ref="B2:B4"/>
    <mergeCell ref="C3:C4"/>
    <mergeCell ref="D3:D4"/>
    <mergeCell ref="H14:H16"/>
    <mergeCell ref="A18:H18"/>
    <mergeCell ref="G2:G4"/>
    <mergeCell ref="H2:H4"/>
    <mergeCell ref="A6:H6"/>
    <mergeCell ref="A14:A16"/>
    <mergeCell ref="B14:B16"/>
    <mergeCell ref="C15:C16"/>
    <mergeCell ref="D15:D16"/>
    <mergeCell ref="E15:E16"/>
    <mergeCell ref="F3:F4"/>
    <mergeCell ref="F15:F16"/>
    <mergeCell ref="G14:G16"/>
    <mergeCell ref="C2:D2"/>
    <mergeCell ref="E2:F2"/>
    <mergeCell ref="E14:F14"/>
  </mergeCells>
  <pageMargins left="0.7" right="0.7" top="0.75" bottom="0.75" header="0.3" footer="0.3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70C0"/>
  </sheetPr>
  <dimension ref="A1:K45"/>
  <sheetViews>
    <sheetView topLeftCell="A13" zoomScaleNormal="100" zoomScaleSheetLayoutView="100" workbookViewId="0">
      <selection activeCell="A16" sqref="A16:H17"/>
    </sheetView>
  </sheetViews>
  <sheetFormatPr defaultColWidth="9.08984375" defaultRowHeight="14.5" x14ac:dyDescent="0.35"/>
  <cols>
    <col min="1" max="1" width="48.6328125" customWidth="1"/>
    <col min="2" max="6" width="11.54296875" bestFit="1" customWidth="1"/>
    <col min="7" max="7" width="13.81640625" bestFit="1" customWidth="1"/>
    <col min="8" max="8" width="15.08984375" bestFit="1" customWidth="1"/>
  </cols>
  <sheetData>
    <row r="1" spans="1:10" x14ac:dyDescent="0.35">
      <c r="A1" s="36" t="s">
        <v>663</v>
      </c>
    </row>
    <row r="2" spans="1:10" ht="15" customHeight="1" x14ac:dyDescent="0.35">
      <c r="A2" s="373"/>
      <c r="B2" s="372" t="s">
        <v>9</v>
      </c>
      <c r="C2" s="372" t="s">
        <v>46</v>
      </c>
      <c r="D2" s="372" t="s">
        <v>47</v>
      </c>
      <c r="E2" s="372" t="s">
        <v>49</v>
      </c>
      <c r="F2" s="372" t="s">
        <v>48</v>
      </c>
      <c r="G2" s="370" t="s">
        <v>541</v>
      </c>
      <c r="H2" s="370" t="s">
        <v>542</v>
      </c>
    </row>
    <row r="3" spans="1:10" x14ac:dyDescent="0.35">
      <c r="A3" s="373"/>
      <c r="B3" s="372"/>
      <c r="C3" s="372"/>
      <c r="D3" s="372"/>
      <c r="E3" s="372"/>
      <c r="F3" s="372"/>
      <c r="G3" s="370"/>
      <c r="H3" s="370"/>
    </row>
    <row r="4" spans="1:10" x14ac:dyDescent="0.35">
      <c r="A4" s="373"/>
      <c r="B4" s="372"/>
      <c r="C4" s="372"/>
      <c r="D4" s="372"/>
      <c r="E4" s="372"/>
      <c r="F4" s="372"/>
      <c r="G4" s="370"/>
      <c r="H4" s="370"/>
    </row>
    <row r="5" spans="1:10" x14ac:dyDescent="0.35">
      <c r="A5" s="135" t="s">
        <v>462</v>
      </c>
      <c r="B5" s="113">
        <v>859472</v>
      </c>
      <c r="C5" s="113">
        <v>403228</v>
      </c>
      <c r="D5" s="113">
        <v>456244</v>
      </c>
      <c r="E5" s="113">
        <v>199772</v>
      </c>
      <c r="F5" s="113">
        <v>659700</v>
      </c>
      <c r="G5" s="113">
        <v>422571</v>
      </c>
      <c r="H5" s="113">
        <v>436901</v>
      </c>
      <c r="J5" s="55"/>
    </row>
    <row r="6" spans="1:10" x14ac:dyDescent="0.35">
      <c r="A6" s="373"/>
      <c r="B6" s="373"/>
      <c r="C6" s="373"/>
      <c r="D6" s="373"/>
      <c r="E6" s="373"/>
      <c r="F6" s="373"/>
      <c r="G6" s="373"/>
      <c r="H6" s="373"/>
    </row>
    <row r="7" spans="1:10" ht="31.5" customHeight="1" x14ac:dyDescent="0.35">
      <c r="A7" s="137" t="s">
        <v>343</v>
      </c>
      <c r="B7" s="113">
        <v>144316</v>
      </c>
      <c r="C7" s="113">
        <v>59355</v>
      </c>
      <c r="D7" s="113">
        <v>84961</v>
      </c>
      <c r="E7" s="113">
        <v>34021</v>
      </c>
      <c r="F7" s="113">
        <v>110295</v>
      </c>
      <c r="G7" s="113">
        <v>72624</v>
      </c>
      <c r="H7" s="113">
        <v>71692</v>
      </c>
      <c r="I7" s="55"/>
    </row>
    <row r="8" spans="1:10" ht="30.75" customHeight="1" x14ac:dyDescent="0.35">
      <c r="A8" s="137" t="s">
        <v>344</v>
      </c>
      <c r="B8" s="113">
        <v>10477</v>
      </c>
      <c r="C8" s="113">
        <v>4691</v>
      </c>
      <c r="D8" s="113">
        <v>5786</v>
      </c>
      <c r="E8" s="113">
        <v>1890</v>
      </c>
      <c r="F8" s="113">
        <v>8587</v>
      </c>
      <c r="G8" s="113">
        <v>6084</v>
      </c>
      <c r="H8" s="113">
        <v>4393</v>
      </c>
    </row>
    <row r="9" spans="1:10" ht="31.5" customHeight="1" x14ac:dyDescent="0.35">
      <c r="A9" s="137" t="s">
        <v>345</v>
      </c>
      <c r="B9" s="113">
        <v>300463</v>
      </c>
      <c r="C9" s="113">
        <v>147995</v>
      </c>
      <c r="D9" s="113">
        <v>152468</v>
      </c>
      <c r="E9" s="113">
        <v>79893</v>
      </c>
      <c r="F9" s="113">
        <v>220570</v>
      </c>
      <c r="G9" s="113">
        <v>136765</v>
      </c>
      <c r="H9" s="113">
        <v>163698</v>
      </c>
    </row>
    <row r="10" spans="1:10" ht="29" x14ac:dyDescent="0.35">
      <c r="A10" s="137" t="s">
        <v>224</v>
      </c>
      <c r="B10" s="113">
        <v>42969</v>
      </c>
      <c r="C10" s="113">
        <v>18696</v>
      </c>
      <c r="D10" s="113">
        <v>24273</v>
      </c>
      <c r="E10" s="113">
        <v>14140</v>
      </c>
      <c r="F10" s="113">
        <v>28829</v>
      </c>
      <c r="G10" s="113">
        <v>20058</v>
      </c>
      <c r="H10" s="113">
        <v>22912</v>
      </c>
      <c r="J10" s="55"/>
    </row>
    <row r="11" spans="1:10" ht="32.25" customHeight="1" x14ac:dyDescent="0.35">
      <c r="A11" s="137" t="s">
        <v>346</v>
      </c>
      <c r="B11" s="113">
        <v>322942</v>
      </c>
      <c r="C11" s="113">
        <v>157138</v>
      </c>
      <c r="D11" s="113">
        <v>165803</v>
      </c>
      <c r="E11" s="113">
        <v>46420</v>
      </c>
      <c r="F11" s="113">
        <v>276522</v>
      </c>
      <c r="G11" s="113">
        <v>176391</v>
      </c>
      <c r="H11" s="113">
        <v>146551</v>
      </c>
    </row>
    <row r="12" spans="1:10" ht="31.5" customHeight="1" x14ac:dyDescent="0.35">
      <c r="A12" s="137" t="s">
        <v>225</v>
      </c>
      <c r="B12" s="113">
        <v>27574</v>
      </c>
      <c r="C12" s="113">
        <v>12223</v>
      </c>
      <c r="D12" s="113">
        <v>15352</v>
      </c>
      <c r="E12" s="113">
        <v>16179</v>
      </c>
      <c r="F12" s="113">
        <v>11396</v>
      </c>
      <c r="G12" s="113">
        <v>6428</v>
      </c>
      <c r="H12" s="113">
        <v>21147</v>
      </c>
    </row>
    <row r="13" spans="1:10" ht="29" x14ac:dyDescent="0.35">
      <c r="A13" s="137" t="s">
        <v>347</v>
      </c>
      <c r="B13" s="113">
        <v>10730</v>
      </c>
      <c r="C13" s="113">
        <v>3130</v>
      </c>
      <c r="D13" s="113">
        <v>7600</v>
      </c>
      <c r="E13" s="113">
        <v>7228</v>
      </c>
      <c r="F13" s="113">
        <v>3502</v>
      </c>
      <c r="G13" s="113">
        <v>4222</v>
      </c>
      <c r="H13" s="113">
        <v>6508</v>
      </c>
    </row>
    <row r="14" spans="1:10" x14ac:dyDescent="0.35">
      <c r="A14" s="137" t="s">
        <v>348</v>
      </c>
      <c r="B14" s="113"/>
      <c r="C14" s="113"/>
      <c r="D14" s="113"/>
      <c r="E14" s="113"/>
      <c r="F14" s="113"/>
      <c r="G14" s="113"/>
      <c r="H14" s="113"/>
    </row>
    <row r="15" spans="1:10" ht="6" customHeight="1" x14ac:dyDescent="0.35">
      <c r="A15" s="138"/>
      <c r="B15" s="138"/>
      <c r="C15" s="138"/>
      <c r="D15" s="138"/>
      <c r="E15" s="138"/>
      <c r="F15" s="138"/>
      <c r="G15" s="138"/>
      <c r="H15" s="138"/>
    </row>
    <row r="16" spans="1:10" x14ac:dyDescent="0.35">
      <c r="A16" s="374" t="s">
        <v>479</v>
      </c>
      <c r="B16" s="374"/>
      <c r="C16" s="374"/>
      <c r="D16" s="374"/>
      <c r="E16" s="374"/>
      <c r="F16" s="374"/>
      <c r="G16" s="374"/>
      <c r="H16" s="374"/>
    </row>
    <row r="17" spans="1:8" x14ac:dyDescent="0.35">
      <c r="A17" s="374"/>
      <c r="B17" s="374"/>
      <c r="C17" s="374"/>
      <c r="D17" s="374"/>
      <c r="E17" s="374"/>
      <c r="F17" s="374"/>
      <c r="G17" s="374"/>
      <c r="H17" s="374"/>
    </row>
    <row r="18" spans="1:8" ht="6" customHeight="1" x14ac:dyDescent="0.35">
      <c r="A18" s="1"/>
      <c r="B18" s="1"/>
      <c r="C18" s="1"/>
      <c r="D18" s="1"/>
      <c r="E18" s="1"/>
      <c r="F18" s="1"/>
      <c r="G18" s="1"/>
      <c r="H18" s="1"/>
    </row>
    <row r="19" spans="1:8" x14ac:dyDescent="0.35">
      <c r="A19" s="7" t="s">
        <v>664</v>
      </c>
    </row>
    <row r="20" spans="1:8" ht="15" customHeight="1" x14ac:dyDescent="0.35">
      <c r="A20" s="373"/>
      <c r="B20" s="372" t="s">
        <v>9</v>
      </c>
      <c r="C20" s="372" t="s">
        <v>46</v>
      </c>
      <c r="D20" s="372" t="s">
        <v>47</v>
      </c>
      <c r="E20" s="372" t="s">
        <v>49</v>
      </c>
      <c r="F20" s="372" t="s">
        <v>48</v>
      </c>
      <c r="G20" s="370" t="s">
        <v>541</v>
      </c>
      <c r="H20" s="370" t="s">
        <v>542</v>
      </c>
    </row>
    <row r="21" spans="1:8" x14ac:dyDescent="0.35">
      <c r="A21" s="373"/>
      <c r="B21" s="372"/>
      <c r="C21" s="372"/>
      <c r="D21" s="372"/>
      <c r="E21" s="372"/>
      <c r="F21" s="372"/>
      <c r="G21" s="370"/>
      <c r="H21" s="370"/>
    </row>
    <row r="22" spans="1:8" x14ac:dyDescent="0.35">
      <c r="A22" s="373"/>
      <c r="B22" s="372"/>
      <c r="C22" s="372"/>
      <c r="D22" s="372"/>
      <c r="E22" s="372"/>
      <c r="F22" s="372"/>
      <c r="G22" s="370"/>
      <c r="H22" s="370"/>
    </row>
    <row r="23" spans="1:8" x14ac:dyDescent="0.35">
      <c r="A23" s="139" t="s">
        <v>384</v>
      </c>
      <c r="B23" s="100">
        <v>892022</v>
      </c>
      <c r="C23" s="100">
        <v>419751</v>
      </c>
      <c r="D23" s="100">
        <v>472271</v>
      </c>
      <c r="E23" s="100">
        <v>212699</v>
      </c>
      <c r="F23" s="100">
        <v>679324</v>
      </c>
      <c r="G23" s="100">
        <v>435708</v>
      </c>
      <c r="H23" s="100">
        <v>456314</v>
      </c>
    </row>
    <row r="24" spans="1:8" x14ac:dyDescent="0.35">
      <c r="A24" s="373"/>
      <c r="B24" s="373"/>
      <c r="C24" s="373"/>
      <c r="D24" s="373"/>
      <c r="E24" s="373"/>
      <c r="F24" s="373"/>
      <c r="G24" s="373"/>
      <c r="H24" s="373"/>
    </row>
    <row r="25" spans="1:8" x14ac:dyDescent="0.35">
      <c r="A25" s="95" t="s">
        <v>463</v>
      </c>
      <c r="B25" s="100">
        <v>436098</v>
      </c>
      <c r="C25" s="100">
        <v>220266</v>
      </c>
      <c r="D25" s="100">
        <v>215833</v>
      </c>
      <c r="E25" s="100">
        <v>63094</v>
      </c>
      <c r="F25" s="100">
        <v>373004</v>
      </c>
      <c r="G25" s="100">
        <v>220266</v>
      </c>
      <c r="H25" s="100">
        <v>215833</v>
      </c>
    </row>
    <row r="26" spans="1:8" x14ac:dyDescent="0.35">
      <c r="A26" s="95" t="s">
        <v>464</v>
      </c>
      <c r="B26" s="100">
        <v>196656</v>
      </c>
      <c r="C26" s="100">
        <v>88051</v>
      </c>
      <c r="D26" s="100">
        <v>108605</v>
      </c>
      <c r="E26" s="100">
        <v>48622</v>
      </c>
      <c r="F26" s="100">
        <v>148034</v>
      </c>
      <c r="G26" s="100">
        <v>88051</v>
      </c>
      <c r="H26" s="100">
        <v>108605</v>
      </c>
    </row>
    <row r="27" spans="1:8" x14ac:dyDescent="0.35">
      <c r="A27" s="95" t="s">
        <v>465</v>
      </c>
      <c r="B27" s="100">
        <v>84662</v>
      </c>
      <c r="C27" s="100">
        <v>42212</v>
      </c>
      <c r="D27" s="100">
        <v>42449</v>
      </c>
      <c r="E27" s="100">
        <v>25940</v>
      </c>
      <c r="F27" s="100">
        <v>58721</v>
      </c>
      <c r="G27" s="100">
        <v>42212</v>
      </c>
      <c r="H27" s="100">
        <v>42449</v>
      </c>
    </row>
    <row r="28" spans="1:8" x14ac:dyDescent="0.35">
      <c r="A28" s="95" t="s">
        <v>466</v>
      </c>
      <c r="B28" s="100">
        <v>80236</v>
      </c>
      <c r="C28" s="100">
        <v>33345</v>
      </c>
      <c r="D28" s="100">
        <v>46891</v>
      </c>
      <c r="E28" s="100">
        <v>30988</v>
      </c>
      <c r="F28" s="100">
        <v>49248</v>
      </c>
      <c r="G28" s="100">
        <v>33345</v>
      </c>
      <c r="H28" s="100">
        <v>46891</v>
      </c>
    </row>
    <row r="29" spans="1:8" x14ac:dyDescent="0.35">
      <c r="A29" s="95" t="s">
        <v>467</v>
      </c>
      <c r="B29" s="100">
        <v>94371</v>
      </c>
      <c r="C29" s="100">
        <v>35876</v>
      </c>
      <c r="D29" s="100">
        <v>58494</v>
      </c>
      <c r="E29" s="100">
        <v>44053</v>
      </c>
      <c r="F29" s="100">
        <v>50317</v>
      </c>
      <c r="G29" s="100">
        <v>35876</v>
      </c>
      <c r="H29" s="100">
        <v>58494</v>
      </c>
    </row>
    <row r="30" spans="1:8" x14ac:dyDescent="0.35">
      <c r="A30" s="1"/>
      <c r="B30" s="1"/>
      <c r="C30" s="1"/>
      <c r="D30" s="1"/>
      <c r="E30" s="1"/>
      <c r="F30" s="1"/>
      <c r="G30" s="1"/>
      <c r="H30" s="1"/>
    </row>
    <row r="34" spans="2:11" x14ac:dyDescent="0.35">
      <c r="C34" s="58"/>
    </row>
    <row r="35" spans="2:11" x14ac:dyDescent="0.35">
      <c r="B35" s="55"/>
      <c r="C35" s="55"/>
      <c r="E35" s="55"/>
      <c r="F35" s="55"/>
      <c r="G35" s="55"/>
      <c r="H35" s="55"/>
    </row>
    <row r="36" spans="2:11" x14ac:dyDescent="0.35">
      <c r="B36" s="55"/>
      <c r="C36" s="55"/>
      <c r="D36" s="55"/>
      <c r="E36" s="55"/>
      <c r="F36" s="55"/>
      <c r="G36" s="55"/>
      <c r="H36" s="55"/>
      <c r="K36" s="55"/>
    </row>
    <row r="37" spans="2:11" x14ac:dyDescent="0.35">
      <c r="B37" s="55"/>
      <c r="C37" s="55"/>
      <c r="D37" s="55"/>
      <c r="E37" s="55"/>
      <c r="F37" s="55"/>
      <c r="G37" s="55"/>
      <c r="H37" s="55"/>
      <c r="K37" s="55"/>
    </row>
    <row r="38" spans="2:11" x14ac:dyDescent="0.35">
      <c r="B38" s="55"/>
      <c r="C38" s="55"/>
      <c r="D38" s="55"/>
      <c r="E38" s="55"/>
      <c r="F38" s="55"/>
      <c r="G38" s="55"/>
      <c r="H38" s="55"/>
      <c r="K38" s="55"/>
    </row>
    <row r="39" spans="2:11" x14ac:dyDescent="0.35">
      <c r="B39" s="55"/>
      <c r="C39" s="55"/>
      <c r="D39" s="55"/>
      <c r="E39" s="55"/>
      <c r="F39" s="55"/>
      <c r="G39" s="55"/>
      <c r="H39" s="55"/>
      <c r="K39" s="55"/>
    </row>
    <row r="40" spans="2:11" x14ac:dyDescent="0.35">
      <c r="B40" s="55"/>
      <c r="C40" s="55"/>
      <c r="D40" s="55"/>
      <c r="E40" s="55"/>
      <c r="F40" s="55"/>
      <c r="G40" s="55"/>
      <c r="H40" s="55"/>
      <c r="K40" s="55"/>
    </row>
    <row r="41" spans="2:11" x14ac:dyDescent="0.35">
      <c r="B41" s="55"/>
      <c r="C41" s="55"/>
      <c r="D41" s="55"/>
      <c r="E41" s="55"/>
      <c r="F41" s="55"/>
      <c r="G41" s="55"/>
      <c r="H41" s="55"/>
      <c r="K41" s="55"/>
    </row>
    <row r="42" spans="2:11" x14ac:dyDescent="0.35">
      <c r="B42" s="55"/>
      <c r="C42" s="55"/>
      <c r="D42" s="55"/>
      <c r="E42" s="55"/>
      <c r="F42" s="55"/>
      <c r="G42" s="55"/>
      <c r="H42" s="55"/>
      <c r="K42" s="55"/>
    </row>
    <row r="43" spans="2:11" x14ac:dyDescent="0.35">
      <c r="B43" s="55"/>
      <c r="D43" s="55"/>
      <c r="F43" s="55"/>
      <c r="G43" s="55"/>
      <c r="K43" s="55"/>
    </row>
    <row r="45" spans="2:11" x14ac:dyDescent="0.35">
      <c r="K45" s="55"/>
    </row>
  </sheetData>
  <mergeCells count="19">
    <mergeCell ref="A16:H17"/>
    <mergeCell ref="A2:A4"/>
    <mergeCell ref="B2:B4"/>
    <mergeCell ref="C2:C4"/>
    <mergeCell ref="D2:D4"/>
    <mergeCell ref="E2:E4"/>
    <mergeCell ref="F2:F4"/>
    <mergeCell ref="G2:G4"/>
    <mergeCell ref="H2:H4"/>
    <mergeCell ref="A6:H6"/>
    <mergeCell ref="G20:G22"/>
    <mergeCell ref="H20:H22"/>
    <mergeCell ref="A24:H24"/>
    <mergeCell ref="A20:A22"/>
    <mergeCell ref="B20:B22"/>
    <mergeCell ref="C20:C22"/>
    <mergeCell ref="D20:D22"/>
    <mergeCell ref="E20:E22"/>
    <mergeCell ref="F20:F22"/>
  </mergeCells>
  <pageMargins left="0.7" right="0.7" top="0.75" bottom="0.75" header="0.3" footer="0.3"/>
  <pageSetup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H47"/>
  <sheetViews>
    <sheetView view="pageBreakPreview" topLeftCell="A10" zoomScale="120" zoomScaleNormal="100" zoomScaleSheetLayoutView="120" workbookViewId="0">
      <selection activeCell="A23" sqref="A23:H38"/>
    </sheetView>
  </sheetViews>
  <sheetFormatPr defaultColWidth="11.453125" defaultRowHeight="14.5" x14ac:dyDescent="0.35"/>
  <cols>
    <col min="1" max="1" width="12" customWidth="1"/>
    <col min="2" max="2" width="14.26953125" bestFit="1" customWidth="1"/>
    <col min="3" max="6" width="13.26953125" bestFit="1" customWidth="1"/>
    <col min="7" max="7" width="13.54296875" bestFit="1" customWidth="1"/>
    <col min="9" max="9" width="13.81640625" customWidth="1"/>
  </cols>
  <sheetData>
    <row r="1" spans="1:8" x14ac:dyDescent="0.35">
      <c r="A1" s="20" t="s">
        <v>625</v>
      </c>
    </row>
    <row r="2" spans="1:8" x14ac:dyDescent="0.35">
      <c r="A2" s="247"/>
      <c r="B2" s="248" t="s">
        <v>9</v>
      </c>
      <c r="C2" s="248" t="s">
        <v>46</v>
      </c>
      <c r="D2" s="248" t="s">
        <v>47</v>
      </c>
      <c r="E2" s="248" t="s">
        <v>49</v>
      </c>
      <c r="F2" s="248" t="s">
        <v>48</v>
      </c>
      <c r="G2" s="11"/>
      <c r="H2" s="11"/>
    </row>
    <row r="3" spans="1:8" x14ac:dyDescent="0.35">
      <c r="A3" s="247"/>
      <c r="B3" s="248"/>
      <c r="C3" s="248"/>
      <c r="D3" s="248"/>
      <c r="E3" s="248"/>
      <c r="F3" s="248"/>
      <c r="G3" s="11"/>
      <c r="H3" s="11"/>
    </row>
    <row r="4" spans="1:8" s="6" customFormat="1" x14ac:dyDescent="0.35">
      <c r="A4" s="141" t="s">
        <v>418</v>
      </c>
      <c r="B4" s="145">
        <v>13078028</v>
      </c>
      <c r="C4" s="145">
        <v>6319903</v>
      </c>
      <c r="D4" s="145">
        <v>6758125</v>
      </c>
      <c r="E4" s="145">
        <v>2503083</v>
      </c>
      <c r="F4" s="145">
        <v>10574945</v>
      </c>
      <c r="G4" s="86"/>
      <c r="H4" s="71"/>
    </row>
    <row r="5" spans="1:8" ht="11.25" customHeight="1" x14ac:dyDescent="0.35">
      <c r="A5" s="244"/>
      <c r="B5" s="245"/>
      <c r="C5" s="245"/>
      <c r="D5" s="245"/>
      <c r="E5" s="245"/>
      <c r="F5" s="246"/>
      <c r="G5" s="58"/>
    </row>
    <row r="6" spans="1:8" x14ac:dyDescent="0.35">
      <c r="A6" s="167" t="s">
        <v>419</v>
      </c>
      <c r="B6" s="100">
        <v>1553553</v>
      </c>
      <c r="C6" s="100">
        <v>776063</v>
      </c>
      <c r="D6" s="100">
        <v>777490</v>
      </c>
      <c r="E6" s="100">
        <v>298673</v>
      </c>
      <c r="F6" s="100">
        <v>1254880</v>
      </c>
      <c r="G6" s="72"/>
      <c r="H6" s="72"/>
    </row>
    <row r="7" spans="1:8" x14ac:dyDescent="0.35">
      <c r="A7" s="167" t="s">
        <v>420</v>
      </c>
      <c r="B7" s="100">
        <v>1628364</v>
      </c>
      <c r="C7" s="100">
        <v>823677</v>
      </c>
      <c r="D7" s="100">
        <v>804687</v>
      </c>
      <c r="E7" s="100">
        <v>277015</v>
      </c>
      <c r="F7" s="100">
        <v>1351348</v>
      </c>
      <c r="G7" s="72"/>
      <c r="H7" s="72"/>
    </row>
    <row r="8" spans="1:8" x14ac:dyDescent="0.35">
      <c r="A8" s="167" t="s">
        <v>421</v>
      </c>
      <c r="B8" s="100">
        <v>1600085</v>
      </c>
      <c r="C8" s="100">
        <v>804702</v>
      </c>
      <c r="D8" s="100">
        <v>795383</v>
      </c>
      <c r="E8" s="100">
        <v>241973</v>
      </c>
      <c r="F8" s="100">
        <v>1358113</v>
      </c>
      <c r="G8" s="72"/>
      <c r="H8" s="72"/>
    </row>
    <row r="9" spans="1:8" x14ac:dyDescent="0.35">
      <c r="A9" s="167" t="s">
        <v>422</v>
      </c>
      <c r="B9" s="100">
        <v>1661630</v>
      </c>
      <c r="C9" s="100">
        <v>820717</v>
      </c>
      <c r="D9" s="100">
        <v>840913</v>
      </c>
      <c r="E9" s="100">
        <v>291405</v>
      </c>
      <c r="F9" s="100">
        <v>1370225</v>
      </c>
      <c r="G9" s="72"/>
      <c r="H9" s="72"/>
    </row>
    <row r="10" spans="1:8" x14ac:dyDescent="0.35">
      <c r="A10" s="167" t="s">
        <v>156</v>
      </c>
      <c r="B10" s="100">
        <v>1157947</v>
      </c>
      <c r="C10" s="100">
        <v>580976</v>
      </c>
      <c r="D10" s="100">
        <v>576971</v>
      </c>
      <c r="E10" s="100">
        <v>277902</v>
      </c>
      <c r="F10" s="100">
        <v>880045</v>
      </c>
      <c r="G10" s="72"/>
      <c r="H10" s="72"/>
    </row>
    <row r="11" spans="1:8" x14ac:dyDescent="0.35">
      <c r="A11" s="167" t="s">
        <v>423</v>
      </c>
      <c r="B11" s="100">
        <v>896904</v>
      </c>
      <c r="C11" s="100">
        <v>413564</v>
      </c>
      <c r="D11" s="100">
        <v>483339</v>
      </c>
      <c r="E11" s="100">
        <v>227985</v>
      </c>
      <c r="F11" s="100">
        <v>668919</v>
      </c>
      <c r="G11" s="72"/>
      <c r="H11" s="72"/>
    </row>
    <row r="12" spans="1:8" x14ac:dyDescent="0.35">
      <c r="A12" s="167" t="s">
        <v>424</v>
      </c>
      <c r="B12" s="100">
        <v>860513</v>
      </c>
      <c r="C12" s="100">
        <v>422771</v>
      </c>
      <c r="D12" s="100">
        <v>437742</v>
      </c>
      <c r="E12" s="100">
        <v>221883</v>
      </c>
      <c r="F12" s="100">
        <v>638630</v>
      </c>
      <c r="G12" s="72"/>
      <c r="H12" s="72"/>
    </row>
    <row r="13" spans="1:8" x14ac:dyDescent="0.35">
      <c r="A13" s="167" t="s">
        <v>425</v>
      </c>
      <c r="B13" s="100">
        <v>820692</v>
      </c>
      <c r="C13" s="100">
        <v>387942</v>
      </c>
      <c r="D13" s="100">
        <v>432749</v>
      </c>
      <c r="E13" s="100">
        <v>180065</v>
      </c>
      <c r="F13" s="100">
        <v>640626</v>
      </c>
      <c r="G13" s="72"/>
      <c r="H13" s="72"/>
    </row>
    <row r="14" spans="1:8" x14ac:dyDescent="0.35">
      <c r="A14" s="167" t="s">
        <v>426</v>
      </c>
      <c r="B14" s="100">
        <v>707625</v>
      </c>
      <c r="C14" s="100">
        <v>326904</v>
      </c>
      <c r="D14" s="100">
        <v>380721</v>
      </c>
      <c r="E14" s="100">
        <v>146620</v>
      </c>
      <c r="F14" s="100">
        <v>561004</v>
      </c>
      <c r="G14" s="72"/>
      <c r="H14" s="72"/>
    </row>
    <row r="15" spans="1:8" ht="16.5" customHeight="1" x14ac:dyDescent="0.35">
      <c r="A15" s="167" t="s">
        <v>427</v>
      </c>
      <c r="B15" s="100">
        <v>490542</v>
      </c>
      <c r="C15" s="100">
        <v>216429</v>
      </c>
      <c r="D15" s="100">
        <v>274113</v>
      </c>
      <c r="E15" s="100">
        <v>91497</v>
      </c>
      <c r="F15" s="100">
        <v>399045</v>
      </c>
      <c r="G15" s="72"/>
      <c r="H15" s="72"/>
    </row>
    <row r="16" spans="1:8" x14ac:dyDescent="0.35">
      <c r="A16" s="167" t="s">
        <v>428</v>
      </c>
      <c r="B16" s="100">
        <v>419950</v>
      </c>
      <c r="C16" s="100">
        <v>184435</v>
      </c>
      <c r="D16" s="100">
        <v>235516</v>
      </c>
      <c r="E16" s="100">
        <v>68406</v>
      </c>
      <c r="F16" s="100">
        <v>351544</v>
      </c>
      <c r="G16" s="72"/>
      <c r="H16" s="72"/>
    </row>
    <row r="17" spans="1:8" x14ac:dyDescent="0.35">
      <c r="A17" s="167" t="s">
        <v>429</v>
      </c>
      <c r="B17" s="100">
        <v>343320</v>
      </c>
      <c r="C17" s="100">
        <v>164035</v>
      </c>
      <c r="D17" s="100">
        <v>179285</v>
      </c>
      <c r="E17" s="100">
        <v>57024</v>
      </c>
      <c r="F17" s="100">
        <v>286296</v>
      </c>
      <c r="G17" s="72"/>
      <c r="H17" s="72"/>
    </row>
    <row r="18" spans="1:8" x14ac:dyDescent="0.35">
      <c r="A18" s="167" t="s">
        <v>430</v>
      </c>
      <c r="B18" s="100">
        <v>333960</v>
      </c>
      <c r="C18" s="100">
        <v>151138</v>
      </c>
      <c r="D18" s="100">
        <v>182822</v>
      </c>
      <c r="E18" s="100">
        <v>44635</v>
      </c>
      <c r="F18" s="100">
        <v>289325</v>
      </c>
      <c r="G18" s="72"/>
      <c r="H18" s="72"/>
    </row>
    <row r="19" spans="1:8" x14ac:dyDescent="0.35">
      <c r="A19" s="167" t="s">
        <v>431</v>
      </c>
      <c r="B19" s="100">
        <v>246318</v>
      </c>
      <c r="C19" s="100">
        <v>105437</v>
      </c>
      <c r="D19" s="100">
        <v>140881</v>
      </c>
      <c r="E19" s="100">
        <v>34132</v>
      </c>
      <c r="F19" s="100">
        <v>212186</v>
      </c>
      <c r="G19" s="72"/>
      <c r="H19" s="72"/>
    </row>
    <row r="20" spans="1:8" x14ac:dyDescent="0.35">
      <c r="A20" s="167" t="s">
        <v>432</v>
      </c>
      <c r="B20" s="100">
        <v>164846</v>
      </c>
      <c r="C20" s="100">
        <v>71231</v>
      </c>
      <c r="D20" s="100">
        <v>93616</v>
      </c>
      <c r="E20" s="100">
        <v>19807</v>
      </c>
      <c r="F20" s="100">
        <v>145039</v>
      </c>
      <c r="G20" s="72"/>
      <c r="H20" s="72"/>
    </row>
    <row r="21" spans="1:8" x14ac:dyDescent="0.35">
      <c r="A21" s="167" t="s">
        <v>433</v>
      </c>
      <c r="B21" s="100">
        <v>191780</v>
      </c>
      <c r="C21" s="100">
        <v>69883</v>
      </c>
      <c r="D21" s="100">
        <v>121898</v>
      </c>
      <c r="E21" s="100">
        <v>24061</v>
      </c>
      <c r="F21" s="100">
        <v>167719</v>
      </c>
      <c r="G21" s="72"/>
      <c r="H21" s="72"/>
    </row>
    <row r="22" spans="1:8" ht="3.75" customHeight="1" x14ac:dyDescent="0.35">
      <c r="A22" s="1"/>
      <c r="B22" s="1"/>
      <c r="C22" s="1"/>
      <c r="D22" s="1"/>
      <c r="E22" s="1"/>
      <c r="F22" s="1"/>
      <c r="G22" s="1"/>
      <c r="H22" s="1"/>
    </row>
    <row r="23" spans="1:8" x14ac:dyDescent="0.35">
      <c r="A23" s="46" t="s">
        <v>626</v>
      </c>
    </row>
    <row r="24" spans="1:8" ht="15" customHeight="1" x14ac:dyDescent="0.35">
      <c r="A24" s="241" t="s">
        <v>351</v>
      </c>
      <c r="B24" s="241" t="s">
        <v>352</v>
      </c>
      <c r="C24" s="241" t="s">
        <v>506</v>
      </c>
      <c r="D24" s="241"/>
      <c r="E24" s="242" t="s">
        <v>76</v>
      </c>
      <c r="F24" s="242"/>
      <c r="G24" s="241" t="s">
        <v>509</v>
      </c>
      <c r="H24" s="240" t="s">
        <v>516</v>
      </c>
    </row>
    <row r="25" spans="1:8" x14ac:dyDescent="0.35">
      <c r="A25" s="241"/>
      <c r="B25" s="241"/>
      <c r="C25" s="241"/>
      <c r="D25" s="241"/>
      <c r="E25" s="243"/>
      <c r="F25" s="242"/>
      <c r="G25" s="241"/>
      <c r="H25" s="240"/>
    </row>
    <row r="26" spans="1:8" x14ac:dyDescent="0.35">
      <c r="A26" s="241"/>
      <c r="B26" s="241"/>
      <c r="C26" s="92" t="s">
        <v>311</v>
      </c>
      <c r="D26" s="92" t="s">
        <v>312</v>
      </c>
      <c r="E26" s="92" t="s">
        <v>313</v>
      </c>
      <c r="F26" s="92" t="s">
        <v>314</v>
      </c>
      <c r="G26" s="241"/>
      <c r="H26" s="240"/>
    </row>
    <row r="27" spans="1:8" x14ac:dyDescent="0.35">
      <c r="A27" s="95"/>
      <c r="B27" s="109">
        <v>3065727</v>
      </c>
      <c r="C27" s="109">
        <v>2243089</v>
      </c>
      <c r="D27" s="109">
        <v>822638</v>
      </c>
      <c r="E27" s="109">
        <v>601791</v>
      </c>
      <c r="F27" s="109">
        <v>2463937</v>
      </c>
      <c r="G27" s="109">
        <v>1334748</v>
      </c>
      <c r="H27" s="109">
        <v>1730980</v>
      </c>
    </row>
    <row r="28" spans="1:8" x14ac:dyDescent="0.35">
      <c r="A28" s="92"/>
      <c r="B28" s="92"/>
      <c r="C28" s="92"/>
      <c r="D28" s="92"/>
      <c r="E28" s="92"/>
      <c r="F28" s="92"/>
      <c r="G28" s="92"/>
      <c r="H28" s="92"/>
    </row>
    <row r="29" spans="1:8" ht="13.5" customHeight="1" x14ac:dyDescent="0.35">
      <c r="A29" s="95">
        <v>1</v>
      </c>
      <c r="B29" s="109">
        <v>116518</v>
      </c>
      <c r="C29" s="109">
        <v>64787</v>
      </c>
      <c r="D29" s="109">
        <v>51731</v>
      </c>
      <c r="E29" s="109">
        <v>33767</v>
      </c>
      <c r="F29" s="109">
        <v>82751</v>
      </c>
      <c r="G29" s="109">
        <v>31091</v>
      </c>
      <c r="H29" s="109">
        <v>85427</v>
      </c>
    </row>
    <row r="30" spans="1:8" x14ac:dyDescent="0.35">
      <c r="A30" s="95">
        <v>2</v>
      </c>
      <c r="B30" s="109">
        <v>258567</v>
      </c>
      <c r="C30" s="109">
        <v>138133</v>
      </c>
      <c r="D30" s="109">
        <v>120435</v>
      </c>
      <c r="E30" s="109">
        <v>63223</v>
      </c>
      <c r="F30" s="109">
        <v>195344</v>
      </c>
      <c r="G30" s="109">
        <v>76893</v>
      </c>
      <c r="H30" s="109">
        <v>181674</v>
      </c>
    </row>
    <row r="31" spans="1:8" x14ac:dyDescent="0.35">
      <c r="A31" s="95">
        <v>3</v>
      </c>
      <c r="B31" s="109">
        <v>235440</v>
      </c>
      <c r="C31" s="109">
        <v>156293</v>
      </c>
      <c r="D31" s="109">
        <v>79147</v>
      </c>
      <c r="E31" s="109">
        <v>41230</v>
      </c>
      <c r="F31" s="109">
        <v>194210</v>
      </c>
      <c r="G31" s="109">
        <v>98260</v>
      </c>
      <c r="H31" s="109">
        <v>137180</v>
      </c>
    </row>
    <row r="32" spans="1:8" x14ac:dyDescent="0.35">
      <c r="A32" s="95">
        <v>4</v>
      </c>
      <c r="B32" s="109">
        <v>387850</v>
      </c>
      <c r="C32" s="109">
        <v>235746</v>
      </c>
      <c r="D32" s="109">
        <v>152104</v>
      </c>
      <c r="E32" s="109">
        <v>72156</v>
      </c>
      <c r="F32" s="109">
        <v>315694</v>
      </c>
      <c r="G32" s="109">
        <v>164021</v>
      </c>
      <c r="H32" s="109">
        <v>223829</v>
      </c>
    </row>
    <row r="33" spans="1:8" x14ac:dyDescent="0.35">
      <c r="A33" s="95">
        <v>5</v>
      </c>
      <c r="B33" s="109">
        <v>237607</v>
      </c>
      <c r="C33" s="109">
        <v>186323</v>
      </c>
      <c r="D33" s="109">
        <v>51285</v>
      </c>
      <c r="E33" s="109">
        <v>40885</v>
      </c>
      <c r="F33" s="109">
        <v>196722</v>
      </c>
      <c r="G33" s="109">
        <v>106560</v>
      </c>
      <c r="H33" s="109">
        <v>131047</v>
      </c>
    </row>
    <row r="34" spans="1:8" x14ac:dyDescent="0.35">
      <c r="A34" s="95">
        <v>6</v>
      </c>
      <c r="B34" s="109">
        <v>416067</v>
      </c>
      <c r="C34" s="109">
        <v>307099</v>
      </c>
      <c r="D34" s="109">
        <v>108968</v>
      </c>
      <c r="E34" s="109">
        <v>77532</v>
      </c>
      <c r="F34" s="109">
        <v>338535</v>
      </c>
      <c r="G34" s="109">
        <v>187723</v>
      </c>
      <c r="H34" s="109">
        <v>228344</v>
      </c>
    </row>
    <row r="35" spans="1:8" x14ac:dyDescent="0.35">
      <c r="A35" s="95">
        <v>7</v>
      </c>
      <c r="B35" s="109">
        <v>154215</v>
      </c>
      <c r="C35" s="109">
        <v>119022</v>
      </c>
      <c r="D35" s="109">
        <v>35193</v>
      </c>
      <c r="E35" s="109">
        <v>33941</v>
      </c>
      <c r="F35" s="109">
        <v>120274</v>
      </c>
      <c r="G35" s="109">
        <v>67203</v>
      </c>
      <c r="H35" s="109">
        <v>87012</v>
      </c>
    </row>
    <row r="36" spans="1:8" x14ac:dyDescent="0.35">
      <c r="A36" s="95">
        <v>8</v>
      </c>
      <c r="B36" s="109">
        <v>344299</v>
      </c>
      <c r="C36" s="109">
        <v>259540</v>
      </c>
      <c r="D36" s="109">
        <v>84759</v>
      </c>
      <c r="E36" s="109">
        <v>53040</v>
      </c>
      <c r="F36" s="109">
        <v>291259</v>
      </c>
      <c r="G36" s="109">
        <v>165340</v>
      </c>
      <c r="H36" s="109">
        <v>178959</v>
      </c>
    </row>
    <row r="37" spans="1:8" x14ac:dyDescent="0.35">
      <c r="A37" s="95">
        <v>9</v>
      </c>
      <c r="B37" s="109">
        <v>85250</v>
      </c>
      <c r="C37" s="109">
        <v>67303</v>
      </c>
      <c r="D37" s="109">
        <v>17947</v>
      </c>
      <c r="E37" s="109">
        <v>14316</v>
      </c>
      <c r="F37" s="109">
        <v>70934</v>
      </c>
      <c r="G37" s="109">
        <v>39047</v>
      </c>
      <c r="H37" s="109">
        <v>46203</v>
      </c>
    </row>
    <row r="38" spans="1:8" x14ac:dyDescent="0.35">
      <c r="A38" s="168" t="s">
        <v>353</v>
      </c>
      <c r="B38" s="109">
        <v>829913</v>
      </c>
      <c r="C38" s="109">
        <v>708844</v>
      </c>
      <c r="D38" s="109">
        <v>121069</v>
      </c>
      <c r="E38" s="109">
        <v>171700</v>
      </c>
      <c r="F38" s="109">
        <v>658213</v>
      </c>
      <c r="G38" s="109">
        <v>398610</v>
      </c>
      <c r="H38" s="109">
        <v>431303</v>
      </c>
    </row>
    <row r="39" spans="1:8" ht="9" customHeight="1" x14ac:dyDescent="0.35">
      <c r="A39" s="49"/>
      <c r="B39" s="49"/>
      <c r="C39" s="49"/>
      <c r="D39" s="49"/>
      <c r="E39" s="49"/>
      <c r="F39" s="49"/>
      <c r="G39" s="49"/>
      <c r="H39" s="49"/>
    </row>
    <row r="40" spans="1:8" ht="14.25" customHeight="1" x14ac:dyDescent="0.35"/>
    <row r="43" spans="1:8" ht="15.75" customHeight="1" x14ac:dyDescent="0.35"/>
    <row r="44" spans="1:8" ht="15.75" customHeight="1" x14ac:dyDescent="0.35"/>
    <row r="47" spans="1:8" ht="15.75" customHeight="1" x14ac:dyDescent="0.35"/>
  </sheetData>
  <mergeCells count="13">
    <mergeCell ref="A5:F5"/>
    <mergeCell ref="A2:A3"/>
    <mergeCell ref="B2:B3"/>
    <mergeCell ref="C2:C3"/>
    <mergeCell ref="D2:D3"/>
    <mergeCell ref="E2:E3"/>
    <mergeCell ref="F2:F3"/>
    <mergeCell ref="H24:H26"/>
    <mergeCell ref="A24:A26"/>
    <mergeCell ref="B24:B26"/>
    <mergeCell ref="C24:D25"/>
    <mergeCell ref="E24:F25"/>
    <mergeCell ref="G24:G26"/>
  </mergeCells>
  <pageMargins left="0.75" right="0.75" top="1" bottom="1" header="0.5" footer="0.5"/>
  <pageSetup paperSize="9" scale="80" orientation="landscape" r:id="rId1"/>
  <headerFooter>
    <oddFooter>&amp;C&amp;F&amp;RPage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70C0"/>
  </sheetPr>
  <dimension ref="A1:H54"/>
  <sheetViews>
    <sheetView topLeftCell="A20" zoomScale="115" zoomScaleNormal="115" zoomScaleSheetLayoutView="100" workbookViewId="0">
      <selection activeCell="A12" sqref="A12:F35"/>
    </sheetView>
  </sheetViews>
  <sheetFormatPr defaultColWidth="9.08984375" defaultRowHeight="14.5" x14ac:dyDescent="0.35"/>
  <cols>
    <col min="1" max="1" width="37" customWidth="1"/>
    <col min="2" max="2" width="12.54296875" customWidth="1"/>
    <col min="3" max="6" width="13.6328125" bestFit="1" customWidth="1"/>
  </cols>
  <sheetData>
    <row r="1" spans="1:8" ht="15.5" x14ac:dyDescent="0.35">
      <c r="A1" s="53" t="s">
        <v>665</v>
      </c>
    </row>
    <row r="2" spans="1:8" x14ac:dyDescent="0.35">
      <c r="A2" s="375" t="s">
        <v>543</v>
      </c>
      <c r="B2" s="336" t="s">
        <v>9</v>
      </c>
      <c r="C2" s="336" t="s">
        <v>75</v>
      </c>
      <c r="D2" s="336"/>
      <c r="E2" s="336" t="s">
        <v>522</v>
      </c>
      <c r="F2" s="336"/>
    </row>
    <row r="3" spans="1:8" x14ac:dyDescent="0.35">
      <c r="A3" s="375"/>
      <c r="B3" s="336"/>
      <c r="C3" s="101" t="s">
        <v>46</v>
      </c>
      <c r="D3" s="101" t="s">
        <v>47</v>
      </c>
      <c r="E3" s="101" t="s">
        <v>49</v>
      </c>
      <c r="F3" s="101" t="s">
        <v>48</v>
      </c>
    </row>
    <row r="4" spans="1:8" x14ac:dyDescent="0.35">
      <c r="A4" s="93" t="s">
        <v>9</v>
      </c>
      <c r="B4" s="140">
        <v>1125425</v>
      </c>
      <c r="C4" s="140">
        <v>586114</v>
      </c>
      <c r="D4" s="140">
        <v>539311</v>
      </c>
      <c r="E4" s="140">
        <v>130144</v>
      </c>
      <c r="F4" s="140">
        <v>995281</v>
      </c>
      <c r="H4" s="55"/>
    </row>
    <row r="5" spans="1:8" x14ac:dyDescent="0.35">
      <c r="A5" s="95" t="s">
        <v>246</v>
      </c>
      <c r="B5" s="109">
        <v>240923</v>
      </c>
      <c r="C5" s="109">
        <v>132440</v>
      </c>
      <c r="D5" s="109">
        <v>108483</v>
      </c>
      <c r="E5" s="109">
        <v>21114</v>
      </c>
      <c r="F5" s="109">
        <v>219809</v>
      </c>
      <c r="G5" s="55"/>
    </row>
    <row r="6" spans="1:8" x14ac:dyDescent="0.35">
      <c r="A6" s="95" t="s">
        <v>247</v>
      </c>
      <c r="B6" s="109">
        <v>344067</v>
      </c>
      <c r="C6" s="109">
        <v>183756</v>
      </c>
      <c r="D6" s="109">
        <v>160311</v>
      </c>
      <c r="E6" s="109">
        <v>47545</v>
      </c>
      <c r="F6" s="109">
        <v>296522</v>
      </c>
      <c r="G6" s="55"/>
    </row>
    <row r="7" spans="1:8" x14ac:dyDescent="0.35">
      <c r="A7" s="95" t="s">
        <v>248</v>
      </c>
      <c r="B7" s="109">
        <v>456593</v>
      </c>
      <c r="C7" s="109">
        <v>222165</v>
      </c>
      <c r="D7" s="109">
        <v>234428</v>
      </c>
      <c r="E7" s="109">
        <v>52425</v>
      </c>
      <c r="F7" s="109">
        <v>404168</v>
      </c>
      <c r="G7" s="55"/>
    </row>
    <row r="8" spans="1:8" x14ac:dyDescent="0.35">
      <c r="A8" s="95" t="s">
        <v>249</v>
      </c>
      <c r="B8" s="109">
        <v>70615</v>
      </c>
      <c r="C8" s="109">
        <v>39772</v>
      </c>
      <c r="D8" s="109">
        <v>30843</v>
      </c>
      <c r="E8" s="109">
        <v>7582</v>
      </c>
      <c r="F8" s="109">
        <v>63032</v>
      </c>
      <c r="G8" s="55"/>
    </row>
    <row r="9" spans="1:8" x14ac:dyDescent="0.35">
      <c r="A9" s="95" t="s">
        <v>337</v>
      </c>
      <c r="B9" s="109">
        <v>13227</v>
      </c>
      <c r="C9" s="109">
        <v>7981</v>
      </c>
      <c r="D9" s="109">
        <v>5246</v>
      </c>
      <c r="E9" s="109">
        <v>1478</v>
      </c>
      <c r="F9" s="109">
        <v>11749</v>
      </c>
      <c r="G9" s="55"/>
    </row>
    <row r="10" spans="1:8" ht="6.75" customHeight="1" x14ac:dyDescent="0.35">
      <c r="A10" s="28"/>
      <c r="B10" s="28"/>
      <c r="C10" s="28"/>
      <c r="D10" s="28"/>
      <c r="E10" s="28"/>
      <c r="F10" s="28"/>
      <c r="G10" s="55"/>
    </row>
    <row r="11" spans="1:8" ht="15.5" x14ac:dyDescent="0.35">
      <c r="A11" s="53" t="s">
        <v>666</v>
      </c>
    </row>
    <row r="12" spans="1:8" x14ac:dyDescent="0.35">
      <c r="A12" s="376" t="s">
        <v>374</v>
      </c>
      <c r="B12" s="376" t="s">
        <v>9</v>
      </c>
      <c r="C12" s="301" t="s">
        <v>75</v>
      </c>
      <c r="D12" s="301"/>
      <c r="E12" s="301" t="s">
        <v>522</v>
      </c>
      <c r="F12" s="301"/>
    </row>
    <row r="13" spans="1:8" x14ac:dyDescent="0.35">
      <c r="A13" s="376"/>
      <c r="B13" s="376"/>
      <c r="C13" s="99" t="s">
        <v>46</v>
      </c>
      <c r="D13" s="99" t="s">
        <v>47</v>
      </c>
      <c r="E13" s="99" t="s">
        <v>49</v>
      </c>
      <c r="F13" s="99" t="s">
        <v>48</v>
      </c>
    </row>
    <row r="14" spans="1:8" x14ac:dyDescent="0.35">
      <c r="A14" s="95" t="s">
        <v>9</v>
      </c>
      <c r="B14" s="141">
        <v>1125425</v>
      </c>
      <c r="C14" s="141">
        <v>586114</v>
      </c>
      <c r="D14" s="141">
        <v>539311</v>
      </c>
      <c r="E14" s="141">
        <v>130144</v>
      </c>
      <c r="F14" s="141">
        <v>995281</v>
      </c>
    </row>
    <row r="15" spans="1:8" x14ac:dyDescent="0.35">
      <c r="A15" s="95" t="s">
        <v>484</v>
      </c>
      <c r="B15" s="113">
        <v>719781</v>
      </c>
      <c r="C15" s="113">
        <v>336306</v>
      </c>
      <c r="D15" s="113">
        <v>383475</v>
      </c>
      <c r="E15" s="113">
        <v>31717</v>
      </c>
      <c r="F15" s="113">
        <v>688065</v>
      </c>
    </row>
    <row r="16" spans="1:8" x14ac:dyDescent="0.35">
      <c r="A16" s="95" t="s">
        <v>23</v>
      </c>
      <c r="B16" s="113">
        <v>10988</v>
      </c>
      <c r="C16" s="113">
        <v>8097</v>
      </c>
      <c r="D16" s="113">
        <v>2890</v>
      </c>
      <c r="E16" s="113">
        <v>524</v>
      </c>
      <c r="F16" s="113">
        <v>10463</v>
      </c>
    </row>
    <row r="17" spans="1:6" x14ac:dyDescent="0.35">
      <c r="A17" s="95" t="s">
        <v>25</v>
      </c>
      <c r="B17" s="113">
        <v>44230</v>
      </c>
      <c r="C17" s="113">
        <v>20666</v>
      </c>
      <c r="D17" s="113">
        <v>23564</v>
      </c>
      <c r="E17" s="113">
        <v>5572</v>
      </c>
      <c r="F17" s="113">
        <v>38657</v>
      </c>
    </row>
    <row r="18" spans="1:6" x14ac:dyDescent="0.35">
      <c r="A18" s="95" t="s">
        <v>483</v>
      </c>
      <c r="B18" s="113">
        <v>57</v>
      </c>
      <c r="C18" s="113">
        <v>57</v>
      </c>
      <c r="D18" s="113">
        <v>0</v>
      </c>
      <c r="E18" s="113">
        <v>57</v>
      </c>
      <c r="F18" s="113">
        <v>0</v>
      </c>
    </row>
    <row r="19" spans="1:6" x14ac:dyDescent="0.35">
      <c r="A19" s="95" t="s">
        <v>485</v>
      </c>
      <c r="B19" s="113">
        <v>565</v>
      </c>
      <c r="C19" s="113">
        <v>498</v>
      </c>
      <c r="D19" s="113">
        <v>67</v>
      </c>
      <c r="E19" s="113">
        <v>107</v>
      </c>
      <c r="F19" s="113">
        <v>458</v>
      </c>
    </row>
    <row r="20" spans="1:6" x14ac:dyDescent="0.35">
      <c r="A20" s="95" t="s">
        <v>28</v>
      </c>
      <c r="B20" s="113">
        <v>122544</v>
      </c>
      <c r="C20" s="113">
        <v>104879</v>
      </c>
      <c r="D20" s="113">
        <v>17665</v>
      </c>
      <c r="E20" s="113">
        <v>29777</v>
      </c>
      <c r="F20" s="113">
        <v>92767</v>
      </c>
    </row>
    <row r="21" spans="1:6" x14ac:dyDescent="0.35">
      <c r="A21" s="95" t="s">
        <v>486</v>
      </c>
      <c r="B21" s="113">
        <v>92889</v>
      </c>
      <c r="C21" s="113">
        <v>34507</v>
      </c>
      <c r="D21" s="113">
        <v>58381</v>
      </c>
      <c r="E21" s="113">
        <v>21291</v>
      </c>
      <c r="F21" s="113">
        <v>71598</v>
      </c>
    </row>
    <row r="22" spans="1:6" x14ac:dyDescent="0.35">
      <c r="A22" s="95" t="s">
        <v>487</v>
      </c>
      <c r="B22" s="113">
        <v>49963</v>
      </c>
      <c r="C22" s="113">
        <v>46331</v>
      </c>
      <c r="D22" s="113">
        <v>3632</v>
      </c>
      <c r="E22" s="113">
        <v>9619</v>
      </c>
      <c r="F22" s="113">
        <v>40344</v>
      </c>
    </row>
    <row r="23" spans="1:6" x14ac:dyDescent="0.35">
      <c r="A23" s="95" t="s">
        <v>488</v>
      </c>
      <c r="B23" s="113">
        <v>10031</v>
      </c>
      <c r="C23" s="113">
        <v>5512</v>
      </c>
      <c r="D23" s="113">
        <v>4518</v>
      </c>
      <c r="E23" s="113">
        <v>2945</v>
      </c>
      <c r="F23" s="113">
        <v>7086</v>
      </c>
    </row>
    <row r="24" spans="1:6" x14ac:dyDescent="0.35">
      <c r="A24" s="95" t="s">
        <v>32</v>
      </c>
      <c r="B24" s="113">
        <v>687</v>
      </c>
      <c r="C24" s="113">
        <v>423</v>
      </c>
      <c r="D24" s="113">
        <v>264</v>
      </c>
      <c r="E24" s="113">
        <v>687</v>
      </c>
      <c r="F24" s="113">
        <v>0</v>
      </c>
    </row>
    <row r="25" spans="1:6" x14ac:dyDescent="0.35">
      <c r="A25" s="95" t="s">
        <v>33</v>
      </c>
      <c r="B25" s="113">
        <v>643</v>
      </c>
      <c r="C25" s="113">
        <v>112</v>
      </c>
      <c r="D25" s="113">
        <v>531</v>
      </c>
      <c r="E25" s="113">
        <v>198</v>
      </c>
      <c r="F25" s="113">
        <v>444</v>
      </c>
    </row>
    <row r="26" spans="1:6" x14ac:dyDescent="0.35">
      <c r="A26" s="95" t="s">
        <v>34</v>
      </c>
      <c r="B26" s="113">
        <v>642</v>
      </c>
      <c r="C26" s="113">
        <v>539</v>
      </c>
      <c r="D26" s="113">
        <v>103</v>
      </c>
      <c r="E26" s="113">
        <v>535</v>
      </c>
      <c r="F26" s="113">
        <v>107</v>
      </c>
    </row>
    <row r="27" spans="1:6" x14ac:dyDescent="0.35">
      <c r="A27" s="95" t="s">
        <v>0</v>
      </c>
      <c r="B27" s="113">
        <v>4858</v>
      </c>
      <c r="C27" s="113">
        <v>3614</v>
      </c>
      <c r="D27" s="113">
        <v>1245</v>
      </c>
      <c r="E27" s="113">
        <v>2287</v>
      </c>
      <c r="F27" s="113">
        <v>2572</v>
      </c>
    </row>
    <row r="28" spans="1:6" x14ac:dyDescent="0.35">
      <c r="A28" s="95" t="s">
        <v>489</v>
      </c>
      <c r="B28" s="113">
        <v>8856</v>
      </c>
      <c r="C28" s="113">
        <v>4494</v>
      </c>
      <c r="D28" s="113">
        <v>4362</v>
      </c>
      <c r="E28" s="113">
        <v>2587</v>
      </c>
      <c r="F28" s="113">
        <v>6269</v>
      </c>
    </row>
    <row r="29" spans="1:6" x14ac:dyDescent="0.35">
      <c r="A29" s="95" t="s">
        <v>490</v>
      </c>
      <c r="B29" s="113">
        <v>1752</v>
      </c>
      <c r="C29" s="113">
        <v>527</v>
      </c>
      <c r="D29" s="113">
        <v>1225</v>
      </c>
      <c r="E29" s="113">
        <v>329</v>
      </c>
      <c r="F29" s="113">
        <v>1423</v>
      </c>
    </row>
    <row r="30" spans="1:6" x14ac:dyDescent="0.35">
      <c r="A30" s="95" t="s">
        <v>3</v>
      </c>
      <c r="B30" s="113">
        <v>11469</v>
      </c>
      <c r="C30" s="113">
        <v>3378</v>
      </c>
      <c r="D30" s="113">
        <v>8091</v>
      </c>
      <c r="E30" s="113">
        <v>3355</v>
      </c>
      <c r="F30" s="113">
        <v>8114</v>
      </c>
    </row>
    <row r="31" spans="1:6" x14ac:dyDescent="0.35">
      <c r="A31" s="95" t="s">
        <v>4</v>
      </c>
      <c r="B31" s="113">
        <v>1471</v>
      </c>
      <c r="C31" s="113">
        <v>45</v>
      </c>
      <c r="D31" s="113">
        <v>1426</v>
      </c>
      <c r="E31" s="113">
        <v>910</v>
      </c>
      <c r="F31" s="113">
        <v>561</v>
      </c>
    </row>
    <row r="32" spans="1:6" x14ac:dyDescent="0.35">
      <c r="A32" s="95" t="s">
        <v>5</v>
      </c>
      <c r="B32" s="113">
        <v>2418</v>
      </c>
      <c r="C32" s="113">
        <v>1423</v>
      </c>
      <c r="D32" s="113">
        <v>996</v>
      </c>
      <c r="E32" s="113">
        <v>1211</v>
      </c>
      <c r="F32" s="113">
        <v>1207</v>
      </c>
    </row>
    <row r="33" spans="1:6" x14ac:dyDescent="0.35">
      <c r="A33" s="95" t="s">
        <v>491</v>
      </c>
      <c r="B33" s="113">
        <v>35962</v>
      </c>
      <c r="C33" s="113">
        <v>12060</v>
      </c>
      <c r="D33" s="113">
        <v>23902</v>
      </c>
      <c r="E33" s="113">
        <v>15246</v>
      </c>
      <c r="F33" s="113">
        <v>20715</v>
      </c>
    </row>
    <row r="34" spans="1:6" x14ac:dyDescent="0.35">
      <c r="A34" s="95" t="s">
        <v>7</v>
      </c>
      <c r="B34" s="113">
        <v>5589</v>
      </c>
      <c r="C34" s="113">
        <v>2615</v>
      </c>
      <c r="D34" s="113">
        <v>2974</v>
      </c>
      <c r="E34" s="113">
        <v>1188</v>
      </c>
      <c r="F34" s="113">
        <v>4401</v>
      </c>
    </row>
    <row r="35" spans="1:6" x14ac:dyDescent="0.35">
      <c r="A35" s="95" t="s">
        <v>8</v>
      </c>
      <c r="B35" s="113">
        <v>30</v>
      </c>
      <c r="C35" s="113">
        <v>30</v>
      </c>
      <c r="D35" s="113">
        <v>0</v>
      </c>
      <c r="E35" s="113">
        <v>0</v>
      </c>
      <c r="F35" s="113">
        <v>30</v>
      </c>
    </row>
    <row r="36" spans="1:6" x14ac:dyDescent="0.35">
      <c r="A36" s="28"/>
      <c r="B36" s="65"/>
      <c r="C36" s="65"/>
      <c r="D36" s="65"/>
      <c r="E36" s="65"/>
      <c r="F36" s="65"/>
    </row>
    <row r="44" spans="1:6" x14ac:dyDescent="0.35">
      <c r="B44" s="55"/>
      <c r="C44" s="55"/>
      <c r="D44" s="55"/>
    </row>
    <row r="45" spans="1:6" x14ac:dyDescent="0.35">
      <c r="C45" s="55"/>
      <c r="D45" s="55"/>
    </row>
    <row r="46" spans="1:6" x14ac:dyDescent="0.35">
      <c r="B46" s="55"/>
      <c r="C46" s="55"/>
      <c r="D46" s="55"/>
    </row>
    <row r="48" spans="1:6" x14ac:dyDescent="0.35">
      <c r="B48" s="55"/>
      <c r="C48" s="55"/>
      <c r="D48" s="55"/>
    </row>
    <row r="49" spans="2:4" x14ac:dyDescent="0.35">
      <c r="B49" s="55"/>
      <c r="C49" s="55"/>
      <c r="D49" s="55"/>
    </row>
    <row r="50" spans="2:4" x14ac:dyDescent="0.35">
      <c r="B50" s="55"/>
      <c r="C50" s="55"/>
      <c r="D50" s="55"/>
    </row>
    <row r="51" spans="2:4" x14ac:dyDescent="0.35">
      <c r="B51" s="55"/>
      <c r="C51" s="55"/>
      <c r="D51" s="55"/>
    </row>
    <row r="52" spans="2:4" x14ac:dyDescent="0.35">
      <c r="D52" s="55"/>
    </row>
    <row r="54" spans="2:4" x14ac:dyDescent="0.35">
      <c r="B54" s="55"/>
      <c r="C54" s="55"/>
      <c r="D54" s="55"/>
    </row>
  </sheetData>
  <mergeCells count="8">
    <mergeCell ref="C2:D2"/>
    <mergeCell ref="E2:F2"/>
    <mergeCell ref="C12:D12"/>
    <mergeCell ref="E12:F12"/>
    <mergeCell ref="A2:A3"/>
    <mergeCell ref="B2:B3"/>
    <mergeCell ref="A12:A13"/>
    <mergeCell ref="B12:B13"/>
  </mergeCells>
  <pageMargins left="0.7" right="0.7" top="0.75" bottom="0.75" header="0.3" footer="0.3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70C0"/>
  </sheetPr>
  <dimension ref="A1:J43"/>
  <sheetViews>
    <sheetView view="pageBreakPreview" topLeftCell="A25" zoomScaleNormal="100" zoomScaleSheetLayoutView="100" workbookViewId="0">
      <selection activeCell="A32" sqref="A32:H43"/>
    </sheetView>
  </sheetViews>
  <sheetFormatPr defaultColWidth="9.08984375" defaultRowHeight="14.5" x14ac:dyDescent="0.35"/>
  <cols>
    <col min="1" max="1" width="32.54296875" customWidth="1"/>
    <col min="2" max="6" width="10.453125" customWidth="1"/>
    <col min="7" max="7" width="13.6328125" bestFit="1" customWidth="1"/>
    <col min="8" max="8" width="15" bestFit="1" customWidth="1"/>
  </cols>
  <sheetData>
    <row r="1" spans="1:10" ht="15.5" x14ac:dyDescent="0.35">
      <c r="A1" s="48" t="s">
        <v>667</v>
      </c>
    </row>
    <row r="2" spans="1:10" ht="15" customHeight="1" x14ac:dyDescent="0.35">
      <c r="A2" s="373"/>
      <c r="B2" s="372" t="s">
        <v>9</v>
      </c>
      <c r="C2" s="372" t="s">
        <v>46</v>
      </c>
      <c r="D2" s="372" t="s">
        <v>47</v>
      </c>
      <c r="E2" s="372" t="s">
        <v>49</v>
      </c>
      <c r="F2" s="372" t="s">
        <v>48</v>
      </c>
      <c r="G2" s="370" t="s">
        <v>541</v>
      </c>
      <c r="H2" s="370" t="s">
        <v>542</v>
      </c>
    </row>
    <row r="3" spans="1:10" x14ac:dyDescent="0.35">
      <c r="A3" s="373"/>
      <c r="B3" s="372"/>
      <c r="C3" s="372"/>
      <c r="D3" s="372"/>
      <c r="E3" s="372"/>
      <c r="F3" s="372"/>
      <c r="G3" s="370"/>
      <c r="H3" s="370"/>
    </row>
    <row r="4" spans="1:10" x14ac:dyDescent="0.35">
      <c r="A4" s="373"/>
      <c r="B4" s="372"/>
      <c r="C4" s="372"/>
      <c r="D4" s="372"/>
      <c r="E4" s="372"/>
      <c r="F4" s="372"/>
      <c r="G4" s="370"/>
      <c r="H4" s="370"/>
    </row>
    <row r="5" spans="1:10" x14ac:dyDescent="0.35">
      <c r="A5" s="135" t="s">
        <v>385</v>
      </c>
      <c r="B5" s="100">
        <v>3500290</v>
      </c>
      <c r="C5" s="100">
        <v>1346420</v>
      </c>
      <c r="D5" s="100">
        <v>2153870</v>
      </c>
      <c r="E5" s="100">
        <v>567892</v>
      </c>
      <c r="F5" s="100">
        <v>2932398</v>
      </c>
      <c r="G5" s="100">
        <v>1310734</v>
      </c>
      <c r="H5" s="100">
        <v>2189556</v>
      </c>
    </row>
    <row r="6" spans="1:10" x14ac:dyDescent="0.35">
      <c r="A6" s="95" t="s">
        <v>369</v>
      </c>
      <c r="B6" s="100">
        <v>10564</v>
      </c>
      <c r="C6" s="100">
        <v>3346</v>
      </c>
      <c r="D6" s="100">
        <v>7218</v>
      </c>
      <c r="E6" s="100">
        <v>2524</v>
      </c>
      <c r="F6" s="100">
        <v>8039</v>
      </c>
      <c r="G6" s="100">
        <v>3716</v>
      </c>
      <c r="H6" s="100">
        <v>6848</v>
      </c>
    </row>
    <row r="7" spans="1:10" x14ac:dyDescent="0.35">
      <c r="A7" s="95" t="s">
        <v>368</v>
      </c>
      <c r="B7" s="100">
        <v>1235540</v>
      </c>
      <c r="C7" s="100">
        <v>439867</v>
      </c>
      <c r="D7" s="100">
        <v>795673</v>
      </c>
      <c r="E7" s="100">
        <v>172904</v>
      </c>
      <c r="F7" s="100">
        <v>1062636</v>
      </c>
      <c r="G7" s="100">
        <v>693674</v>
      </c>
      <c r="H7" s="100">
        <v>541866</v>
      </c>
    </row>
    <row r="8" spans="1:10" ht="29" x14ac:dyDescent="0.35">
      <c r="A8" s="98" t="s">
        <v>370</v>
      </c>
      <c r="B8" s="100">
        <v>150743</v>
      </c>
      <c r="C8" s="100">
        <v>50597</v>
      </c>
      <c r="D8" s="100">
        <v>100146</v>
      </c>
      <c r="E8" s="100">
        <v>21125</v>
      </c>
      <c r="F8" s="100">
        <v>129618</v>
      </c>
      <c r="G8" s="100">
        <v>36953</v>
      </c>
      <c r="H8" s="100">
        <v>113790</v>
      </c>
    </row>
    <row r="9" spans="1:10" ht="29" x14ac:dyDescent="0.35">
      <c r="A9" s="98" t="s">
        <v>371</v>
      </c>
      <c r="B9" s="100">
        <v>2103443</v>
      </c>
      <c r="C9" s="100">
        <v>852611</v>
      </c>
      <c r="D9" s="100">
        <v>1250832</v>
      </c>
      <c r="E9" s="100">
        <v>371338</v>
      </c>
      <c r="F9" s="100">
        <v>1732105</v>
      </c>
      <c r="G9" s="100">
        <v>576391</v>
      </c>
      <c r="H9" s="100">
        <v>1527052</v>
      </c>
    </row>
    <row r="10" spans="1:10" ht="7.5" customHeight="1" x14ac:dyDescent="0.35">
      <c r="A10" s="1"/>
      <c r="B10" s="1"/>
      <c r="C10" s="1"/>
      <c r="D10" s="1"/>
      <c r="E10" s="1"/>
      <c r="F10" s="1"/>
      <c r="G10" s="1"/>
      <c r="H10" s="1"/>
    </row>
    <row r="11" spans="1:10" ht="15.5" x14ac:dyDescent="0.35">
      <c r="A11" s="45" t="s">
        <v>668</v>
      </c>
    </row>
    <row r="12" spans="1:10" ht="15" customHeight="1" x14ac:dyDescent="0.35">
      <c r="A12" s="373"/>
      <c r="B12" s="372" t="s">
        <v>9</v>
      </c>
      <c r="C12" s="372" t="s">
        <v>46</v>
      </c>
      <c r="D12" s="372" t="s">
        <v>47</v>
      </c>
      <c r="E12" s="372" t="s">
        <v>49</v>
      </c>
      <c r="F12" s="372" t="s">
        <v>48</v>
      </c>
      <c r="G12" s="370" t="s">
        <v>541</v>
      </c>
      <c r="H12" s="370" t="s">
        <v>542</v>
      </c>
    </row>
    <row r="13" spans="1:10" x14ac:dyDescent="0.35">
      <c r="A13" s="373"/>
      <c r="B13" s="372"/>
      <c r="C13" s="372"/>
      <c r="D13" s="372"/>
      <c r="E13" s="372"/>
      <c r="F13" s="372"/>
      <c r="G13" s="370"/>
      <c r="H13" s="370"/>
    </row>
    <row r="14" spans="1:10" x14ac:dyDescent="0.35">
      <c r="A14" s="373"/>
      <c r="B14" s="372"/>
      <c r="C14" s="372"/>
      <c r="D14" s="372"/>
      <c r="E14" s="372"/>
      <c r="F14" s="372"/>
      <c r="G14" s="370"/>
      <c r="H14" s="370"/>
    </row>
    <row r="15" spans="1:10" x14ac:dyDescent="0.35">
      <c r="A15" s="135" t="s">
        <v>385</v>
      </c>
      <c r="B15" s="142">
        <v>3499835</v>
      </c>
      <c r="C15" s="142">
        <v>1346225</v>
      </c>
      <c r="D15" s="142">
        <v>2153610</v>
      </c>
      <c r="E15" s="142">
        <v>567437</v>
      </c>
      <c r="F15" s="142">
        <v>2932398</v>
      </c>
      <c r="G15" s="142">
        <v>1310734</v>
      </c>
      <c r="H15" s="142">
        <v>2189101</v>
      </c>
    </row>
    <row r="16" spans="1:10" x14ac:dyDescent="0.35">
      <c r="A16" s="132" t="s">
        <v>226</v>
      </c>
      <c r="B16" s="142">
        <v>1296231</v>
      </c>
      <c r="C16" s="142">
        <v>644057</v>
      </c>
      <c r="D16" s="142">
        <v>652175</v>
      </c>
      <c r="E16" s="142">
        <v>267270</v>
      </c>
      <c r="F16" s="142">
        <v>1028961</v>
      </c>
      <c r="G16" s="142">
        <v>163197</v>
      </c>
      <c r="H16" s="142">
        <v>1133034</v>
      </c>
      <c r="J16" s="55"/>
    </row>
    <row r="17" spans="1:8" x14ac:dyDescent="0.35">
      <c r="A17" s="95" t="s">
        <v>238</v>
      </c>
      <c r="B17" s="142">
        <v>413775</v>
      </c>
      <c r="C17" s="142">
        <v>59363</v>
      </c>
      <c r="D17" s="142">
        <v>354412</v>
      </c>
      <c r="E17" s="142">
        <v>90957</v>
      </c>
      <c r="F17" s="142">
        <v>322818</v>
      </c>
      <c r="G17" s="142">
        <v>143859</v>
      </c>
      <c r="H17" s="142">
        <v>269916</v>
      </c>
    </row>
    <row r="18" spans="1:8" x14ac:dyDescent="0.35">
      <c r="A18" s="95" t="s">
        <v>227</v>
      </c>
      <c r="B18" s="142">
        <v>143921</v>
      </c>
      <c r="C18" s="142">
        <v>30149</v>
      </c>
      <c r="D18" s="142">
        <v>113772</v>
      </c>
      <c r="E18" s="142">
        <v>27064</v>
      </c>
      <c r="F18" s="142">
        <v>116857</v>
      </c>
      <c r="G18" s="142">
        <v>27543</v>
      </c>
      <c r="H18" s="142">
        <v>116378</v>
      </c>
    </row>
    <row r="19" spans="1:8" x14ac:dyDescent="0.35">
      <c r="A19" s="95" t="s">
        <v>228</v>
      </c>
      <c r="B19" s="142">
        <v>227897</v>
      </c>
      <c r="C19" s="142">
        <v>88844</v>
      </c>
      <c r="D19" s="142">
        <v>139053</v>
      </c>
      <c r="E19" s="142">
        <v>70945</v>
      </c>
      <c r="F19" s="142">
        <v>156952</v>
      </c>
      <c r="G19" s="142">
        <v>34654</v>
      </c>
      <c r="H19" s="142">
        <v>193243</v>
      </c>
    </row>
    <row r="20" spans="1:8" x14ac:dyDescent="0.35">
      <c r="A20" s="95" t="s">
        <v>229</v>
      </c>
      <c r="B20" s="142">
        <v>13014</v>
      </c>
      <c r="C20" s="142">
        <v>9741</v>
      </c>
      <c r="D20" s="142">
        <v>3273</v>
      </c>
      <c r="E20" s="142">
        <v>7422</v>
      </c>
      <c r="F20" s="142">
        <v>5592</v>
      </c>
      <c r="G20" s="142">
        <v>4403</v>
      </c>
      <c r="H20" s="142">
        <v>8611</v>
      </c>
    </row>
    <row r="21" spans="1:8" x14ac:dyDescent="0.35">
      <c r="A21" s="95" t="s">
        <v>230</v>
      </c>
      <c r="B21" s="142">
        <v>1179511</v>
      </c>
      <c r="C21" s="142">
        <v>435412</v>
      </c>
      <c r="D21" s="142">
        <v>744098</v>
      </c>
      <c r="E21" s="142">
        <v>58111</v>
      </c>
      <c r="F21" s="142">
        <v>1121399</v>
      </c>
      <c r="G21" s="142">
        <v>889874</v>
      </c>
      <c r="H21" s="142">
        <v>289637</v>
      </c>
    </row>
    <row r="22" spans="1:8" x14ac:dyDescent="0.35">
      <c r="A22" s="95" t="s">
        <v>231</v>
      </c>
      <c r="B22" s="142">
        <v>66958</v>
      </c>
      <c r="C22" s="142">
        <v>14154</v>
      </c>
      <c r="D22" s="142">
        <v>52804</v>
      </c>
      <c r="E22" s="142">
        <v>2354</v>
      </c>
      <c r="F22" s="142">
        <v>64604</v>
      </c>
      <c r="G22" s="142">
        <v>14517</v>
      </c>
      <c r="H22" s="142">
        <v>52441</v>
      </c>
    </row>
    <row r="23" spans="1:8" x14ac:dyDescent="0.35">
      <c r="A23" s="95" t="s">
        <v>232</v>
      </c>
      <c r="B23" s="142">
        <v>4142</v>
      </c>
      <c r="C23" s="142">
        <v>1400</v>
      </c>
      <c r="D23" s="142">
        <v>2742</v>
      </c>
      <c r="E23" s="142">
        <v>827</v>
      </c>
      <c r="F23" s="142">
        <v>3315</v>
      </c>
      <c r="G23" s="142">
        <v>984</v>
      </c>
      <c r="H23" s="142">
        <v>3159</v>
      </c>
    </row>
    <row r="24" spans="1:8" x14ac:dyDescent="0.35">
      <c r="A24" s="95" t="s">
        <v>233</v>
      </c>
      <c r="B24" s="142">
        <v>6665</v>
      </c>
      <c r="C24" s="142">
        <v>3688</v>
      </c>
      <c r="D24" s="142">
        <v>2978</v>
      </c>
      <c r="E24" s="142">
        <v>1048</v>
      </c>
      <c r="F24" s="142">
        <v>5618</v>
      </c>
      <c r="G24" s="142">
        <v>2062</v>
      </c>
      <c r="H24" s="142">
        <v>4604</v>
      </c>
    </row>
    <row r="25" spans="1:8" x14ac:dyDescent="0.35">
      <c r="A25" s="95" t="s">
        <v>234</v>
      </c>
      <c r="B25" s="142">
        <v>67006</v>
      </c>
      <c r="C25" s="142">
        <v>19802</v>
      </c>
      <c r="D25" s="142">
        <v>47204</v>
      </c>
      <c r="E25" s="142">
        <v>10949</v>
      </c>
      <c r="F25" s="142">
        <v>56056</v>
      </c>
      <c r="G25" s="142">
        <v>9572</v>
      </c>
      <c r="H25" s="142">
        <v>57434</v>
      </c>
    </row>
    <row r="26" spans="1:8" x14ac:dyDescent="0.35">
      <c r="A26" s="95" t="s">
        <v>235</v>
      </c>
      <c r="B26" s="142">
        <v>38629</v>
      </c>
      <c r="C26" s="142">
        <v>16966</v>
      </c>
      <c r="D26" s="142">
        <v>21663</v>
      </c>
      <c r="E26" s="142">
        <v>17722</v>
      </c>
      <c r="F26" s="142">
        <v>20908</v>
      </c>
      <c r="G26" s="142">
        <v>13425</v>
      </c>
      <c r="H26" s="142">
        <v>25204</v>
      </c>
    </row>
    <row r="27" spans="1:8" x14ac:dyDescent="0.35">
      <c r="A27" s="95" t="s">
        <v>236</v>
      </c>
      <c r="B27" s="142">
        <v>25626</v>
      </c>
      <c r="C27" s="142">
        <v>13353</v>
      </c>
      <c r="D27" s="142">
        <v>12273</v>
      </c>
      <c r="E27" s="142">
        <v>7225</v>
      </c>
      <c r="F27" s="142">
        <v>18400</v>
      </c>
      <c r="G27" s="142">
        <v>6004</v>
      </c>
      <c r="H27" s="142">
        <v>19621</v>
      </c>
    </row>
    <row r="28" spans="1:8" x14ac:dyDescent="0.35">
      <c r="A28" s="95" t="s">
        <v>237</v>
      </c>
      <c r="B28" s="142">
        <v>13580</v>
      </c>
      <c r="C28" s="142">
        <v>7826</v>
      </c>
      <c r="D28" s="142">
        <v>5754</v>
      </c>
      <c r="E28" s="142">
        <v>4810</v>
      </c>
      <c r="F28" s="142">
        <v>8770</v>
      </c>
      <c r="G28" s="142">
        <v>272</v>
      </c>
      <c r="H28" s="142">
        <v>13308</v>
      </c>
    </row>
    <row r="29" spans="1:8" x14ac:dyDescent="0.35">
      <c r="A29" s="95" t="s">
        <v>195</v>
      </c>
      <c r="B29" s="142">
        <v>2880</v>
      </c>
      <c r="C29" s="142">
        <v>1471</v>
      </c>
      <c r="D29" s="142">
        <v>1408</v>
      </c>
      <c r="E29" s="142">
        <v>733</v>
      </c>
      <c r="F29" s="142">
        <v>2146</v>
      </c>
      <c r="G29" s="142">
        <v>368</v>
      </c>
      <c r="H29" s="142">
        <v>2511</v>
      </c>
    </row>
    <row r="30" spans="1:8" ht="5.25" customHeight="1" x14ac:dyDescent="0.35">
      <c r="A30" s="28"/>
      <c r="B30" s="70"/>
      <c r="C30" s="70"/>
      <c r="D30" s="70"/>
      <c r="E30" s="70"/>
      <c r="F30" s="70"/>
      <c r="G30" s="70"/>
      <c r="H30" s="70"/>
    </row>
    <row r="31" spans="1:8" ht="18" customHeight="1" x14ac:dyDescent="0.35">
      <c r="A31" s="377" t="s">
        <v>532</v>
      </c>
      <c r="B31" s="377"/>
      <c r="C31" s="377"/>
      <c r="D31" s="377"/>
      <c r="E31" s="377"/>
      <c r="F31" s="377"/>
      <c r="G31" s="377"/>
      <c r="H31" s="377"/>
    </row>
    <row r="32" spans="1:8" x14ac:dyDescent="0.35">
      <c r="A32" s="301"/>
      <c r="B32" s="242" t="s">
        <v>77</v>
      </c>
      <c r="C32" s="242"/>
      <c r="D32" s="242"/>
      <c r="E32" s="242" t="s">
        <v>49</v>
      </c>
      <c r="F32" s="360"/>
      <c r="G32" s="242" t="s">
        <v>48</v>
      </c>
      <c r="H32" s="360"/>
    </row>
    <row r="33" spans="1:8" x14ac:dyDescent="0.35">
      <c r="A33" s="301"/>
      <c r="B33" s="92" t="s">
        <v>9</v>
      </c>
      <c r="C33" s="92" t="s">
        <v>46</v>
      </c>
      <c r="D33" s="92" t="s">
        <v>47</v>
      </c>
      <c r="E33" s="92" t="s">
        <v>46</v>
      </c>
      <c r="F33" s="92" t="s">
        <v>47</v>
      </c>
      <c r="G33" s="92" t="s">
        <v>46</v>
      </c>
      <c r="H33" s="92" t="s">
        <v>47</v>
      </c>
    </row>
    <row r="34" spans="1:8" x14ac:dyDescent="0.35">
      <c r="A34" s="95" t="s">
        <v>9</v>
      </c>
      <c r="B34" s="113">
        <v>7963131</v>
      </c>
      <c r="C34" s="113">
        <v>3753674</v>
      </c>
      <c r="D34" s="113">
        <v>4209458</v>
      </c>
      <c r="E34" s="113">
        <v>786967</v>
      </c>
      <c r="F34" s="113">
        <v>849595</v>
      </c>
      <c r="G34" s="113">
        <v>2966706</v>
      </c>
      <c r="H34" s="113">
        <v>3359863</v>
      </c>
    </row>
    <row r="35" spans="1:8" ht="17.25" customHeight="1" x14ac:dyDescent="0.35">
      <c r="A35" s="95" t="s">
        <v>533</v>
      </c>
      <c r="B35" s="113">
        <v>1948371</v>
      </c>
      <c r="C35" s="113">
        <v>1145189</v>
      </c>
      <c r="D35" s="113">
        <v>803182</v>
      </c>
      <c r="E35" s="113">
        <v>347946</v>
      </c>
      <c r="F35" s="113">
        <v>278002</v>
      </c>
      <c r="G35" s="113">
        <v>797243</v>
      </c>
      <c r="H35" s="113">
        <v>525180</v>
      </c>
    </row>
    <row r="36" spans="1:8" x14ac:dyDescent="0.35">
      <c r="A36" s="95" t="s">
        <v>16</v>
      </c>
      <c r="B36" s="113">
        <v>2687915</v>
      </c>
      <c r="C36" s="113">
        <v>1317249</v>
      </c>
      <c r="D36" s="113">
        <v>1370666</v>
      </c>
      <c r="E36" s="113">
        <v>241588</v>
      </c>
      <c r="F36" s="113">
        <v>291661</v>
      </c>
      <c r="G36" s="113">
        <v>1075661</v>
      </c>
      <c r="H36" s="113">
        <v>1079004</v>
      </c>
    </row>
    <row r="37" spans="1:8" x14ac:dyDescent="0.35">
      <c r="A37" s="95" t="s">
        <v>534</v>
      </c>
      <c r="B37" s="113">
        <v>1042777</v>
      </c>
      <c r="C37" s="113">
        <v>520871</v>
      </c>
      <c r="D37" s="113">
        <v>521906</v>
      </c>
      <c r="E37" s="113">
        <v>134367</v>
      </c>
      <c r="F37" s="113">
        <v>127419</v>
      </c>
      <c r="G37" s="113">
        <v>386504</v>
      </c>
      <c r="H37" s="113">
        <v>394488</v>
      </c>
    </row>
    <row r="38" spans="1:8" x14ac:dyDescent="0.35">
      <c r="A38" s="95" t="s">
        <v>535</v>
      </c>
      <c r="B38" s="113">
        <v>583259</v>
      </c>
      <c r="C38" s="113">
        <v>114184</v>
      </c>
      <c r="D38" s="113">
        <v>469074</v>
      </c>
      <c r="E38" s="113">
        <v>11045</v>
      </c>
      <c r="F38" s="113">
        <v>59728</v>
      </c>
      <c r="G38" s="113">
        <v>103140</v>
      </c>
      <c r="H38" s="113">
        <v>409347</v>
      </c>
    </row>
    <row r="39" spans="1:8" x14ac:dyDescent="0.35">
      <c r="A39" s="95" t="s">
        <v>536</v>
      </c>
      <c r="B39" s="113">
        <v>847936</v>
      </c>
      <c r="C39" s="113">
        <v>318683</v>
      </c>
      <c r="D39" s="113">
        <v>529254</v>
      </c>
      <c r="E39" s="113">
        <v>10934</v>
      </c>
      <c r="F39" s="113">
        <v>25314</v>
      </c>
      <c r="G39" s="113">
        <v>307748</v>
      </c>
      <c r="H39" s="113">
        <v>503940</v>
      </c>
    </row>
    <row r="40" spans="1:8" x14ac:dyDescent="0.35">
      <c r="A40" s="95" t="s">
        <v>537</v>
      </c>
      <c r="B40" s="113">
        <v>384801</v>
      </c>
      <c r="C40" s="113">
        <v>159130</v>
      </c>
      <c r="D40" s="113">
        <v>225672</v>
      </c>
      <c r="E40" s="113">
        <v>16340</v>
      </c>
      <c r="F40" s="113">
        <v>25866</v>
      </c>
      <c r="G40" s="113">
        <v>142790</v>
      </c>
      <c r="H40" s="113">
        <v>199805</v>
      </c>
    </row>
    <row r="41" spans="1:8" x14ac:dyDescent="0.35">
      <c r="A41" s="95" t="s">
        <v>538</v>
      </c>
      <c r="B41" s="113">
        <v>460791</v>
      </c>
      <c r="C41" s="113">
        <v>173398</v>
      </c>
      <c r="D41" s="113">
        <v>287394</v>
      </c>
      <c r="E41" s="113">
        <v>24060</v>
      </c>
      <c r="F41" s="113">
        <v>40413</v>
      </c>
      <c r="G41" s="113">
        <v>149338</v>
      </c>
      <c r="H41" s="113">
        <v>246981</v>
      </c>
    </row>
    <row r="42" spans="1:8" x14ac:dyDescent="0.35">
      <c r="A42" s="95" t="s">
        <v>539</v>
      </c>
      <c r="B42" s="113">
        <v>2105</v>
      </c>
      <c r="C42" s="113">
        <v>1962</v>
      </c>
      <c r="D42" s="113">
        <v>143</v>
      </c>
      <c r="E42" s="113">
        <v>305</v>
      </c>
      <c r="F42" s="113">
        <v>143</v>
      </c>
      <c r="G42" s="113">
        <v>1657</v>
      </c>
      <c r="H42" s="113">
        <v>0</v>
      </c>
    </row>
    <row r="43" spans="1:8" x14ac:dyDescent="0.35">
      <c r="A43" s="95" t="s">
        <v>540</v>
      </c>
      <c r="B43" s="113">
        <v>5176</v>
      </c>
      <c r="C43" s="113">
        <v>3008</v>
      </c>
      <c r="D43" s="113">
        <v>2167</v>
      </c>
      <c r="E43" s="113">
        <v>382</v>
      </c>
      <c r="F43" s="113">
        <v>1049</v>
      </c>
      <c r="G43" s="113">
        <v>2626</v>
      </c>
      <c r="H43" s="113">
        <v>1118</v>
      </c>
    </row>
  </sheetData>
  <mergeCells count="21">
    <mergeCell ref="B32:D32"/>
    <mergeCell ref="E32:F32"/>
    <mergeCell ref="G32:H32"/>
    <mergeCell ref="A2:A4"/>
    <mergeCell ref="C12:C14"/>
    <mergeCell ref="D12:D14"/>
    <mergeCell ref="E12:E14"/>
    <mergeCell ref="F12:F14"/>
    <mergeCell ref="A32:A33"/>
    <mergeCell ref="B2:B4"/>
    <mergeCell ref="C2:C4"/>
    <mergeCell ref="D2:D4"/>
    <mergeCell ref="E2:E4"/>
    <mergeCell ref="F2:F4"/>
    <mergeCell ref="G2:G4"/>
    <mergeCell ref="A31:H31"/>
    <mergeCell ref="H2:H4"/>
    <mergeCell ref="G12:G14"/>
    <mergeCell ref="H12:H14"/>
    <mergeCell ref="A12:A14"/>
    <mergeCell ref="B12:B14"/>
  </mergeCells>
  <pageMargins left="0.7" right="0.7" top="0.75" bottom="0.75" header="0.3" footer="0.3"/>
  <pageSetup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70C0"/>
  </sheetPr>
  <dimension ref="A1:K22"/>
  <sheetViews>
    <sheetView view="pageBreakPreview" zoomScaleNormal="100" zoomScaleSheetLayoutView="100" workbookViewId="0">
      <selection activeCell="K21" sqref="B2:K21"/>
    </sheetView>
  </sheetViews>
  <sheetFormatPr defaultColWidth="9.08984375" defaultRowHeight="14.5" x14ac:dyDescent="0.35"/>
  <cols>
    <col min="1" max="1" width="4" customWidth="1"/>
    <col min="2" max="2" width="54.453125" customWidth="1"/>
    <col min="3" max="6" width="10" bestFit="1" customWidth="1"/>
    <col min="7" max="8" width="8.6328125" bestFit="1" customWidth="1"/>
    <col min="9" max="10" width="10" bestFit="1" customWidth="1"/>
    <col min="11" max="11" width="10.54296875" bestFit="1" customWidth="1"/>
  </cols>
  <sheetData>
    <row r="1" spans="1:11" ht="30" customHeight="1" x14ac:dyDescent="0.35">
      <c r="B1" s="339" t="s">
        <v>669</v>
      </c>
      <c r="C1" s="339"/>
      <c r="D1" s="339"/>
      <c r="E1" s="339"/>
      <c r="F1" s="339"/>
      <c r="G1" s="339"/>
      <c r="H1" s="339"/>
      <c r="I1" s="339"/>
    </row>
    <row r="2" spans="1:11" x14ac:dyDescent="0.35">
      <c r="A2" s="14"/>
      <c r="B2" s="295"/>
      <c r="C2" s="242" t="s">
        <v>77</v>
      </c>
      <c r="D2" s="242"/>
      <c r="E2" s="242"/>
      <c r="F2" s="249" t="s">
        <v>49</v>
      </c>
      <c r="G2" s="250"/>
      <c r="H2" s="251"/>
      <c r="I2" s="249" t="s">
        <v>48</v>
      </c>
      <c r="J2" s="250"/>
      <c r="K2" s="251"/>
    </row>
    <row r="3" spans="1:11" x14ac:dyDescent="0.35">
      <c r="A3" s="14"/>
      <c r="B3" s="295"/>
      <c r="C3" s="92" t="s">
        <v>9</v>
      </c>
      <c r="D3" s="92" t="s">
        <v>46</v>
      </c>
      <c r="E3" s="92" t="s">
        <v>47</v>
      </c>
      <c r="F3" s="92" t="s">
        <v>9</v>
      </c>
      <c r="G3" s="92" t="s">
        <v>46</v>
      </c>
      <c r="H3" s="92" t="s">
        <v>47</v>
      </c>
      <c r="I3" s="92" t="s">
        <v>9</v>
      </c>
      <c r="J3" s="92" t="s">
        <v>46</v>
      </c>
      <c r="K3" s="92" t="s">
        <v>47</v>
      </c>
    </row>
    <row r="4" spans="1:11" x14ac:dyDescent="0.35">
      <c r="B4" s="95" t="s">
        <v>365</v>
      </c>
      <c r="C4" s="140">
        <v>6326569</v>
      </c>
      <c r="D4" s="140">
        <v>2966706</v>
      </c>
      <c r="E4" s="140">
        <v>3359863</v>
      </c>
      <c r="F4" s="140">
        <v>1057818</v>
      </c>
      <c r="G4" s="140">
        <v>408307</v>
      </c>
      <c r="H4" s="140">
        <v>649510</v>
      </c>
      <c r="I4" s="140">
        <v>5231339</v>
      </c>
      <c r="J4" s="140">
        <v>2177550</v>
      </c>
      <c r="K4" s="140">
        <v>3053789</v>
      </c>
    </row>
    <row r="5" spans="1:11" ht="6.75" customHeight="1" x14ac:dyDescent="0.35">
      <c r="B5" s="244"/>
      <c r="C5" s="245"/>
      <c r="D5" s="245"/>
      <c r="E5" s="245"/>
      <c r="F5" s="245"/>
      <c r="G5" s="245"/>
      <c r="H5" s="245"/>
      <c r="I5" s="245"/>
      <c r="J5" s="245"/>
      <c r="K5" s="246"/>
    </row>
    <row r="6" spans="1:11" x14ac:dyDescent="0.35">
      <c r="B6" s="143" t="s">
        <v>239</v>
      </c>
      <c r="C6" s="168">
        <v>4.3</v>
      </c>
      <c r="D6" s="168">
        <v>4.0999999999999996</v>
      </c>
      <c r="E6" s="168">
        <v>4.4000000000000004</v>
      </c>
      <c r="F6" s="168">
        <v>4.3</v>
      </c>
      <c r="G6" s="168">
        <v>4.0999999999999996</v>
      </c>
      <c r="H6" s="168">
        <v>4.4000000000000004</v>
      </c>
      <c r="I6" s="168">
        <v>4.3</v>
      </c>
      <c r="J6" s="168">
        <v>4.0999999999999996</v>
      </c>
      <c r="K6" s="168">
        <v>4.4000000000000004</v>
      </c>
    </row>
    <row r="7" spans="1:11" x14ac:dyDescent="0.35">
      <c r="B7" s="143" t="s">
        <v>240</v>
      </c>
      <c r="C7" s="168">
        <v>3.8</v>
      </c>
      <c r="D7" s="168">
        <v>3.8</v>
      </c>
      <c r="E7" s="168">
        <v>3.8</v>
      </c>
      <c r="F7" s="168">
        <v>3.4</v>
      </c>
      <c r="G7" s="168">
        <v>3.3</v>
      </c>
      <c r="H7" s="168">
        <v>3.5</v>
      </c>
      <c r="I7" s="168">
        <v>3.8</v>
      </c>
      <c r="J7" s="168">
        <v>3.9</v>
      </c>
      <c r="K7" s="168">
        <v>3.8</v>
      </c>
    </row>
    <row r="8" spans="1:11" x14ac:dyDescent="0.35">
      <c r="B8" s="144" t="s">
        <v>244</v>
      </c>
      <c r="C8" s="168">
        <v>7.7</v>
      </c>
      <c r="D8" s="168">
        <v>8.9</v>
      </c>
      <c r="E8" s="168">
        <v>6.6</v>
      </c>
      <c r="F8" s="168">
        <v>7</v>
      </c>
      <c r="G8" s="168">
        <v>7.8</v>
      </c>
      <c r="H8" s="168">
        <v>6.3</v>
      </c>
      <c r="I8" s="168">
        <v>7.8</v>
      </c>
      <c r="J8" s="168">
        <v>8.9</v>
      </c>
      <c r="K8" s="168">
        <v>6.6</v>
      </c>
    </row>
    <row r="9" spans="1:11" x14ac:dyDescent="0.35">
      <c r="B9" s="143" t="s">
        <v>242</v>
      </c>
      <c r="C9" s="168">
        <v>7.5</v>
      </c>
      <c r="D9" s="168">
        <v>4.3</v>
      </c>
      <c r="E9" s="168">
        <v>7.9</v>
      </c>
      <c r="F9" s="168">
        <v>7.6</v>
      </c>
      <c r="G9" s="168">
        <v>2.6</v>
      </c>
      <c r="H9" s="168">
        <v>8.4</v>
      </c>
      <c r="I9" s="168">
        <v>7.5</v>
      </c>
      <c r="J9" s="168">
        <v>4.4000000000000004</v>
      </c>
      <c r="K9" s="168">
        <v>7.9</v>
      </c>
    </row>
    <row r="10" spans="1:11" x14ac:dyDescent="0.35">
      <c r="B10" s="143" t="s">
        <v>241</v>
      </c>
      <c r="C10" s="168">
        <v>7.9</v>
      </c>
      <c r="D10" s="168">
        <v>8.1999999999999993</v>
      </c>
      <c r="E10" s="168">
        <v>7</v>
      </c>
      <c r="F10" s="168">
        <v>11.5</v>
      </c>
      <c r="G10" s="168">
        <v>9.8000000000000007</v>
      </c>
      <c r="H10" s="168">
        <v>15.9</v>
      </c>
      <c r="I10" s="168">
        <v>7.6</v>
      </c>
      <c r="J10" s="168">
        <v>8.1</v>
      </c>
      <c r="K10" s="168">
        <v>6.4</v>
      </c>
    </row>
    <row r="11" spans="1:11" ht="14.15" customHeight="1" x14ac:dyDescent="0.35">
      <c r="B11" s="143" t="s">
        <v>243</v>
      </c>
      <c r="C11" s="168">
        <v>10</v>
      </c>
      <c r="D11" s="168">
        <v>5.8</v>
      </c>
      <c r="E11" s="168">
        <v>11.6</v>
      </c>
      <c r="F11" s="168">
        <v>9.9</v>
      </c>
      <c r="G11" s="168">
        <v>6.2</v>
      </c>
      <c r="H11" s="168">
        <v>11.7</v>
      </c>
      <c r="I11" s="168">
        <v>10</v>
      </c>
      <c r="J11" s="168">
        <v>5.6</v>
      </c>
      <c r="K11" s="168">
        <v>11.6</v>
      </c>
    </row>
    <row r="12" spans="1:11" x14ac:dyDescent="0.35">
      <c r="B12" s="143" t="s">
        <v>245</v>
      </c>
      <c r="C12" s="168">
        <v>7</v>
      </c>
      <c r="D12" s="168">
        <v>3.8</v>
      </c>
      <c r="E12" s="168">
        <v>7.9</v>
      </c>
      <c r="F12" s="168">
        <v>7.7</v>
      </c>
      <c r="G12" s="168">
        <v>4.2</v>
      </c>
      <c r="H12" s="168">
        <v>8.9</v>
      </c>
      <c r="I12" s="168">
        <v>6.8</v>
      </c>
      <c r="J12" s="168">
        <v>3.7</v>
      </c>
      <c r="K12" s="168">
        <v>7.7</v>
      </c>
    </row>
    <row r="13" spans="1:11" ht="6" customHeight="1" x14ac:dyDescent="0.35">
      <c r="B13" s="249"/>
      <c r="C13" s="250"/>
      <c r="D13" s="250"/>
      <c r="E13" s="250"/>
      <c r="F13" s="250"/>
      <c r="G13" s="250"/>
      <c r="H13" s="250"/>
      <c r="I13" s="250"/>
      <c r="J13" s="250"/>
      <c r="K13" s="251"/>
    </row>
    <row r="14" spans="1:11" s="6" customFormat="1" x14ac:dyDescent="0.35">
      <c r="B14" s="93" t="s">
        <v>366</v>
      </c>
      <c r="C14" s="145">
        <v>7963586</v>
      </c>
      <c r="D14" s="145">
        <v>3753869</v>
      </c>
      <c r="E14" s="145">
        <v>4209718</v>
      </c>
      <c r="F14" s="145">
        <v>1637017</v>
      </c>
      <c r="G14" s="145">
        <v>787162</v>
      </c>
      <c r="H14" s="145">
        <v>849855</v>
      </c>
      <c r="I14" s="145">
        <v>6326569</v>
      </c>
      <c r="J14" s="145">
        <v>2966706</v>
      </c>
      <c r="K14" s="145">
        <v>3359863</v>
      </c>
    </row>
    <row r="15" spans="1:11" ht="17.149999999999999" customHeight="1" x14ac:dyDescent="0.35">
      <c r="B15" s="143" t="s">
        <v>239</v>
      </c>
      <c r="C15" s="168">
        <v>1.7</v>
      </c>
      <c r="D15" s="168">
        <v>1.3</v>
      </c>
      <c r="E15" s="168">
        <v>2</v>
      </c>
      <c r="F15" s="168">
        <v>0.4</v>
      </c>
      <c r="G15" s="168">
        <v>0.3</v>
      </c>
      <c r="H15" s="168">
        <v>0.5</v>
      </c>
      <c r="I15" s="168">
        <v>2</v>
      </c>
      <c r="J15" s="168">
        <v>1.5</v>
      </c>
      <c r="K15" s="168">
        <v>2.4</v>
      </c>
    </row>
    <row r="16" spans="1:11" x14ac:dyDescent="0.35">
      <c r="B16" s="143" t="s">
        <v>240</v>
      </c>
      <c r="C16" s="168">
        <v>1.7</v>
      </c>
      <c r="D16" s="168">
        <v>1.6</v>
      </c>
      <c r="E16" s="168">
        <v>1.8</v>
      </c>
      <c r="F16" s="168">
        <v>0.6</v>
      </c>
      <c r="G16" s="168">
        <v>0.6</v>
      </c>
      <c r="H16" s="168">
        <v>0.7</v>
      </c>
      <c r="I16" s="168">
        <v>2</v>
      </c>
      <c r="J16" s="168">
        <v>1.8</v>
      </c>
      <c r="K16" s="168">
        <v>2.1</v>
      </c>
    </row>
    <row r="17" spans="2:11" ht="20.25" customHeight="1" x14ac:dyDescent="0.35">
      <c r="B17" s="143" t="s">
        <v>244</v>
      </c>
      <c r="C17" s="168">
        <v>2.2000000000000002</v>
      </c>
      <c r="D17" s="168">
        <v>2.6</v>
      </c>
      <c r="E17" s="168">
        <v>1.8</v>
      </c>
      <c r="F17" s="168">
        <v>0.3</v>
      </c>
      <c r="G17" s="168">
        <v>0.4</v>
      </c>
      <c r="H17" s="168">
        <v>0.3</v>
      </c>
      <c r="I17" s="168">
        <v>2.6</v>
      </c>
      <c r="J17" s="168">
        <v>3.2</v>
      </c>
      <c r="K17" s="168">
        <v>2.1</v>
      </c>
    </row>
    <row r="18" spans="2:11" x14ac:dyDescent="0.35">
      <c r="B18" s="143" t="s">
        <v>242</v>
      </c>
      <c r="C18" s="168">
        <v>0</v>
      </c>
      <c r="D18" s="168">
        <v>0</v>
      </c>
      <c r="E18" s="168">
        <v>0.1</v>
      </c>
      <c r="F18" s="168">
        <v>0</v>
      </c>
      <c r="G18" s="168">
        <v>0</v>
      </c>
      <c r="H18" s="168">
        <v>0</v>
      </c>
      <c r="I18" s="168">
        <v>0.1</v>
      </c>
      <c r="J18" s="168">
        <v>0</v>
      </c>
      <c r="K18" s="168">
        <v>0.1</v>
      </c>
    </row>
    <row r="19" spans="2:11" ht="29" x14ac:dyDescent="0.35">
      <c r="B19" s="144" t="s">
        <v>241</v>
      </c>
      <c r="C19" s="168">
        <v>0.1</v>
      </c>
      <c r="D19" s="168">
        <v>0.2</v>
      </c>
      <c r="E19" s="168">
        <v>0.1</v>
      </c>
      <c r="F19" s="168">
        <v>0.1</v>
      </c>
      <c r="G19" s="168">
        <v>0.1</v>
      </c>
      <c r="H19" s="168">
        <v>0</v>
      </c>
      <c r="I19" s="168">
        <v>0.2</v>
      </c>
      <c r="J19" s="168">
        <v>0.3</v>
      </c>
      <c r="K19" s="168">
        <v>0.1</v>
      </c>
    </row>
    <row r="20" spans="2:11" x14ac:dyDescent="0.35">
      <c r="B20" s="143" t="s">
        <v>243</v>
      </c>
      <c r="C20" s="168">
        <v>6.2</v>
      </c>
      <c r="D20" s="168">
        <v>2.1</v>
      </c>
      <c r="E20" s="168">
        <v>9.8000000000000007</v>
      </c>
      <c r="F20" s="168">
        <v>5.7</v>
      </c>
      <c r="G20" s="168">
        <v>2.4</v>
      </c>
      <c r="H20" s="168">
        <v>8.6999999999999993</v>
      </c>
      <c r="I20" s="168">
        <v>6.3</v>
      </c>
      <c r="J20" s="168">
        <v>2</v>
      </c>
      <c r="K20" s="168">
        <v>10.1</v>
      </c>
    </row>
    <row r="21" spans="2:11" x14ac:dyDescent="0.35">
      <c r="B21" s="143" t="s">
        <v>245</v>
      </c>
      <c r="C21" s="168">
        <v>1.8</v>
      </c>
      <c r="D21" s="168">
        <v>0.5</v>
      </c>
      <c r="E21" s="168">
        <v>3</v>
      </c>
      <c r="F21" s="168">
        <v>1.9</v>
      </c>
      <c r="G21" s="168">
        <v>0.5</v>
      </c>
      <c r="H21" s="168">
        <v>3.2</v>
      </c>
      <c r="I21" s="168">
        <v>1.8</v>
      </c>
      <c r="J21" s="168">
        <v>0.5</v>
      </c>
      <c r="K21" s="168">
        <v>3</v>
      </c>
    </row>
    <row r="22" spans="2:11" ht="6" customHeight="1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B1:I1"/>
    <mergeCell ref="C2:E2"/>
    <mergeCell ref="B2:B3"/>
    <mergeCell ref="B5:K5"/>
    <mergeCell ref="B13:K13"/>
    <mergeCell ref="F2:H2"/>
    <mergeCell ref="I2:K2"/>
  </mergeCells>
  <pageMargins left="0.75" right="0.75" top="1" bottom="1" header="0.5" footer="0.5"/>
  <pageSetup paperSize="9" scale="8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1"/>
  <sheetViews>
    <sheetView view="pageBreakPreview" topLeftCell="A9" zoomScaleNormal="100" zoomScaleSheetLayoutView="100" workbookViewId="0">
      <selection activeCell="A18" sqref="A18:J30"/>
    </sheetView>
  </sheetViews>
  <sheetFormatPr defaultColWidth="9.08984375" defaultRowHeight="14.5" x14ac:dyDescent="0.35"/>
  <cols>
    <col min="1" max="1" width="20.08984375" customWidth="1"/>
    <col min="2" max="10" width="9.453125" customWidth="1"/>
  </cols>
  <sheetData>
    <row r="1" spans="1:10" ht="15.75" customHeight="1" x14ac:dyDescent="0.35">
      <c r="A1" s="378" t="s">
        <v>670</v>
      </c>
      <c r="B1" s="378"/>
      <c r="C1" s="378"/>
      <c r="D1" s="378"/>
      <c r="E1" s="378"/>
      <c r="F1" s="378"/>
      <c r="G1" s="378"/>
      <c r="H1" s="378"/>
      <c r="I1" s="378"/>
      <c r="J1" s="378"/>
    </row>
    <row r="2" spans="1:10" ht="15.75" customHeight="1" x14ac:dyDescent="0.35">
      <c r="A2" s="378"/>
      <c r="B2" s="378"/>
      <c r="C2" s="378"/>
      <c r="D2" s="378"/>
      <c r="E2" s="378"/>
      <c r="F2" s="378"/>
      <c r="G2" s="378"/>
      <c r="H2" s="378"/>
      <c r="I2" s="378"/>
      <c r="J2" s="378"/>
    </row>
    <row r="3" spans="1:10" x14ac:dyDescent="0.35">
      <c r="A3" s="379"/>
      <c r="B3" s="301" t="s">
        <v>77</v>
      </c>
      <c r="C3" s="301"/>
      <c r="D3" s="301"/>
      <c r="E3" s="301" t="s">
        <v>49</v>
      </c>
      <c r="F3" s="301"/>
      <c r="G3" s="301"/>
      <c r="H3" s="301" t="s">
        <v>48</v>
      </c>
      <c r="I3" s="301"/>
      <c r="J3" s="301"/>
    </row>
    <row r="4" spans="1:10" x14ac:dyDescent="0.35">
      <c r="A4" s="380"/>
      <c r="B4" s="99" t="s">
        <v>9</v>
      </c>
      <c r="C4" s="99" t="s">
        <v>46</v>
      </c>
      <c r="D4" s="99" t="s">
        <v>47</v>
      </c>
      <c r="E4" s="99" t="s">
        <v>367</v>
      </c>
      <c r="F4" s="99" t="s">
        <v>46</v>
      </c>
      <c r="G4" s="99" t="s">
        <v>47</v>
      </c>
      <c r="H4" s="99" t="s">
        <v>367</v>
      </c>
      <c r="I4" s="99" t="s">
        <v>46</v>
      </c>
      <c r="J4" s="99" t="s">
        <v>47</v>
      </c>
    </row>
    <row r="5" spans="1:10" x14ac:dyDescent="0.35">
      <c r="A5" s="95" t="s">
        <v>158</v>
      </c>
      <c r="B5" s="95">
        <v>5.5</v>
      </c>
      <c r="C5" s="95">
        <v>5.5</v>
      </c>
      <c r="D5" s="95">
        <v>5.6</v>
      </c>
      <c r="E5" s="95">
        <v>1.4</v>
      </c>
      <c r="F5" s="95">
        <v>1.2</v>
      </c>
      <c r="G5" s="95">
        <v>1.6</v>
      </c>
      <c r="H5" s="95">
        <v>6.6</v>
      </c>
      <c r="I5" s="95">
        <v>6.6</v>
      </c>
      <c r="J5" s="95">
        <v>6.7</v>
      </c>
    </row>
    <row r="6" spans="1:10" x14ac:dyDescent="0.35">
      <c r="A6" s="95" t="s">
        <v>246</v>
      </c>
      <c r="B6" s="95">
        <v>5.8</v>
      </c>
      <c r="C6" s="95">
        <v>6.1</v>
      </c>
      <c r="D6" s="95">
        <v>5.5</v>
      </c>
      <c r="E6" s="95">
        <v>1.3</v>
      </c>
      <c r="F6" s="95">
        <v>1.5</v>
      </c>
      <c r="G6" s="95">
        <v>1.2</v>
      </c>
      <c r="H6" s="95">
        <v>7</v>
      </c>
      <c r="I6" s="95">
        <v>7.2</v>
      </c>
      <c r="J6" s="95">
        <v>6.8</v>
      </c>
    </row>
    <row r="7" spans="1:10" x14ac:dyDescent="0.35">
      <c r="A7" s="95" t="s">
        <v>247</v>
      </c>
      <c r="B7" s="95">
        <v>5.8</v>
      </c>
      <c r="C7" s="95">
        <v>5.3</v>
      </c>
      <c r="D7" s="95">
        <v>6.3</v>
      </c>
      <c r="E7" s="95">
        <v>1.4</v>
      </c>
      <c r="F7" s="95">
        <v>1</v>
      </c>
      <c r="G7" s="95">
        <v>1.8</v>
      </c>
      <c r="H7" s="95">
        <v>7.4</v>
      </c>
      <c r="I7" s="95">
        <v>6.9</v>
      </c>
      <c r="J7" s="95">
        <v>7.8</v>
      </c>
    </row>
    <row r="8" spans="1:10" x14ac:dyDescent="0.35">
      <c r="A8" s="95" t="s">
        <v>248</v>
      </c>
      <c r="B8" s="95">
        <v>5.8</v>
      </c>
      <c r="C8" s="95">
        <v>5.3</v>
      </c>
      <c r="D8" s="95">
        <v>6.2</v>
      </c>
      <c r="E8" s="95">
        <v>1.4</v>
      </c>
      <c r="F8" s="95">
        <v>1.1000000000000001</v>
      </c>
      <c r="G8" s="95">
        <v>1.7</v>
      </c>
      <c r="H8" s="95">
        <v>6.9</v>
      </c>
      <c r="I8" s="95">
        <v>6.5</v>
      </c>
      <c r="J8" s="95">
        <v>7.2</v>
      </c>
    </row>
    <row r="9" spans="1:10" x14ac:dyDescent="0.35">
      <c r="A9" s="95" t="s">
        <v>249</v>
      </c>
      <c r="B9" s="95">
        <v>5.2</v>
      </c>
      <c r="C9" s="95">
        <v>5.2</v>
      </c>
      <c r="D9" s="95">
        <v>5.0999999999999996</v>
      </c>
      <c r="E9" s="95">
        <v>2</v>
      </c>
      <c r="F9" s="95">
        <v>1.3</v>
      </c>
      <c r="G9" s="95">
        <v>2.6</v>
      </c>
      <c r="H9" s="95">
        <v>5.7</v>
      </c>
      <c r="I9" s="95">
        <v>5.9</v>
      </c>
      <c r="J9" s="95">
        <v>5.6</v>
      </c>
    </row>
    <row r="10" spans="1:10" x14ac:dyDescent="0.35">
      <c r="A10" s="95" t="s">
        <v>337</v>
      </c>
      <c r="B10" s="95">
        <v>3.3</v>
      </c>
      <c r="C10" s="95">
        <v>3.9</v>
      </c>
      <c r="D10" s="95">
        <v>2.9</v>
      </c>
      <c r="E10" s="95">
        <v>1.4</v>
      </c>
      <c r="F10" s="95">
        <v>1.6</v>
      </c>
      <c r="G10" s="95">
        <v>1.2</v>
      </c>
      <c r="H10" s="95">
        <v>3.6</v>
      </c>
      <c r="I10" s="95">
        <v>4.2</v>
      </c>
      <c r="J10" s="95">
        <v>3.1</v>
      </c>
    </row>
    <row r="11" spans="1:10" ht="8.25" customHeight="1" x14ac:dyDescent="0.35">
      <c r="A11" s="289"/>
      <c r="B11" s="290"/>
      <c r="C11" s="290"/>
      <c r="D11" s="290"/>
      <c r="E11" s="290"/>
      <c r="F11" s="290"/>
      <c r="G11" s="290"/>
      <c r="H11" s="290"/>
      <c r="I11" s="290"/>
      <c r="J11" s="291"/>
    </row>
    <row r="12" spans="1:10" ht="15" customHeight="1" x14ac:dyDescent="0.35">
      <c r="A12" s="95" t="s">
        <v>15</v>
      </c>
      <c r="B12" s="95">
        <v>5.3</v>
      </c>
      <c r="C12" s="95">
        <v>4.9000000000000004</v>
      </c>
      <c r="D12" s="95">
        <v>5.7</v>
      </c>
      <c r="E12" s="95">
        <v>1.1000000000000001</v>
      </c>
      <c r="F12" s="95">
        <v>1</v>
      </c>
      <c r="G12" s="95">
        <v>1.2</v>
      </c>
      <c r="H12" s="95">
        <v>6.6</v>
      </c>
      <c r="I12" s="95">
        <v>6.1</v>
      </c>
      <c r="J12" s="95">
        <v>7.2</v>
      </c>
    </row>
    <row r="13" spans="1:10" ht="15" customHeight="1" x14ac:dyDescent="0.35">
      <c r="A13" s="95" t="s">
        <v>16</v>
      </c>
      <c r="B13" s="95">
        <v>6.8</v>
      </c>
      <c r="C13" s="95">
        <v>6.9</v>
      </c>
      <c r="D13" s="95">
        <v>6.7</v>
      </c>
      <c r="E13" s="95">
        <v>1.8</v>
      </c>
      <c r="F13" s="95">
        <v>1.5</v>
      </c>
      <c r="G13" s="95">
        <v>2</v>
      </c>
      <c r="H13" s="95">
        <v>8.3000000000000007</v>
      </c>
      <c r="I13" s="95">
        <v>8.4</v>
      </c>
      <c r="J13" s="95">
        <v>8.3000000000000007</v>
      </c>
    </row>
    <row r="14" spans="1:10" x14ac:dyDescent="0.35">
      <c r="A14" s="95" t="s">
        <v>17</v>
      </c>
      <c r="B14" s="95">
        <v>5.5</v>
      </c>
      <c r="C14" s="95">
        <v>5.8</v>
      </c>
      <c r="D14" s="95">
        <v>5.3</v>
      </c>
      <c r="E14" s="95">
        <v>1.8</v>
      </c>
      <c r="F14" s="95">
        <v>1.6</v>
      </c>
      <c r="G14" s="95">
        <v>1.8</v>
      </c>
      <c r="H14" s="95">
        <v>6.2</v>
      </c>
      <c r="I14" s="95">
        <v>6.7</v>
      </c>
      <c r="J14" s="95">
        <v>6</v>
      </c>
    </row>
    <row r="15" spans="1:10" ht="6.75" customHeight="1" x14ac:dyDescent="0.35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 spans="1:10" ht="14.25" customHeight="1" x14ac:dyDescent="0.35">
      <c r="A16" s="378" t="s">
        <v>671</v>
      </c>
      <c r="B16" s="378"/>
      <c r="C16" s="378"/>
      <c r="D16" s="378"/>
      <c r="E16" s="378"/>
      <c r="F16" s="378"/>
      <c r="G16" s="378"/>
      <c r="H16" s="378"/>
      <c r="I16" s="378"/>
      <c r="J16" s="378"/>
    </row>
    <row r="17" spans="1:10" ht="17.25" customHeight="1" x14ac:dyDescent="0.35">
      <c r="A17" s="378"/>
      <c r="B17" s="378"/>
      <c r="C17" s="378"/>
      <c r="D17" s="378"/>
      <c r="E17" s="378"/>
      <c r="F17" s="378"/>
      <c r="G17" s="378"/>
      <c r="H17" s="378"/>
      <c r="I17" s="378"/>
      <c r="J17" s="378"/>
    </row>
    <row r="18" spans="1:10" ht="15.75" customHeight="1" x14ac:dyDescent="0.35">
      <c r="A18" s="301"/>
      <c r="B18" s="301" t="s">
        <v>77</v>
      </c>
      <c r="C18" s="301"/>
      <c r="D18" s="301"/>
      <c r="E18" s="301" t="s">
        <v>49</v>
      </c>
      <c r="F18" s="301"/>
      <c r="G18" s="301"/>
      <c r="H18" s="301" t="s">
        <v>48</v>
      </c>
      <c r="I18" s="301"/>
      <c r="J18" s="301"/>
    </row>
    <row r="19" spans="1:10" x14ac:dyDescent="0.35">
      <c r="A19" s="301"/>
      <c r="B19" s="99" t="s">
        <v>9</v>
      </c>
      <c r="C19" s="99" t="s">
        <v>46</v>
      </c>
      <c r="D19" s="99" t="s">
        <v>47</v>
      </c>
      <c r="E19" s="99" t="s">
        <v>367</v>
      </c>
      <c r="F19" s="99" t="s">
        <v>46</v>
      </c>
      <c r="G19" s="99" t="s">
        <v>47</v>
      </c>
      <c r="H19" s="99" t="s">
        <v>367</v>
      </c>
      <c r="I19" s="99" t="s">
        <v>46</v>
      </c>
      <c r="J19" s="99" t="s">
        <v>47</v>
      </c>
    </row>
    <row r="20" spans="1:10" x14ac:dyDescent="0.35">
      <c r="A20" s="95" t="s">
        <v>159</v>
      </c>
      <c r="B20" s="95">
        <v>8.1</v>
      </c>
      <c r="C20" s="95">
        <v>2.8</v>
      </c>
      <c r="D20" s="95">
        <v>12.9</v>
      </c>
      <c r="E20" s="95">
        <v>7.6</v>
      </c>
      <c r="F20" s="95">
        <v>3</v>
      </c>
      <c r="G20" s="95">
        <v>11.9</v>
      </c>
      <c r="H20" s="95">
        <v>8.3000000000000007</v>
      </c>
      <c r="I20" s="95">
        <v>2.7</v>
      </c>
      <c r="J20" s="95">
        <v>13.2</v>
      </c>
    </row>
    <row r="21" spans="1:10" x14ac:dyDescent="0.35">
      <c r="A21" s="95"/>
      <c r="B21" s="96"/>
      <c r="C21" s="96"/>
      <c r="D21" s="96"/>
      <c r="E21" s="96"/>
      <c r="F21" s="96"/>
      <c r="G21" s="96"/>
      <c r="H21" s="96"/>
      <c r="I21" s="96"/>
      <c r="J21" s="96"/>
    </row>
    <row r="22" spans="1:10" x14ac:dyDescent="0.35">
      <c r="A22" s="132" t="s">
        <v>246</v>
      </c>
      <c r="B22" s="95">
        <v>5.7</v>
      </c>
      <c r="C22" s="95">
        <v>2.4</v>
      </c>
      <c r="D22" s="95">
        <v>9</v>
      </c>
      <c r="E22" s="95">
        <v>4.8</v>
      </c>
      <c r="F22" s="95">
        <v>2.2999999999999998</v>
      </c>
      <c r="G22" s="95">
        <v>7</v>
      </c>
      <c r="H22" s="95">
        <v>5.9</v>
      </c>
      <c r="I22" s="95">
        <v>2.4</v>
      </c>
      <c r="J22" s="95">
        <v>9.6</v>
      </c>
    </row>
    <row r="23" spans="1:10" x14ac:dyDescent="0.35">
      <c r="A23" s="132" t="s">
        <v>247</v>
      </c>
      <c r="B23" s="95">
        <v>11.1</v>
      </c>
      <c r="C23" s="95">
        <v>3.6</v>
      </c>
      <c r="D23" s="95">
        <v>17.899999999999999</v>
      </c>
      <c r="E23" s="95">
        <v>10.199999999999999</v>
      </c>
      <c r="F23" s="95">
        <v>3.7</v>
      </c>
      <c r="G23" s="95">
        <v>16.5</v>
      </c>
      <c r="H23" s="95">
        <v>11.4</v>
      </c>
      <c r="I23" s="95">
        <v>3.6</v>
      </c>
      <c r="J23" s="95">
        <v>18.399999999999999</v>
      </c>
    </row>
    <row r="24" spans="1:10" x14ac:dyDescent="0.35">
      <c r="A24" s="132" t="s">
        <v>248</v>
      </c>
      <c r="B24" s="95">
        <v>9.5</v>
      </c>
      <c r="C24" s="95">
        <v>2.9</v>
      </c>
      <c r="D24" s="95">
        <v>15</v>
      </c>
      <c r="E24" s="95">
        <v>8.6999999999999993</v>
      </c>
      <c r="F24" s="95">
        <v>3.3</v>
      </c>
      <c r="G24" s="95">
        <v>14.3</v>
      </c>
      <c r="H24" s="95">
        <v>9.6999999999999993</v>
      </c>
      <c r="I24" s="95">
        <v>2.9</v>
      </c>
      <c r="J24" s="95">
        <v>15.1</v>
      </c>
    </row>
    <row r="25" spans="1:10" x14ac:dyDescent="0.35">
      <c r="A25" s="132" t="s">
        <v>249</v>
      </c>
      <c r="B25" s="95">
        <v>6.7</v>
      </c>
      <c r="C25" s="95">
        <v>2.1</v>
      </c>
      <c r="D25" s="95">
        <v>10.7</v>
      </c>
      <c r="E25" s="95">
        <v>7.2</v>
      </c>
      <c r="F25" s="95">
        <v>2.4</v>
      </c>
      <c r="G25" s="95">
        <v>11.5</v>
      </c>
      <c r="H25" s="95">
        <v>6.6</v>
      </c>
      <c r="I25" s="95">
        <v>2</v>
      </c>
      <c r="J25" s="95">
        <v>10.6</v>
      </c>
    </row>
    <row r="26" spans="1:10" x14ac:dyDescent="0.35">
      <c r="A26" s="132" t="s">
        <v>250</v>
      </c>
      <c r="B26" s="95">
        <v>5.8</v>
      </c>
      <c r="C26" s="95">
        <v>1.9</v>
      </c>
      <c r="D26" s="95">
        <v>8.5</v>
      </c>
      <c r="E26" s="95">
        <v>5.4</v>
      </c>
      <c r="F26" s="95">
        <v>2.2000000000000002</v>
      </c>
      <c r="G26" s="95">
        <v>7.4</v>
      </c>
      <c r="H26" s="95">
        <v>5.9</v>
      </c>
      <c r="I26" s="95">
        <v>1.9</v>
      </c>
      <c r="J26" s="95">
        <v>8.6</v>
      </c>
    </row>
    <row r="27" spans="1:10" ht="7.5" customHeight="1" x14ac:dyDescent="0.35">
      <c r="A27" s="99"/>
      <c r="B27" s="146"/>
      <c r="C27" s="146"/>
      <c r="D27" s="146"/>
      <c r="E27" s="146"/>
      <c r="F27" s="146"/>
      <c r="G27" s="146"/>
      <c r="H27" s="146"/>
      <c r="I27" s="146"/>
      <c r="J27" s="146"/>
    </row>
    <row r="28" spans="1:10" x14ac:dyDescent="0.35">
      <c r="A28" s="95" t="s">
        <v>15</v>
      </c>
      <c r="B28" s="95">
        <v>7.5</v>
      </c>
      <c r="C28" s="95">
        <v>2.9</v>
      </c>
      <c r="D28" s="95">
        <v>13.2</v>
      </c>
      <c r="E28" s="95">
        <v>6.2</v>
      </c>
      <c r="F28" s="95">
        <v>3</v>
      </c>
      <c r="G28" s="95">
        <v>10.1</v>
      </c>
      <c r="H28" s="95">
        <v>7.9</v>
      </c>
      <c r="I28" s="95">
        <v>2.9</v>
      </c>
      <c r="J28" s="95">
        <v>14.2</v>
      </c>
    </row>
    <row r="29" spans="1:10" ht="18" customHeight="1" x14ac:dyDescent="0.35">
      <c r="A29" s="95" t="s">
        <v>16</v>
      </c>
      <c r="B29" s="95">
        <v>10.4</v>
      </c>
      <c r="C29" s="95">
        <v>3.6</v>
      </c>
      <c r="D29" s="95">
        <v>16.399999999999999</v>
      </c>
      <c r="E29" s="95">
        <v>12</v>
      </c>
      <c r="F29" s="95">
        <v>4.4000000000000004</v>
      </c>
      <c r="G29" s="95">
        <v>17.899999999999999</v>
      </c>
      <c r="H29" s="95">
        <v>9.9</v>
      </c>
      <c r="I29" s="95">
        <v>3.4</v>
      </c>
      <c r="J29" s="95">
        <v>15.9</v>
      </c>
    </row>
    <row r="30" spans="1:10" x14ac:dyDescent="0.35">
      <c r="A30" s="95" t="s">
        <v>17</v>
      </c>
      <c r="B30" s="95">
        <v>8.1999999999999993</v>
      </c>
      <c r="C30" s="95">
        <v>2.2999999999999998</v>
      </c>
      <c r="D30" s="95">
        <v>12</v>
      </c>
      <c r="E30" s="95">
        <v>8.1</v>
      </c>
      <c r="F30" s="95">
        <v>2.4</v>
      </c>
      <c r="G30" s="95">
        <v>11.8</v>
      </c>
      <c r="H30" s="95">
        <v>8.3000000000000007</v>
      </c>
      <c r="I30" s="95">
        <v>2.2000000000000002</v>
      </c>
      <c r="J30" s="95">
        <v>12</v>
      </c>
    </row>
    <row r="31" spans="1:10" ht="5.25" customHeight="1" x14ac:dyDescent="0.35">
      <c r="A31" s="29"/>
      <c r="B31" s="49"/>
      <c r="C31" s="49"/>
      <c r="D31" s="49"/>
      <c r="E31" s="49"/>
      <c r="F31" s="49"/>
      <c r="G31" s="49"/>
      <c r="H31" s="49"/>
      <c r="I31" s="49"/>
      <c r="J31" s="49"/>
    </row>
  </sheetData>
  <mergeCells count="11">
    <mergeCell ref="E18:G18"/>
    <mergeCell ref="H18:J18"/>
    <mergeCell ref="A11:J11"/>
    <mergeCell ref="A3:A4"/>
    <mergeCell ref="A18:A19"/>
    <mergeCell ref="B18:D18"/>
    <mergeCell ref="A1:J2"/>
    <mergeCell ref="B3:D3"/>
    <mergeCell ref="E3:G3"/>
    <mergeCell ref="H3:J3"/>
    <mergeCell ref="A16:J17"/>
  </mergeCells>
  <pageMargins left="0.7" right="0.7" top="0.75" bottom="0.75" header="0.3" footer="0.3"/>
  <pageSetup scale="76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21"/>
  <sheetViews>
    <sheetView zoomScaleNormal="100" zoomScaleSheetLayoutView="100" workbookViewId="0">
      <selection activeCell="A2" sqref="A2:H20"/>
    </sheetView>
  </sheetViews>
  <sheetFormatPr defaultColWidth="9.08984375" defaultRowHeight="14.5" x14ac:dyDescent="0.35"/>
  <cols>
    <col min="1" max="1" width="29" customWidth="1"/>
    <col min="2" max="8" width="12.08984375" customWidth="1"/>
  </cols>
  <sheetData>
    <row r="1" spans="1:12" x14ac:dyDescent="0.35">
      <c r="A1" s="20" t="s">
        <v>672</v>
      </c>
    </row>
    <row r="2" spans="1:12" x14ac:dyDescent="0.35">
      <c r="A2" s="242"/>
      <c r="B2" s="248" t="s">
        <v>9</v>
      </c>
      <c r="C2" s="248" t="s">
        <v>15</v>
      </c>
      <c r="D2" s="248" t="s">
        <v>16</v>
      </c>
      <c r="E2" s="381" t="s">
        <v>17</v>
      </c>
      <c r="F2" s="248" t="s">
        <v>280</v>
      </c>
      <c r="G2" s="248" t="s">
        <v>281</v>
      </c>
      <c r="H2" s="248" t="s">
        <v>282</v>
      </c>
    </row>
    <row r="3" spans="1:12" x14ac:dyDescent="0.35">
      <c r="A3" s="242"/>
      <c r="B3" s="248"/>
      <c r="C3" s="248"/>
      <c r="D3" s="248"/>
      <c r="E3" s="381"/>
      <c r="F3" s="248"/>
      <c r="G3" s="248"/>
      <c r="H3" s="248"/>
    </row>
    <row r="4" spans="1:12" x14ac:dyDescent="0.35">
      <c r="A4" s="95" t="s">
        <v>217</v>
      </c>
      <c r="B4" s="100">
        <v>887905</v>
      </c>
      <c r="C4" s="100">
        <v>517169</v>
      </c>
      <c r="D4" s="100">
        <v>113001</v>
      </c>
      <c r="E4" s="100">
        <v>257735</v>
      </c>
      <c r="F4" s="147">
        <f>+SUM(C4,D4)/B4*100</f>
        <v>70.972682888372063</v>
      </c>
      <c r="G4" s="147">
        <f>+C4/B4*100</f>
        <v>58.245983523012036</v>
      </c>
      <c r="H4" s="147">
        <f>+D4/SUM(C4,D4)*100</f>
        <v>17.931827919450306</v>
      </c>
    </row>
    <row r="5" spans="1:12" x14ac:dyDescent="0.35">
      <c r="A5" s="95" t="s">
        <v>46</v>
      </c>
      <c r="B5" s="100">
        <v>406793</v>
      </c>
      <c r="C5" s="100">
        <v>287502</v>
      </c>
      <c r="D5" s="100">
        <v>44041</v>
      </c>
      <c r="E5" s="100">
        <v>75249</v>
      </c>
      <c r="F5" s="147">
        <f>+SUM(C5,D5)/B5*100</f>
        <v>81.501648258450857</v>
      </c>
      <c r="G5" s="147">
        <f>+C5/B5*100</f>
        <v>70.675257440516432</v>
      </c>
      <c r="H5" s="147">
        <f>+D5/SUM(C5,D5)*100</f>
        <v>13.283646465164397</v>
      </c>
      <c r="J5" s="58"/>
    </row>
    <row r="6" spans="1:12" x14ac:dyDescent="0.35">
      <c r="A6" s="132" t="s">
        <v>47</v>
      </c>
      <c r="B6" s="100">
        <v>481113</v>
      </c>
      <c r="C6" s="100">
        <v>229667</v>
      </c>
      <c r="D6" s="100">
        <v>68960</v>
      </c>
      <c r="E6" s="100">
        <v>182486</v>
      </c>
      <c r="F6" s="147">
        <f>+SUM(C6,D6)/B6*100</f>
        <v>62.070033443286711</v>
      </c>
      <c r="G6" s="147">
        <f>+C6/B6*100</f>
        <v>47.736602419805742</v>
      </c>
      <c r="H6" s="147">
        <f>+D6/SUM(C6,D6)*100</f>
        <v>23.09235266737435</v>
      </c>
    </row>
    <row r="7" spans="1:12" x14ac:dyDescent="0.35">
      <c r="A7" s="132" t="s">
        <v>49</v>
      </c>
      <c r="B7" s="100">
        <v>433788</v>
      </c>
      <c r="C7" s="100">
        <v>277609</v>
      </c>
      <c r="D7" s="100">
        <v>53703</v>
      </c>
      <c r="E7" s="100">
        <v>102476</v>
      </c>
      <c r="F7" s="147">
        <f>+SUM(C7,D7)/B7*100</f>
        <v>76.376478832978322</v>
      </c>
      <c r="G7" s="147">
        <f>+C7/B7*100</f>
        <v>63.996468320930965</v>
      </c>
      <c r="H7" s="147">
        <f>+D7/SUM(C7,D7)*100</f>
        <v>16.209192543584294</v>
      </c>
      <c r="L7" s="55"/>
    </row>
    <row r="8" spans="1:12" x14ac:dyDescent="0.35">
      <c r="A8" s="95" t="s">
        <v>48</v>
      </c>
      <c r="B8" s="100">
        <v>454117</v>
      </c>
      <c r="C8" s="100">
        <v>239560</v>
      </c>
      <c r="D8" s="100">
        <v>59298</v>
      </c>
      <c r="E8" s="100">
        <v>155259</v>
      </c>
      <c r="F8" s="147">
        <f>+SUM(C8,D8)/B8*100</f>
        <v>65.810793253720959</v>
      </c>
      <c r="G8" s="147">
        <f>+C8/B8*100</f>
        <v>52.752924907017352</v>
      </c>
      <c r="H8" s="147">
        <f>+D8/SUM(C8,D8)*100</f>
        <v>19.841530091213887</v>
      </c>
    </row>
    <row r="9" spans="1:12" ht="7.5" customHeight="1" x14ac:dyDescent="0.35">
      <c r="A9" s="301"/>
      <c r="B9" s="301"/>
      <c r="C9" s="301"/>
      <c r="D9" s="301"/>
      <c r="E9" s="301"/>
      <c r="F9" s="301"/>
      <c r="G9" s="301"/>
      <c r="H9" s="301"/>
    </row>
    <row r="10" spans="1:12" x14ac:dyDescent="0.35">
      <c r="A10" s="95" t="s">
        <v>218</v>
      </c>
      <c r="B10" s="100">
        <v>849719</v>
      </c>
      <c r="C10" s="100">
        <v>496907</v>
      </c>
      <c r="D10" s="100">
        <v>107629</v>
      </c>
      <c r="E10" s="100">
        <v>245183</v>
      </c>
      <c r="F10" s="147">
        <f>+SUM(C10,D10)/B10*100</f>
        <v>71.145402185899101</v>
      </c>
      <c r="G10" s="147">
        <f>+C10/B10*100</f>
        <v>58.478979521465334</v>
      </c>
      <c r="H10" s="147">
        <f>+D10/SUM(C10,D10)*100</f>
        <v>17.80357166488017</v>
      </c>
    </row>
    <row r="11" spans="1:12" x14ac:dyDescent="0.35">
      <c r="A11" s="95" t="s">
        <v>46</v>
      </c>
      <c r="B11" s="100">
        <v>384115</v>
      </c>
      <c r="C11" s="100">
        <v>273936</v>
      </c>
      <c r="D11" s="100">
        <v>40828</v>
      </c>
      <c r="E11" s="100">
        <v>69352</v>
      </c>
      <c r="F11" s="147">
        <f>+SUM(C11,D11)/B11*100</f>
        <v>81.945250771253399</v>
      </c>
      <c r="G11" s="147">
        <f>+C11/B11*100</f>
        <v>71.31614230113378</v>
      </c>
      <c r="H11" s="147">
        <f>+D11/SUM(C11,D11)*100</f>
        <v>12.970987787675847</v>
      </c>
    </row>
    <row r="12" spans="1:12" x14ac:dyDescent="0.35">
      <c r="A12" s="132" t="s">
        <v>47</v>
      </c>
      <c r="B12" s="100">
        <v>465604</v>
      </c>
      <c r="C12" s="100">
        <v>222971</v>
      </c>
      <c r="D12" s="100">
        <v>66802</v>
      </c>
      <c r="E12" s="100">
        <v>175831</v>
      </c>
      <c r="F12" s="147">
        <f>+SUM(C12,D12)/B12*100</f>
        <v>62.235934399189006</v>
      </c>
      <c r="G12" s="147">
        <f>+C12/B12*100</f>
        <v>47.888549067447869</v>
      </c>
      <c r="H12" s="147">
        <f>+D12/SUM(C12,D12)*100</f>
        <v>23.053217518540375</v>
      </c>
    </row>
    <row r="13" spans="1:12" x14ac:dyDescent="0.35">
      <c r="A13" s="132" t="s">
        <v>49</v>
      </c>
      <c r="B13" s="100">
        <v>416809</v>
      </c>
      <c r="C13" s="100">
        <v>268599</v>
      </c>
      <c r="D13" s="100">
        <v>51195</v>
      </c>
      <c r="E13" s="100">
        <v>97015</v>
      </c>
      <c r="F13" s="147">
        <f>+SUM(C13,D13)/B13*100</f>
        <v>76.72435096171148</v>
      </c>
      <c r="G13" s="147">
        <f>+C13/B13*100</f>
        <v>64.44174669932751</v>
      </c>
      <c r="H13" s="147">
        <f>+D13/SUM(C13,D13)*100</f>
        <v>16.0087431283889</v>
      </c>
    </row>
    <row r="14" spans="1:12" x14ac:dyDescent="0.35">
      <c r="A14" s="95" t="s">
        <v>48</v>
      </c>
      <c r="B14" s="100">
        <v>432910</v>
      </c>
      <c r="C14" s="100">
        <v>228308</v>
      </c>
      <c r="D14" s="100">
        <v>56434</v>
      </c>
      <c r="E14" s="100">
        <v>148168</v>
      </c>
      <c r="F14" s="147">
        <f>+SUM(C14,D14)/B14*100</f>
        <v>65.773948395740462</v>
      </c>
      <c r="G14" s="147">
        <f>+C14/B14*100</f>
        <v>52.737982490586951</v>
      </c>
      <c r="H14" s="147">
        <f>+D14/SUM(C14,D14)*100</f>
        <v>19.819345231823895</v>
      </c>
    </row>
    <row r="15" spans="1:12" ht="6.75" customHeight="1" x14ac:dyDescent="0.35">
      <c r="A15" s="301"/>
      <c r="B15" s="301"/>
      <c r="C15" s="301"/>
      <c r="D15" s="301"/>
      <c r="E15" s="301"/>
      <c r="F15" s="301"/>
      <c r="G15" s="301"/>
      <c r="H15" s="301"/>
    </row>
    <row r="16" spans="1:12" x14ac:dyDescent="0.35">
      <c r="A16" s="95" t="s">
        <v>219</v>
      </c>
      <c r="B16" s="100">
        <v>38186</v>
      </c>
      <c r="C16" s="100">
        <v>20263</v>
      </c>
      <c r="D16" s="100">
        <v>5372</v>
      </c>
      <c r="E16" s="100">
        <v>12552</v>
      </c>
      <c r="F16" s="147">
        <f>+SUM(C16,D16)/B16*100</f>
        <v>67.131933169224325</v>
      </c>
      <c r="G16" s="147">
        <f>+C16/B16*100</f>
        <v>53.063950138794326</v>
      </c>
      <c r="H16" s="147">
        <f>+D16/SUM(C16,D16)*100</f>
        <v>20.955724595279889</v>
      </c>
    </row>
    <row r="17" spans="1:8" x14ac:dyDescent="0.35">
      <c r="A17" s="95" t="s">
        <v>46</v>
      </c>
      <c r="B17" s="100">
        <v>22677</v>
      </c>
      <c r="C17" s="100">
        <v>13566</v>
      </c>
      <c r="D17" s="100">
        <v>3214</v>
      </c>
      <c r="E17" s="100">
        <v>5897</v>
      </c>
      <c r="F17" s="147">
        <f>+SUM(C17,D17)/B17*100</f>
        <v>73.995678440710861</v>
      </c>
      <c r="G17" s="147">
        <f>+C17/B17*100</f>
        <v>59.822727874057414</v>
      </c>
      <c r="H17" s="147">
        <f>+D17/SUM(C17,D17)*100</f>
        <v>19.153754469606675</v>
      </c>
    </row>
    <row r="18" spans="1:8" x14ac:dyDescent="0.35">
      <c r="A18" s="132" t="s">
        <v>47</v>
      </c>
      <c r="B18" s="100">
        <v>15509</v>
      </c>
      <c r="C18" s="100">
        <v>6696</v>
      </c>
      <c r="D18" s="100">
        <v>2158</v>
      </c>
      <c r="E18" s="100">
        <v>6655</v>
      </c>
      <c r="F18" s="147">
        <f>+SUM(C18,D18)/B18*100</f>
        <v>57.08943194274292</v>
      </c>
      <c r="G18" s="147">
        <f>+C18/B18*100</f>
        <v>43.174930685408476</v>
      </c>
      <c r="H18" s="147">
        <f>+D18/SUM(C18,D18)*100</f>
        <v>24.37316467133499</v>
      </c>
    </row>
    <row r="19" spans="1:8" x14ac:dyDescent="0.35">
      <c r="A19" s="132" t="s">
        <v>49</v>
      </c>
      <c r="B19" s="100">
        <v>16979</v>
      </c>
      <c r="C19" s="100">
        <v>9010</v>
      </c>
      <c r="D19" s="100">
        <v>2508</v>
      </c>
      <c r="E19" s="100">
        <v>5461</v>
      </c>
      <c r="F19" s="147">
        <f>+SUM(C19,D19)/B19*100</f>
        <v>67.836739501737441</v>
      </c>
      <c r="G19" s="147">
        <f>+C19/B19*100</f>
        <v>53.065551563696332</v>
      </c>
      <c r="H19" s="147">
        <f>+D19/SUM(C19,D19)*100</f>
        <v>21.774613648202813</v>
      </c>
    </row>
    <row r="20" spans="1:8" x14ac:dyDescent="0.35">
      <c r="A20" s="95" t="s">
        <v>48</v>
      </c>
      <c r="B20" s="100">
        <v>21207</v>
      </c>
      <c r="C20" s="100">
        <v>11253</v>
      </c>
      <c r="D20" s="100">
        <v>2864</v>
      </c>
      <c r="E20" s="100">
        <v>7091</v>
      </c>
      <c r="F20" s="147">
        <f>+SUM(C20,D20)/B20*100</f>
        <v>66.56764275946621</v>
      </c>
      <c r="G20" s="147">
        <f>+C20/B20*100</f>
        <v>53.062667986985431</v>
      </c>
      <c r="H20" s="147">
        <f>+D20/SUM(C20,D20)*100</f>
        <v>20.287596514840263</v>
      </c>
    </row>
    <row r="21" spans="1:8" ht="7.5" customHeight="1" x14ac:dyDescent="0.35">
      <c r="A21" s="1"/>
      <c r="B21" s="1"/>
      <c r="C21" s="1"/>
      <c r="D21" s="1"/>
      <c r="E21" s="1"/>
      <c r="F21" s="1"/>
      <c r="G21" s="1"/>
      <c r="H21" s="1"/>
    </row>
  </sheetData>
  <mergeCells count="10">
    <mergeCell ref="G2:G3"/>
    <mergeCell ref="H2:H3"/>
    <mergeCell ref="A9:H9"/>
    <mergeCell ref="A15:H15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53"/>
  <sheetViews>
    <sheetView view="pageBreakPreview" topLeftCell="A38" zoomScale="110" zoomScaleNormal="100" zoomScaleSheetLayoutView="110" workbookViewId="0">
      <selection activeCell="A2" sqref="A2:H52"/>
    </sheetView>
  </sheetViews>
  <sheetFormatPr defaultColWidth="9.08984375" defaultRowHeight="14.5" x14ac:dyDescent="0.35"/>
  <cols>
    <col min="1" max="1" width="28.81640625" customWidth="1"/>
    <col min="2" max="8" width="11.81640625" customWidth="1"/>
  </cols>
  <sheetData>
    <row r="1" spans="1:11" ht="15.5" x14ac:dyDescent="0.35">
      <c r="A1" s="56" t="s">
        <v>673</v>
      </c>
    </row>
    <row r="2" spans="1:11" x14ac:dyDescent="0.35">
      <c r="A2" s="248" t="s">
        <v>544</v>
      </c>
      <c r="B2" s="248" t="s">
        <v>9</v>
      </c>
      <c r="C2" s="248" t="s">
        <v>15</v>
      </c>
      <c r="D2" s="248" t="s">
        <v>16</v>
      </c>
      <c r="E2" s="381" t="s">
        <v>17</v>
      </c>
      <c r="F2" s="248" t="s">
        <v>280</v>
      </c>
      <c r="G2" s="248" t="s">
        <v>281</v>
      </c>
      <c r="H2" s="248" t="s">
        <v>282</v>
      </c>
    </row>
    <row r="3" spans="1:11" x14ac:dyDescent="0.35">
      <c r="A3" s="248"/>
      <c r="B3" s="248"/>
      <c r="C3" s="248"/>
      <c r="D3" s="248"/>
      <c r="E3" s="381"/>
      <c r="F3" s="248"/>
      <c r="G3" s="248"/>
      <c r="H3" s="248"/>
    </row>
    <row r="4" spans="1:11" x14ac:dyDescent="0.35">
      <c r="A4" s="95" t="s">
        <v>386</v>
      </c>
      <c r="B4" s="100">
        <v>887905</v>
      </c>
      <c r="C4" s="100">
        <v>517169</v>
      </c>
      <c r="D4" s="100">
        <v>113001</v>
      </c>
      <c r="E4" s="100">
        <v>257735</v>
      </c>
      <c r="F4" s="147">
        <f>+SUM(C4,D4)/B4*100</f>
        <v>70.972682888372063</v>
      </c>
      <c r="G4" s="147">
        <f>+C4/B4*100</f>
        <v>58.245983523012036</v>
      </c>
      <c r="H4" s="147">
        <f>+D4/SUM(C4,D4)*100</f>
        <v>17.931827919450306</v>
      </c>
    </row>
    <row r="5" spans="1:11" x14ac:dyDescent="0.35">
      <c r="A5" s="95" t="s">
        <v>283</v>
      </c>
      <c r="B5" s="100">
        <v>96891</v>
      </c>
      <c r="C5" s="100">
        <v>24150</v>
      </c>
      <c r="D5" s="100">
        <v>11560</v>
      </c>
      <c r="E5" s="100">
        <v>61181</v>
      </c>
      <c r="F5" s="147">
        <f>+SUM(C5,D5)/B5*100</f>
        <v>36.855848324405777</v>
      </c>
      <c r="G5" s="147">
        <f t="shared" ref="G5:G18" si="0">+C5/B5*100</f>
        <v>24.924915626838406</v>
      </c>
      <c r="H5" s="147">
        <f t="shared" ref="H5:H18" si="1">+D5/SUM(C5,D5)*100</f>
        <v>32.371884626155136</v>
      </c>
      <c r="I5" s="44"/>
      <c r="K5" s="55"/>
    </row>
    <row r="6" spans="1:11" x14ac:dyDescent="0.35">
      <c r="A6" s="95" t="s">
        <v>284</v>
      </c>
      <c r="B6" s="100">
        <v>98607</v>
      </c>
      <c r="C6" s="100">
        <v>35984</v>
      </c>
      <c r="D6" s="100">
        <v>14409</v>
      </c>
      <c r="E6" s="100">
        <v>48214</v>
      </c>
      <c r="F6" s="147">
        <f t="shared" ref="F6:F18" si="2">+SUM(C6,D6)/B6*100</f>
        <v>51.104891133489502</v>
      </c>
      <c r="G6" s="147">
        <f t="shared" si="0"/>
        <v>36.49233827213078</v>
      </c>
      <c r="H6" s="147">
        <f t="shared" si="1"/>
        <v>28.593256999980156</v>
      </c>
      <c r="I6" s="44"/>
    </row>
    <row r="7" spans="1:11" x14ac:dyDescent="0.35">
      <c r="A7" s="95" t="s">
        <v>285</v>
      </c>
      <c r="B7" s="100">
        <v>27116</v>
      </c>
      <c r="C7" s="100">
        <v>8090</v>
      </c>
      <c r="D7" s="100">
        <v>3794</v>
      </c>
      <c r="E7" s="100">
        <v>15233</v>
      </c>
      <c r="F7" s="147">
        <f t="shared" si="2"/>
        <v>43.826523086000883</v>
      </c>
      <c r="G7" s="147">
        <f t="shared" si="0"/>
        <v>29.83478389142941</v>
      </c>
      <c r="H7" s="147">
        <f t="shared" si="1"/>
        <v>31.92527768428139</v>
      </c>
      <c r="I7" s="44"/>
    </row>
    <row r="8" spans="1:11" x14ac:dyDescent="0.35">
      <c r="A8" s="95" t="s">
        <v>286</v>
      </c>
      <c r="B8" s="100">
        <v>112772</v>
      </c>
      <c r="C8" s="100">
        <v>43284</v>
      </c>
      <c r="D8" s="100">
        <v>22470</v>
      </c>
      <c r="E8" s="100">
        <v>47018</v>
      </c>
      <c r="F8" s="147">
        <f t="shared" si="2"/>
        <v>58.307026566878307</v>
      </c>
      <c r="G8" s="147">
        <f t="shared" si="0"/>
        <v>38.381867839534635</v>
      </c>
      <c r="H8" s="147">
        <f t="shared" si="1"/>
        <v>34.172825987772612</v>
      </c>
      <c r="I8" s="44"/>
    </row>
    <row r="9" spans="1:11" x14ac:dyDescent="0.35">
      <c r="A9" s="95" t="s">
        <v>480</v>
      </c>
      <c r="B9" s="100">
        <v>8450</v>
      </c>
      <c r="C9" s="100">
        <v>4466</v>
      </c>
      <c r="D9" s="100">
        <v>1471</v>
      </c>
      <c r="E9" s="100">
        <v>2513</v>
      </c>
      <c r="F9" s="147">
        <f t="shared" si="2"/>
        <v>70.260355029585796</v>
      </c>
      <c r="G9" s="147">
        <f t="shared" si="0"/>
        <v>52.852071005917153</v>
      </c>
      <c r="H9" s="147">
        <f t="shared" si="1"/>
        <v>24.77682331143675</v>
      </c>
      <c r="I9" s="44"/>
    </row>
    <row r="10" spans="1:11" x14ac:dyDescent="0.35">
      <c r="A10" s="95" t="s">
        <v>481</v>
      </c>
      <c r="B10" s="100">
        <v>4726</v>
      </c>
      <c r="C10" s="100">
        <v>2572</v>
      </c>
      <c r="D10" s="100">
        <v>1041</v>
      </c>
      <c r="E10" s="100">
        <v>1114</v>
      </c>
      <c r="F10" s="147">
        <f t="shared" si="2"/>
        <v>76.449428692340248</v>
      </c>
      <c r="G10" s="147">
        <f t="shared" si="0"/>
        <v>54.422344477359289</v>
      </c>
      <c r="H10" s="147">
        <f t="shared" si="1"/>
        <v>28.8126210905065</v>
      </c>
      <c r="I10" s="44"/>
    </row>
    <row r="11" spans="1:11" x14ac:dyDescent="0.35">
      <c r="A11" s="95" t="s">
        <v>287</v>
      </c>
      <c r="B11" s="100">
        <v>127905</v>
      </c>
      <c r="C11" s="100">
        <v>117890</v>
      </c>
      <c r="D11" s="100">
        <v>6509</v>
      </c>
      <c r="E11" s="100">
        <v>3506</v>
      </c>
      <c r="F11" s="147">
        <f t="shared" si="2"/>
        <v>97.258903092138695</v>
      </c>
      <c r="G11" s="147">
        <f t="shared" si="0"/>
        <v>92.169969899534806</v>
      </c>
      <c r="H11" s="147">
        <f t="shared" si="1"/>
        <v>5.2323571732891745</v>
      </c>
      <c r="I11" s="44"/>
    </row>
    <row r="12" spans="1:11" x14ac:dyDescent="0.35">
      <c r="A12" s="95" t="s">
        <v>288</v>
      </c>
      <c r="B12" s="100">
        <v>17416</v>
      </c>
      <c r="C12" s="100">
        <v>15793</v>
      </c>
      <c r="D12" s="100">
        <v>321</v>
      </c>
      <c r="E12" s="100">
        <v>1302</v>
      </c>
      <c r="F12" s="147">
        <f t="shared" si="2"/>
        <v>92.524115755627008</v>
      </c>
      <c r="G12" s="147">
        <f t="shared" si="0"/>
        <v>90.680983004134134</v>
      </c>
      <c r="H12" s="147">
        <f t="shared" si="1"/>
        <v>1.9920565967481694</v>
      </c>
      <c r="I12" s="44"/>
    </row>
    <row r="13" spans="1:11" x14ac:dyDescent="0.35">
      <c r="A13" s="95" t="s">
        <v>289</v>
      </c>
      <c r="B13" s="100">
        <v>175322</v>
      </c>
      <c r="C13" s="100">
        <v>135707</v>
      </c>
      <c r="D13" s="100">
        <v>20540</v>
      </c>
      <c r="E13" s="100">
        <v>19076</v>
      </c>
      <c r="F13" s="147">
        <f t="shared" si="2"/>
        <v>89.120019164736888</v>
      </c>
      <c r="G13" s="147">
        <f t="shared" si="0"/>
        <v>77.404432986162604</v>
      </c>
      <c r="H13" s="147">
        <f t="shared" si="1"/>
        <v>13.145852400366087</v>
      </c>
      <c r="I13" s="44"/>
    </row>
    <row r="14" spans="1:11" x14ac:dyDescent="0.35">
      <c r="A14" s="95" t="s">
        <v>290</v>
      </c>
      <c r="B14" s="100">
        <v>15424</v>
      </c>
      <c r="C14" s="100">
        <v>8333</v>
      </c>
      <c r="D14" s="100">
        <v>736</v>
      </c>
      <c r="E14" s="100">
        <v>6355</v>
      </c>
      <c r="F14" s="147">
        <f t="shared" si="2"/>
        <v>58.797977178423231</v>
      </c>
      <c r="G14" s="147">
        <f t="shared" si="0"/>
        <v>54.026192946058096</v>
      </c>
      <c r="H14" s="147">
        <f t="shared" si="1"/>
        <v>8.1155584959753</v>
      </c>
      <c r="I14" s="44"/>
    </row>
    <row r="15" spans="1:11" x14ac:dyDescent="0.35">
      <c r="A15" s="95" t="s">
        <v>291</v>
      </c>
      <c r="B15" s="100">
        <v>25736</v>
      </c>
      <c r="C15" s="100">
        <v>14752</v>
      </c>
      <c r="D15" s="100">
        <v>5161</v>
      </c>
      <c r="E15" s="100">
        <v>5822</v>
      </c>
      <c r="F15" s="147">
        <f t="shared" si="2"/>
        <v>77.374106310226921</v>
      </c>
      <c r="G15" s="147">
        <f t="shared" si="0"/>
        <v>57.320484923842088</v>
      </c>
      <c r="H15" s="147">
        <f t="shared" si="1"/>
        <v>25.91774217847637</v>
      </c>
      <c r="I15" s="44"/>
    </row>
    <row r="16" spans="1:11" x14ac:dyDescent="0.35">
      <c r="A16" s="95" t="s">
        <v>292</v>
      </c>
      <c r="B16" s="100">
        <v>14000</v>
      </c>
      <c r="C16" s="100">
        <v>8764</v>
      </c>
      <c r="D16" s="100">
        <v>938</v>
      </c>
      <c r="E16" s="100">
        <v>4298</v>
      </c>
      <c r="F16" s="147">
        <f t="shared" si="2"/>
        <v>69.3</v>
      </c>
      <c r="G16" s="147">
        <f t="shared" si="0"/>
        <v>62.6</v>
      </c>
      <c r="H16" s="147">
        <f t="shared" si="1"/>
        <v>9.6681096681096683</v>
      </c>
      <c r="I16" s="44"/>
    </row>
    <row r="17" spans="1:9" x14ac:dyDescent="0.35">
      <c r="A17" s="95" t="s">
        <v>293</v>
      </c>
      <c r="B17" s="100">
        <v>161052</v>
      </c>
      <c r="C17" s="100">
        <v>95953</v>
      </c>
      <c r="D17" s="100">
        <v>23734</v>
      </c>
      <c r="E17" s="100">
        <v>41365</v>
      </c>
      <c r="F17" s="147">
        <f t="shared" si="2"/>
        <v>74.315748950649478</v>
      </c>
      <c r="G17" s="147">
        <f t="shared" si="0"/>
        <v>59.578893773439631</v>
      </c>
      <c r="H17" s="147">
        <f t="shared" si="1"/>
        <v>19.830056731307494</v>
      </c>
      <c r="I17" s="44"/>
    </row>
    <row r="18" spans="1:9" x14ac:dyDescent="0.35">
      <c r="A18" s="95" t="s">
        <v>195</v>
      </c>
      <c r="B18" s="100">
        <v>2489</v>
      </c>
      <c r="C18" s="100">
        <v>1432</v>
      </c>
      <c r="D18" s="100">
        <v>318</v>
      </c>
      <c r="E18" s="100">
        <v>738</v>
      </c>
      <c r="F18" s="147">
        <f t="shared" si="2"/>
        <v>70.309361189232618</v>
      </c>
      <c r="G18" s="147">
        <f t="shared" si="0"/>
        <v>57.533145841703494</v>
      </c>
      <c r="H18" s="147">
        <f t="shared" si="1"/>
        <v>18.171428571428571</v>
      </c>
      <c r="I18" s="44"/>
    </row>
    <row r="19" spans="1:9" ht="6" customHeight="1" x14ac:dyDescent="0.35">
      <c r="A19" s="365"/>
      <c r="B19" s="366"/>
      <c r="C19" s="366"/>
      <c r="D19" s="366"/>
      <c r="E19" s="366"/>
      <c r="F19" s="366"/>
      <c r="G19" s="366"/>
      <c r="H19" s="367"/>
    </row>
    <row r="20" spans="1:9" x14ac:dyDescent="0.35">
      <c r="A20" s="95" t="s">
        <v>387</v>
      </c>
      <c r="B20" s="100">
        <v>849719</v>
      </c>
      <c r="C20" s="100">
        <v>496907</v>
      </c>
      <c r="D20" s="100">
        <v>107629</v>
      </c>
      <c r="E20" s="100">
        <v>245183</v>
      </c>
      <c r="F20" s="147">
        <f>+SUM(C20,D20)/B20*100</f>
        <v>71.145402185899101</v>
      </c>
      <c r="G20" s="147">
        <f>+C20/B20*100</f>
        <v>58.478979521465334</v>
      </c>
      <c r="H20" s="147">
        <f>+D20/SUM(C20,D20)*100</f>
        <v>17.80357166488017</v>
      </c>
    </row>
    <row r="21" spans="1:9" ht="8.25" customHeight="1" x14ac:dyDescent="0.35">
      <c r="A21" s="95"/>
      <c r="B21" s="100"/>
      <c r="C21" s="100"/>
      <c r="D21" s="100"/>
      <c r="E21" s="100"/>
      <c r="F21" s="147"/>
      <c r="G21" s="147"/>
      <c r="H21" s="147"/>
    </row>
    <row r="22" spans="1:9" x14ac:dyDescent="0.35">
      <c r="A22" s="95" t="s">
        <v>283</v>
      </c>
      <c r="B22" s="100">
        <v>91549</v>
      </c>
      <c r="C22" s="100">
        <v>22138</v>
      </c>
      <c r="D22" s="100">
        <v>11303</v>
      </c>
      <c r="E22" s="100">
        <v>58108</v>
      </c>
      <c r="F22" s="147">
        <f t="shared" ref="F22:F35" si="3">+SUM(C22,D22)/B22*100</f>
        <v>36.527979551933939</v>
      </c>
      <c r="G22" s="147">
        <f t="shared" ref="G22:G35" si="4">+C22/B22*100</f>
        <v>24.181585817431102</v>
      </c>
      <c r="H22" s="147">
        <f t="shared" ref="H22:H35" si="5">+D22/SUM(C22,D22)*100</f>
        <v>33.799826560210519</v>
      </c>
    </row>
    <row r="23" spans="1:9" x14ac:dyDescent="0.35">
      <c r="A23" s="95" t="s">
        <v>284</v>
      </c>
      <c r="B23" s="100">
        <v>92964</v>
      </c>
      <c r="C23" s="100">
        <v>34368</v>
      </c>
      <c r="D23" s="100">
        <v>13634</v>
      </c>
      <c r="E23" s="100">
        <v>44962</v>
      </c>
      <c r="F23" s="147">
        <f t="shared" si="3"/>
        <v>51.635041521449168</v>
      </c>
      <c r="G23" s="147">
        <f t="shared" si="4"/>
        <v>36.969149348134763</v>
      </c>
      <c r="H23" s="147">
        <f t="shared" si="5"/>
        <v>28.402983209032957</v>
      </c>
    </row>
    <row r="24" spans="1:9" x14ac:dyDescent="0.35">
      <c r="A24" s="95" t="s">
        <v>285</v>
      </c>
      <c r="B24" s="100">
        <v>26064</v>
      </c>
      <c r="C24" s="100">
        <v>7892</v>
      </c>
      <c r="D24" s="100">
        <v>3674</v>
      </c>
      <c r="E24" s="100">
        <v>14498</v>
      </c>
      <c r="F24" s="147">
        <f t="shared" si="3"/>
        <v>44.375383670963778</v>
      </c>
      <c r="G24" s="147">
        <f t="shared" si="4"/>
        <v>30.279312461632902</v>
      </c>
      <c r="H24" s="147">
        <f t="shared" si="5"/>
        <v>31.765519626491439</v>
      </c>
    </row>
    <row r="25" spans="1:9" x14ac:dyDescent="0.35">
      <c r="A25" s="95" t="s">
        <v>286</v>
      </c>
      <c r="B25" s="100">
        <v>112166</v>
      </c>
      <c r="C25" s="100">
        <v>43219</v>
      </c>
      <c r="D25" s="100">
        <v>22470</v>
      </c>
      <c r="E25" s="100">
        <v>46477</v>
      </c>
      <c r="F25" s="147">
        <f t="shared" si="3"/>
        <v>58.564092505750409</v>
      </c>
      <c r="G25" s="147">
        <f t="shared" si="4"/>
        <v>38.531283989800826</v>
      </c>
      <c r="H25" s="147">
        <f t="shared" si="5"/>
        <v>34.206640381190148</v>
      </c>
    </row>
    <row r="26" spans="1:9" x14ac:dyDescent="0.35">
      <c r="A26" s="95" t="s">
        <v>480</v>
      </c>
      <c r="B26" s="100">
        <v>8191</v>
      </c>
      <c r="C26" s="100">
        <v>4324</v>
      </c>
      <c r="D26" s="100">
        <v>1354</v>
      </c>
      <c r="E26" s="100">
        <v>2513</v>
      </c>
      <c r="F26" s="147">
        <f t="shared" si="3"/>
        <v>69.319985349774143</v>
      </c>
      <c r="G26" s="147">
        <f t="shared" si="4"/>
        <v>52.789647173727261</v>
      </c>
      <c r="H26" s="147">
        <f t="shared" si="5"/>
        <v>23.846424797463897</v>
      </c>
    </row>
    <row r="27" spans="1:9" x14ac:dyDescent="0.35">
      <c r="A27" s="95" t="s">
        <v>481</v>
      </c>
      <c r="B27" s="100">
        <v>4084</v>
      </c>
      <c r="C27" s="100">
        <v>1958</v>
      </c>
      <c r="D27" s="100">
        <v>1041</v>
      </c>
      <c r="E27" s="100">
        <v>1086</v>
      </c>
      <c r="F27" s="147">
        <f t="shared" si="3"/>
        <v>73.43290891283057</v>
      </c>
      <c r="G27" s="147">
        <f t="shared" si="4"/>
        <v>47.943192948090108</v>
      </c>
      <c r="H27" s="147">
        <f t="shared" si="5"/>
        <v>34.711570523507831</v>
      </c>
    </row>
    <row r="28" spans="1:9" x14ac:dyDescent="0.35">
      <c r="A28" s="95" t="s">
        <v>287</v>
      </c>
      <c r="B28" s="100">
        <v>126943</v>
      </c>
      <c r="C28" s="100">
        <v>117026</v>
      </c>
      <c r="D28" s="100">
        <v>6410</v>
      </c>
      <c r="E28" s="100">
        <v>3506</v>
      </c>
      <c r="F28" s="147">
        <f t="shared" si="3"/>
        <v>97.237342744381337</v>
      </c>
      <c r="G28" s="147">
        <f t="shared" si="4"/>
        <v>92.187832334197239</v>
      </c>
      <c r="H28" s="147">
        <f t="shared" si="5"/>
        <v>5.1929744969052791</v>
      </c>
    </row>
    <row r="29" spans="1:9" x14ac:dyDescent="0.35">
      <c r="A29" s="95" t="s">
        <v>288</v>
      </c>
      <c r="B29" s="100">
        <v>16850</v>
      </c>
      <c r="C29" s="100">
        <v>15325</v>
      </c>
      <c r="D29" s="100">
        <v>321</v>
      </c>
      <c r="E29" s="100">
        <v>1203</v>
      </c>
      <c r="F29" s="147">
        <f t="shared" si="3"/>
        <v>92.854599406528195</v>
      </c>
      <c r="G29" s="147">
        <f t="shared" si="4"/>
        <v>90.94955489614243</v>
      </c>
      <c r="H29" s="147">
        <f t="shared" si="5"/>
        <v>2.0516425923558739</v>
      </c>
    </row>
    <row r="30" spans="1:9" x14ac:dyDescent="0.35">
      <c r="A30" s="95" t="s">
        <v>289</v>
      </c>
      <c r="B30" s="100">
        <v>172456</v>
      </c>
      <c r="C30" s="100">
        <v>133601</v>
      </c>
      <c r="D30" s="100">
        <v>20271</v>
      </c>
      <c r="E30" s="100">
        <v>18584</v>
      </c>
      <c r="F30" s="147">
        <f t="shared" si="3"/>
        <v>89.223917984877303</v>
      </c>
      <c r="G30" s="147">
        <f t="shared" si="4"/>
        <v>77.46961543814075</v>
      </c>
      <c r="H30" s="147">
        <f t="shared" si="5"/>
        <v>13.173936778621192</v>
      </c>
    </row>
    <row r="31" spans="1:9" x14ac:dyDescent="0.35">
      <c r="A31" s="95" t="s">
        <v>290</v>
      </c>
      <c r="B31" s="100">
        <v>15006</v>
      </c>
      <c r="C31" s="100">
        <v>8054</v>
      </c>
      <c r="D31" s="100">
        <v>597</v>
      </c>
      <c r="E31" s="100">
        <v>6355</v>
      </c>
      <c r="F31" s="147">
        <f t="shared" si="3"/>
        <v>57.650273224043715</v>
      </c>
      <c r="G31" s="147">
        <f t="shared" si="4"/>
        <v>53.671864587498334</v>
      </c>
      <c r="H31" s="147">
        <f t="shared" si="5"/>
        <v>6.9009363079412784</v>
      </c>
    </row>
    <row r="32" spans="1:9" x14ac:dyDescent="0.35">
      <c r="A32" s="95" t="s">
        <v>291</v>
      </c>
      <c r="B32" s="100">
        <v>25180</v>
      </c>
      <c r="C32" s="100">
        <v>14370</v>
      </c>
      <c r="D32" s="100">
        <v>5161</v>
      </c>
      <c r="E32" s="100">
        <v>5649</v>
      </c>
      <c r="F32" s="147">
        <f t="shared" si="3"/>
        <v>77.565528196981731</v>
      </c>
      <c r="G32" s="147">
        <f t="shared" si="4"/>
        <v>57.069102462271651</v>
      </c>
      <c r="H32" s="147">
        <f t="shared" si="5"/>
        <v>26.424658235625415</v>
      </c>
    </row>
    <row r="33" spans="1:8" x14ac:dyDescent="0.35">
      <c r="A33" s="95" t="s">
        <v>292</v>
      </c>
      <c r="B33" s="100">
        <v>13927</v>
      </c>
      <c r="C33" s="100">
        <v>8691</v>
      </c>
      <c r="D33" s="100">
        <v>938</v>
      </c>
      <c r="E33" s="100">
        <v>4298</v>
      </c>
      <c r="F33" s="147">
        <f t="shared" si="3"/>
        <v>69.139082358009617</v>
      </c>
      <c r="G33" s="147">
        <f t="shared" si="4"/>
        <v>62.403963524089903</v>
      </c>
      <c r="H33" s="147">
        <f t="shared" si="5"/>
        <v>9.7414061688648879</v>
      </c>
    </row>
    <row r="34" spans="1:8" x14ac:dyDescent="0.35">
      <c r="A34" s="95" t="s">
        <v>293</v>
      </c>
      <c r="B34" s="100">
        <v>142760</v>
      </c>
      <c r="C34" s="100">
        <v>85201</v>
      </c>
      <c r="D34" s="100">
        <v>20217</v>
      </c>
      <c r="E34" s="100">
        <v>37342</v>
      </c>
      <c r="F34" s="147">
        <f t="shared" si="3"/>
        <v>73.842813112916787</v>
      </c>
      <c r="G34" s="147">
        <f t="shared" si="4"/>
        <v>59.681283272625386</v>
      </c>
      <c r="H34" s="147">
        <f t="shared" si="5"/>
        <v>19.177939251361249</v>
      </c>
    </row>
    <row r="35" spans="1:8" x14ac:dyDescent="0.35">
      <c r="A35" s="95" t="s">
        <v>294</v>
      </c>
      <c r="B35" s="100">
        <v>1577</v>
      </c>
      <c r="C35" s="100">
        <v>738</v>
      </c>
      <c r="D35" s="100">
        <v>237</v>
      </c>
      <c r="E35" s="100">
        <v>602</v>
      </c>
      <c r="F35" s="147">
        <f t="shared" si="3"/>
        <v>61.826252377932789</v>
      </c>
      <c r="G35" s="147">
        <f t="shared" si="4"/>
        <v>46.797717184527585</v>
      </c>
      <c r="H35" s="147">
        <f t="shared" si="5"/>
        <v>24.307692307692307</v>
      </c>
    </row>
    <row r="36" spans="1:8" ht="8.25" customHeight="1" x14ac:dyDescent="0.35">
      <c r="A36" s="365"/>
      <c r="B36" s="366"/>
      <c r="C36" s="366"/>
      <c r="D36" s="366"/>
      <c r="E36" s="366"/>
      <c r="F36" s="366"/>
      <c r="G36" s="366"/>
      <c r="H36" s="367"/>
    </row>
    <row r="37" spans="1:8" x14ac:dyDescent="0.35">
      <c r="A37" s="95" t="s">
        <v>388</v>
      </c>
      <c r="B37" s="100">
        <v>38186</v>
      </c>
      <c r="C37" s="100">
        <v>20263</v>
      </c>
      <c r="D37" s="100">
        <v>5372</v>
      </c>
      <c r="E37" s="100">
        <v>12552</v>
      </c>
      <c r="F37" s="147">
        <f>+SUM(C37,D37)/B37*100</f>
        <v>67.131933169224325</v>
      </c>
      <c r="G37" s="147">
        <f>+C37/B37*100</f>
        <v>53.063950138794326</v>
      </c>
      <c r="H37" s="147">
        <f>+D37/SUM(C37,D37)*100</f>
        <v>20.955724595279889</v>
      </c>
    </row>
    <row r="38" spans="1:8" ht="7.5" customHeight="1" x14ac:dyDescent="0.35">
      <c r="A38" s="95"/>
      <c r="B38" s="100"/>
      <c r="C38" s="100"/>
      <c r="D38" s="100"/>
      <c r="E38" s="100"/>
      <c r="F38" s="147"/>
      <c r="G38" s="147"/>
      <c r="H38" s="147"/>
    </row>
    <row r="39" spans="1:8" x14ac:dyDescent="0.35">
      <c r="A39" s="95" t="s">
        <v>283</v>
      </c>
      <c r="B39" s="148">
        <v>5341</v>
      </c>
      <c r="C39" s="148">
        <v>2012</v>
      </c>
      <c r="D39" s="148">
        <v>256</v>
      </c>
      <c r="E39" s="148">
        <v>3073</v>
      </c>
      <c r="F39" s="149">
        <f t="shared" ref="F39:F52" si="6">+SUM(C39,D39)/B39*100</f>
        <v>42.463958060288334</v>
      </c>
      <c r="G39" s="149">
        <f t="shared" ref="G39:G52" si="7">+C39/B39*100</f>
        <v>37.670848155776071</v>
      </c>
      <c r="H39" s="149">
        <f t="shared" ref="H39:H52" si="8">+D39/SUM(C39,D39)*100</f>
        <v>11.28747795414462</v>
      </c>
    </row>
    <row r="40" spans="1:8" x14ac:dyDescent="0.35">
      <c r="A40" s="95" t="s">
        <v>284</v>
      </c>
      <c r="B40" s="148">
        <v>5643</v>
      </c>
      <c r="C40" s="148">
        <v>1616</v>
      </c>
      <c r="D40" s="148">
        <v>776</v>
      </c>
      <c r="E40" s="148">
        <v>3252</v>
      </c>
      <c r="F40" s="149">
        <f t="shared" si="6"/>
        <v>42.388800283537122</v>
      </c>
      <c r="G40" s="149">
        <f t="shared" si="7"/>
        <v>28.637249689881266</v>
      </c>
      <c r="H40" s="149">
        <f t="shared" si="8"/>
        <v>32.441471571906355</v>
      </c>
    </row>
    <row r="41" spans="1:8" x14ac:dyDescent="0.35">
      <c r="A41" s="95" t="s">
        <v>285</v>
      </c>
      <c r="B41" s="148">
        <v>1052</v>
      </c>
      <c r="C41" s="148">
        <v>197</v>
      </c>
      <c r="D41" s="148">
        <v>119</v>
      </c>
      <c r="E41" s="148">
        <v>735</v>
      </c>
      <c r="F41" s="149">
        <f t="shared" si="6"/>
        <v>30.038022813688215</v>
      </c>
      <c r="G41" s="149">
        <f t="shared" si="7"/>
        <v>18.726235741444867</v>
      </c>
      <c r="H41" s="149">
        <f t="shared" si="8"/>
        <v>37.658227848101269</v>
      </c>
    </row>
    <row r="42" spans="1:8" x14ac:dyDescent="0.35">
      <c r="A42" s="95" t="s">
        <v>286</v>
      </c>
      <c r="B42" s="148">
        <v>606</v>
      </c>
      <c r="C42" s="148">
        <v>65</v>
      </c>
      <c r="D42" s="148">
        <v>0</v>
      </c>
      <c r="E42" s="148">
        <v>541</v>
      </c>
      <c r="F42" s="149">
        <f t="shared" si="6"/>
        <v>10.726072607260726</v>
      </c>
      <c r="G42" s="149">
        <f t="shared" si="7"/>
        <v>10.726072607260726</v>
      </c>
      <c r="H42" s="149">
        <f t="shared" si="8"/>
        <v>0</v>
      </c>
    </row>
    <row r="43" spans="1:8" x14ac:dyDescent="0.35">
      <c r="A43" s="95" t="s">
        <v>480</v>
      </c>
      <c r="B43" s="148">
        <v>259</v>
      </c>
      <c r="C43" s="148">
        <v>142</v>
      </c>
      <c r="D43" s="148">
        <v>117</v>
      </c>
      <c r="E43" s="148">
        <v>0</v>
      </c>
      <c r="F43" s="149">
        <f t="shared" si="6"/>
        <v>100</v>
      </c>
      <c r="G43" s="149">
        <f t="shared" si="7"/>
        <v>54.826254826254825</v>
      </c>
      <c r="H43" s="149">
        <f t="shared" si="8"/>
        <v>45.173745173745175</v>
      </c>
    </row>
    <row r="44" spans="1:8" x14ac:dyDescent="0.35">
      <c r="A44" s="95" t="s">
        <v>481</v>
      </c>
      <c r="B44" s="148">
        <v>642</v>
      </c>
      <c r="C44" s="148">
        <v>614</v>
      </c>
      <c r="D44" s="148">
        <v>0</v>
      </c>
      <c r="E44" s="148">
        <v>28</v>
      </c>
      <c r="F44" s="149">
        <f t="shared" si="6"/>
        <v>95.638629283489095</v>
      </c>
      <c r="G44" s="149">
        <f t="shared" si="7"/>
        <v>95.638629283489095</v>
      </c>
      <c r="H44" s="149">
        <f t="shared" si="8"/>
        <v>0</v>
      </c>
    </row>
    <row r="45" spans="1:8" x14ac:dyDescent="0.35">
      <c r="A45" s="95" t="s">
        <v>287</v>
      </c>
      <c r="B45" s="148">
        <v>962</v>
      </c>
      <c r="C45" s="148">
        <v>864</v>
      </c>
      <c r="D45" s="148">
        <v>98</v>
      </c>
      <c r="E45" s="148">
        <v>0</v>
      </c>
      <c r="F45" s="149">
        <f t="shared" si="6"/>
        <v>100</v>
      </c>
      <c r="G45" s="149">
        <f t="shared" si="7"/>
        <v>89.812889812889821</v>
      </c>
      <c r="H45" s="149">
        <f t="shared" si="8"/>
        <v>10.187110187110187</v>
      </c>
    </row>
    <row r="46" spans="1:8" x14ac:dyDescent="0.35">
      <c r="A46" s="95" t="s">
        <v>287</v>
      </c>
      <c r="B46" s="148">
        <v>567</v>
      </c>
      <c r="C46" s="148">
        <v>467</v>
      </c>
      <c r="D46" s="148">
        <v>0</v>
      </c>
      <c r="E46" s="148">
        <v>99</v>
      </c>
      <c r="F46" s="149">
        <f t="shared" si="6"/>
        <v>82.363315696649025</v>
      </c>
      <c r="G46" s="149">
        <f t="shared" si="7"/>
        <v>82.363315696649025</v>
      </c>
      <c r="H46" s="149">
        <f t="shared" si="8"/>
        <v>0</v>
      </c>
    </row>
    <row r="47" spans="1:8" x14ac:dyDescent="0.35">
      <c r="A47" s="95" t="s">
        <v>288</v>
      </c>
      <c r="B47" s="148">
        <v>2866</v>
      </c>
      <c r="C47" s="148">
        <v>2106</v>
      </c>
      <c r="D47" s="148">
        <v>269</v>
      </c>
      <c r="E47" s="148">
        <v>491</v>
      </c>
      <c r="F47" s="149">
        <f t="shared" si="6"/>
        <v>82.868108862526171</v>
      </c>
      <c r="G47" s="149">
        <f t="shared" si="7"/>
        <v>73.482205163991622</v>
      </c>
      <c r="H47" s="149">
        <f t="shared" si="8"/>
        <v>11.326315789473684</v>
      </c>
    </row>
    <row r="48" spans="1:8" x14ac:dyDescent="0.35">
      <c r="A48" s="95" t="s">
        <v>289</v>
      </c>
      <c r="B48" s="148">
        <v>417</v>
      </c>
      <c r="C48" s="148">
        <v>279</v>
      </c>
      <c r="D48" s="148">
        <v>138</v>
      </c>
      <c r="E48" s="148">
        <v>0</v>
      </c>
      <c r="F48" s="149">
        <f t="shared" si="6"/>
        <v>100</v>
      </c>
      <c r="G48" s="149">
        <f t="shared" si="7"/>
        <v>66.906474820143885</v>
      </c>
      <c r="H48" s="149">
        <f t="shared" si="8"/>
        <v>33.093525179856115</v>
      </c>
    </row>
    <row r="49" spans="1:8" x14ac:dyDescent="0.35">
      <c r="A49" s="95" t="s">
        <v>291</v>
      </c>
      <c r="B49" s="148">
        <v>555</v>
      </c>
      <c r="C49" s="148">
        <v>382</v>
      </c>
      <c r="D49" s="148">
        <v>0</v>
      </c>
      <c r="E49" s="148">
        <v>173</v>
      </c>
      <c r="F49" s="149">
        <f t="shared" si="6"/>
        <v>68.828828828828819</v>
      </c>
      <c r="G49" s="149">
        <f t="shared" si="7"/>
        <v>68.828828828828819</v>
      </c>
      <c r="H49" s="149">
        <f t="shared" si="8"/>
        <v>0</v>
      </c>
    </row>
    <row r="50" spans="1:8" x14ac:dyDescent="0.35">
      <c r="A50" s="95" t="s">
        <v>292</v>
      </c>
      <c r="B50" s="148">
        <v>73</v>
      </c>
      <c r="C50" s="148">
        <v>73</v>
      </c>
      <c r="D50" s="148">
        <v>0</v>
      </c>
      <c r="E50" s="148">
        <v>0</v>
      </c>
      <c r="F50" s="149">
        <f t="shared" si="6"/>
        <v>100</v>
      </c>
      <c r="G50" s="149">
        <f t="shared" si="7"/>
        <v>100</v>
      </c>
      <c r="H50" s="150">
        <v>0</v>
      </c>
    </row>
    <row r="51" spans="1:8" x14ac:dyDescent="0.35">
      <c r="A51" s="95" t="s">
        <v>293</v>
      </c>
      <c r="B51" s="148">
        <v>18292</v>
      </c>
      <c r="C51" s="148">
        <v>10752</v>
      </c>
      <c r="D51" s="148">
        <v>3517</v>
      </c>
      <c r="E51" s="148">
        <v>4023</v>
      </c>
      <c r="F51" s="149">
        <f t="shared" si="6"/>
        <v>78.006778919746338</v>
      </c>
      <c r="G51" s="149">
        <f t="shared" si="7"/>
        <v>58.779794445659306</v>
      </c>
      <c r="H51" s="149">
        <f t="shared" si="8"/>
        <v>24.6478379704254</v>
      </c>
    </row>
    <row r="52" spans="1:8" x14ac:dyDescent="0.35">
      <c r="A52" s="95" t="s">
        <v>294</v>
      </c>
      <c r="B52" s="148">
        <v>911</v>
      </c>
      <c r="C52" s="148">
        <v>694</v>
      </c>
      <c r="D52" s="148">
        <v>81</v>
      </c>
      <c r="E52" s="148">
        <v>136</v>
      </c>
      <c r="F52" s="149">
        <f t="shared" si="6"/>
        <v>85.07135016465422</v>
      </c>
      <c r="G52" s="149">
        <f t="shared" si="7"/>
        <v>76.180021953896812</v>
      </c>
      <c r="H52" s="149">
        <f t="shared" si="8"/>
        <v>10.451612903225808</v>
      </c>
    </row>
    <row r="53" spans="1:8" ht="7.5" customHeight="1" x14ac:dyDescent="0.35">
      <c r="A53" s="1"/>
      <c r="B53" s="1"/>
      <c r="C53" s="1"/>
      <c r="D53" s="1"/>
      <c r="E53" s="1"/>
      <c r="F53" s="1"/>
      <c r="G53" s="1"/>
      <c r="H53" s="1"/>
    </row>
  </sheetData>
  <mergeCells count="10">
    <mergeCell ref="A2:A3"/>
    <mergeCell ref="A19:H19"/>
    <mergeCell ref="A36:H36"/>
    <mergeCell ref="B2:B3"/>
    <mergeCell ref="C2:C3"/>
    <mergeCell ref="D2:D3"/>
    <mergeCell ref="F2:F3"/>
    <mergeCell ref="G2:G3"/>
    <mergeCell ref="H2:H3"/>
    <mergeCell ref="E2:E3"/>
  </mergeCells>
  <pageMargins left="0.7" right="0.7" top="0.75" bottom="0.75" header="0.3" footer="0.3"/>
  <pageSetup scale="96" orientation="landscape" r:id="rId1"/>
  <rowBreaks count="1" manualBreakCount="1">
    <brk id="36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70C0"/>
  </sheetPr>
  <dimension ref="A1:J53"/>
  <sheetViews>
    <sheetView view="pageBreakPreview" topLeftCell="A7" zoomScaleNormal="100" zoomScaleSheetLayoutView="100" workbookViewId="0">
      <selection activeCell="A2" sqref="A2:H25"/>
    </sheetView>
  </sheetViews>
  <sheetFormatPr defaultColWidth="9.08984375" defaultRowHeight="14.5" x14ac:dyDescent="0.35"/>
  <cols>
    <col min="1" max="1" width="48.54296875" customWidth="1"/>
    <col min="2" max="2" width="11.6328125" customWidth="1"/>
    <col min="3" max="8" width="12" customWidth="1"/>
  </cols>
  <sheetData>
    <row r="1" spans="1:8" ht="15.5" x14ac:dyDescent="0.35">
      <c r="A1" s="56" t="s">
        <v>674</v>
      </c>
    </row>
    <row r="2" spans="1:8" x14ac:dyDescent="0.35">
      <c r="A2" s="242"/>
      <c r="B2" s="248" t="s">
        <v>9</v>
      </c>
      <c r="C2" s="248" t="s">
        <v>46</v>
      </c>
      <c r="D2" s="248" t="s">
        <v>47</v>
      </c>
      <c r="E2" s="248" t="s">
        <v>49</v>
      </c>
      <c r="F2" s="248" t="s">
        <v>48</v>
      </c>
      <c r="G2" s="381" t="s">
        <v>545</v>
      </c>
      <c r="H2" s="381" t="s">
        <v>546</v>
      </c>
    </row>
    <row r="3" spans="1:8" x14ac:dyDescent="0.35">
      <c r="A3" s="242"/>
      <c r="B3" s="248"/>
      <c r="C3" s="248"/>
      <c r="D3" s="248"/>
      <c r="E3" s="248"/>
      <c r="F3" s="248"/>
      <c r="G3" s="381"/>
      <c r="H3" s="381"/>
    </row>
    <row r="4" spans="1:8" x14ac:dyDescent="0.35">
      <c r="A4" s="95" t="s">
        <v>220</v>
      </c>
      <c r="B4" s="113">
        <v>517169</v>
      </c>
      <c r="C4" s="113">
        <v>287502</v>
      </c>
      <c r="D4" s="113">
        <v>229667</v>
      </c>
      <c r="E4" s="113">
        <v>277609</v>
      </c>
      <c r="F4" s="113">
        <v>239560</v>
      </c>
      <c r="G4" s="113">
        <v>496907</v>
      </c>
      <c r="H4" s="113">
        <v>20263</v>
      </c>
    </row>
    <row r="5" spans="1:8" x14ac:dyDescent="0.35">
      <c r="A5" s="132" t="s">
        <v>22</v>
      </c>
      <c r="B5" s="113">
        <v>107188</v>
      </c>
      <c r="C5" s="113">
        <v>52816</v>
      </c>
      <c r="D5" s="113">
        <v>54372</v>
      </c>
      <c r="E5" s="113">
        <v>8781</v>
      </c>
      <c r="F5" s="113">
        <v>98407</v>
      </c>
      <c r="G5" s="113">
        <v>100996</v>
      </c>
      <c r="H5" s="113">
        <v>6193</v>
      </c>
    </row>
    <row r="6" spans="1:8" x14ac:dyDescent="0.35">
      <c r="A6" s="95" t="s">
        <v>25</v>
      </c>
      <c r="B6" s="113">
        <v>2262</v>
      </c>
      <c r="C6" s="113">
        <v>2192</v>
      </c>
      <c r="D6" s="113">
        <v>70</v>
      </c>
      <c r="E6" s="113">
        <v>258</v>
      </c>
      <c r="F6" s="113">
        <v>2004</v>
      </c>
      <c r="G6" s="113">
        <v>1871</v>
      </c>
      <c r="H6" s="113">
        <v>391</v>
      </c>
    </row>
    <row r="7" spans="1:8" x14ac:dyDescent="0.35">
      <c r="A7" s="95" t="s">
        <v>23</v>
      </c>
      <c r="B7" s="113">
        <v>26050</v>
      </c>
      <c r="C7" s="113">
        <v>14115</v>
      </c>
      <c r="D7" s="113">
        <v>11935</v>
      </c>
      <c r="E7" s="113">
        <v>13133</v>
      </c>
      <c r="F7" s="113">
        <v>12917</v>
      </c>
      <c r="G7" s="113">
        <v>24522</v>
      </c>
      <c r="H7" s="113">
        <v>1528</v>
      </c>
    </row>
    <row r="8" spans="1:8" x14ac:dyDescent="0.35">
      <c r="A8" s="95" t="s">
        <v>295</v>
      </c>
      <c r="B8" s="113">
        <v>1157</v>
      </c>
      <c r="C8" s="113">
        <v>1157</v>
      </c>
      <c r="D8" s="113">
        <v>0</v>
      </c>
      <c r="E8" s="113">
        <v>693</v>
      </c>
      <c r="F8" s="113">
        <v>464</v>
      </c>
      <c r="G8" s="113">
        <v>1157</v>
      </c>
      <c r="H8" s="113">
        <v>0</v>
      </c>
    </row>
    <row r="9" spans="1:8" x14ac:dyDescent="0.35">
      <c r="A9" s="95" t="s">
        <v>296</v>
      </c>
      <c r="B9" s="113">
        <v>1305</v>
      </c>
      <c r="C9" s="113">
        <v>972</v>
      </c>
      <c r="D9" s="113">
        <v>333</v>
      </c>
      <c r="E9" s="113">
        <v>952</v>
      </c>
      <c r="F9" s="113">
        <v>354</v>
      </c>
      <c r="G9" s="113">
        <v>1305</v>
      </c>
      <c r="H9" s="113">
        <v>0</v>
      </c>
    </row>
    <row r="10" spans="1:8" x14ac:dyDescent="0.35">
      <c r="A10" s="95" t="s">
        <v>297</v>
      </c>
      <c r="B10" s="113">
        <v>53876</v>
      </c>
      <c r="C10" s="113">
        <v>48250</v>
      </c>
      <c r="D10" s="113">
        <v>5626</v>
      </c>
      <c r="E10" s="113">
        <v>27418</v>
      </c>
      <c r="F10" s="113">
        <v>26457</v>
      </c>
      <c r="G10" s="113">
        <v>50809</v>
      </c>
      <c r="H10" s="113">
        <v>3066</v>
      </c>
    </row>
    <row r="11" spans="1:8" x14ac:dyDescent="0.35">
      <c r="A11" s="95" t="s">
        <v>310</v>
      </c>
      <c r="B11" s="113">
        <v>68075</v>
      </c>
      <c r="C11" s="113">
        <v>31587</v>
      </c>
      <c r="D11" s="113">
        <v>36487</v>
      </c>
      <c r="E11" s="113">
        <v>41650</v>
      </c>
      <c r="F11" s="113">
        <v>26425</v>
      </c>
      <c r="G11" s="113">
        <v>65032</v>
      </c>
      <c r="H11" s="113">
        <v>3042</v>
      </c>
    </row>
    <row r="12" spans="1:8" x14ac:dyDescent="0.35">
      <c r="A12" s="95" t="s">
        <v>30</v>
      </c>
      <c r="B12" s="113">
        <v>22073</v>
      </c>
      <c r="C12" s="113">
        <v>20973</v>
      </c>
      <c r="D12" s="113">
        <v>1100</v>
      </c>
      <c r="E12" s="113">
        <v>12787</v>
      </c>
      <c r="F12" s="113">
        <v>9286</v>
      </c>
      <c r="G12" s="113">
        <v>21101</v>
      </c>
      <c r="H12" s="113">
        <v>972</v>
      </c>
    </row>
    <row r="13" spans="1:8" x14ac:dyDescent="0.35">
      <c r="A13" s="95" t="s">
        <v>298</v>
      </c>
      <c r="B13" s="113">
        <v>18647</v>
      </c>
      <c r="C13" s="113">
        <v>11921</v>
      </c>
      <c r="D13" s="113">
        <v>6727</v>
      </c>
      <c r="E13" s="113">
        <v>11598</v>
      </c>
      <c r="F13" s="113">
        <v>7049</v>
      </c>
      <c r="G13" s="113">
        <v>18471</v>
      </c>
      <c r="H13" s="113">
        <v>177</v>
      </c>
    </row>
    <row r="14" spans="1:8" x14ac:dyDescent="0.35">
      <c r="A14" s="95" t="s">
        <v>299</v>
      </c>
      <c r="B14" s="113">
        <v>5032</v>
      </c>
      <c r="C14" s="113">
        <v>3280</v>
      </c>
      <c r="D14" s="113">
        <v>1753</v>
      </c>
      <c r="E14" s="113">
        <v>4193</v>
      </c>
      <c r="F14" s="113">
        <v>839</v>
      </c>
      <c r="G14" s="113">
        <v>4630</v>
      </c>
      <c r="H14" s="113">
        <v>402</v>
      </c>
    </row>
    <row r="15" spans="1:8" x14ac:dyDescent="0.35">
      <c r="A15" s="95" t="s">
        <v>300</v>
      </c>
      <c r="B15" s="113">
        <v>9125</v>
      </c>
      <c r="C15" s="113">
        <v>4994</v>
      </c>
      <c r="D15" s="113">
        <v>4131</v>
      </c>
      <c r="E15" s="113">
        <v>7471</v>
      </c>
      <c r="F15" s="113">
        <v>1654</v>
      </c>
      <c r="G15" s="113">
        <v>9125</v>
      </c>
      <c r="H15" s="113">
        <v>0</v>
      </c>
    </row>
    <row r="16" spans="1:8" x14ac:dyDescent="0.35">
      <c r="A16" s="95" t="s">
        <v>301</v>
      </c>
      <c r="B16" s="113">
        <v>285</v>
      </c>
      <c r="C16" s="113">
        <v>161</v>
      </c>
      <c r="D16" s="113">
        <v>124</v>
      </c>
      <c r="E16" s="113">
        <v>285</v>
      </c>
      <c r="F16" s="113">
        <v>0</v>
      </c>
      <c r="G16" s="113">
        <v>285</v>
      </c>
      <c r="H16" s="113">
        <v>0</v>
      </c>
    </row>
    <row r="17" spans="1:10" x14ac:dyDescent="0.35">
      <c r="A17" s="95" t="s">
        <v>389</v>
      </c>
      <c r="B17" s="113">
        <v>7042</v>
      </c>
      <c r="C17" s="113">
        <v>6052</v>
      </c>
      <c r="D17" s="113">
        <v>989</v>
      </c>
      <c r="E17" s="113">
        <v>5351</v>
      </c>
      <c r="F17" s="113">
        <v>1690</v>
      </c>
      <c r="G17" s="113">
        <v>6147</v>
      </c>
      <c r="H17" s="113">
        <v>894</v>
      </c>
    </row>
    <row r="18" spans="1:10" x14ac:dyDescent="0.35">
      <c r="A18" s="95" t="s">
        <v>302</v>
      </c>
      <c r="B18" s="113">
        <v>15234</v>
      </c>
      <c r="C18" s="113">
        <v>11363</v>
      </c>
      <c r="D18" s="113">
        <v>3872</v>
      </c>
      <c r="E18" s="113">
        <v>8426</v>
      </c>
      <c r="F18" s="113">
        <v>6809</v>
      </c>
      <c r="G18" s="113">
        <v>14639</v>
      </c>
      <c r="H18" s="113">
        <v>595</v>
      </c>
    </row>
    <row r="19" spans="1:10" x14ac:dyDescent="0.35">
      <c r="A19" s="95" t="s">
        <v>303</v>
      </c>
      <c r="B19" s="113">
        <v>16224</v>
      </c>
      <c r="C19" s="113">
        <v>12976</v>
      </c>
      <c r="D19" s="113">
        <v>3249</v>
      </c>
      <c r="E19" s="113">
        <v>10162</v>
      </c>
      <c r="F19" s="113">
        <v>6063</v>
      </c>
      <c r="G19" s="113">
        <v>15420</v>
      </c>
      <c r="H19" s="113">
        <v>805</v>
      </c>
    </row>
    <row r="20" spans="1:10" x14ac:dyDescent="0.35">
      <c r="A20" s="95" t="s">
        <v>304</v>
      </c>
      <c r="B20" s="113">
        <v>29435</v>
      </c>
      <c r="C20" s="113">
        <v>15969</v>
      </c>
      <c r="D20" s="113">
        <v>13466</v>
      </c>
      <c r="E20" s="113">
        <v>15403</v>
      </c>
      <c r="F20" s="113">
        <v>14033</v>
      </c>
      <c r="G20" s="113">
        <v>28927</v>
      </c>
      <c r="H20" s="113">
        <v>509</v>
      </c>
    </row>
    <row r="21" spans="1:10" x14ac:dyDescent="0.35">
      <c r="A21" s="95" t="s">
        <v>305</v>
      </c>
      <c r="B21" s="113">
        <v>20342</v>
      </c>
      <c r="C21" s="113">
        <v>10984</v>
      </c>
      <c r="D21" s="113">
        <v>9358</v>
      </c>
      <c r="E21" s="113">
        <v>16190</v>
      </c>
      <c r="F21" s="113">
        <v>4152</v>
      </c>
      <c r="G21" s="113">
        <v>19434</v>
      </c>
      <c r="H21" s="113">
        <v>908</v>
      </c>
    </row>
    <row r="22" spans="1:10" x14ac:dyDescent="0.35">
      <c r="A22" s="95" t="s">
        <v>309</v>
      </c>
      <c r="B22" s="113">
        <v>2415</v>
      </c>
      <c r="C22" s="113">
        <v>993</v>
      </c>
      <c r="D22" s="113">
        <v>1422</v>
      </c>
      <c r="E22" s="113">
        <v>2046</v>
      </c>
      <c r="F22" s="113">
        <v>369</v>
      </c>
      <c r="G22" s="113">
        <v>2415</v>
      </c>
      <c r="H22" s="113">
        <v>0</v>
      </c>
    </row>
    <row r="23" spans="1:10" x14ac:dyDescent="0.35">
      <c r="A23" s="95" t="s">
        <v>308</v>
      </c>
      <c r="B23" s="113">
        <v>19628</v>
      </c>
      <c r="C23" s="113">
        <v>7714</v>
      </c>
      <c r="D23" s="113">
        <v>11914</v>
      </c>
      <c r="E23" s="113">
        <v>13599</v>
      </c>
      <c r="F23" s="113">
        <v>6029</v>
      </c>
      <c r="G23" s="113">
        <v>19071</v>
      </c>
      <c r="H23" s="113">
        <v>557</v>
      </c>
    </row>
    <row r="24" spans="1:10" x14ac:dyDescent="0.35">
      <c r="A24" s="95" t="s">
        <v>307</v>
      </c>
      <c r="B24" s="113">
        <v>91217</v>
      </c>
      <c r="C24" s="113">
        <v>28544</v>
      </c>
      <c r="D24" s="113">
        <v>62673</v>
      </c>
      <c r="E24" s="113">
        <v>76656</v>
      </c>
      <c r="F24" s="113">
        <v>14560</v>
      </c>
      <c r="G24" s="113">
        <v>90994</v>
      </c>
      <c r="H24" s="113">
        <v>223</v>
      </c>
    </row>
    <row r="25" spans="1:10" x14ac:dyDescent="0.35">
      <c r="A25" s="95" t="s">
        <v>306</v>
      </c>
      <c r="B25" s="113">
        <v>556</v>
      </c>
      <c r="C25" s="113">
        <v>490</v>
      </c>
      <c r="D25" s="113">
        <v>66</v>
      </c>
      <c r="E25" s="113">
        <v>556</v>
      </c>
      <c r="F25" s="113">
        <v>0</v>
      </c>
      <c r="G25" s="113">
        <v>556</v>
      </c>
      <c r="H25" s="113">
        <v>0</v>
      </c>
    </row>
    <row r="26" spans="1:10" ht="11.25" customHeight="1" x14ac:dyDescent="0.35">
      <c r="A26" s="1"/>
      <c r="B26" s="1"/>
      <c r="C26" s="1"/>
      <c r="D26" s="1"/>
      <c r="E26" s="1"/>
      <c r="F26" s="1"/>
      <c r="G26" s="1"/>
      <c r="H26" s="1"/>
    </row>
    <row r="31" spans="1:10" x14ac:dyDescent="0.35">
      <c r="B31" s="55"/>
      <c r="C31" s="55"/>
      <c r="D31" s="55"/>
      <c r="E31" s="55"/>
      <c r="F31" s="55"/>
      <c r="G31" s="55"/>
      <c r="H31" s="55"/>
      <c r="J31" s="55"/>
    </row>
    <row r="32" spans="1:10" x14ac:dyDescent="0.35">
      <c r="B32" s="55"/>
      <c r="C32" s="55"/>
      <c r="D32" s="55"/>
      <c r="E32" s="55"/>
      <c r="F32" s="55"/>
      <c r="G32" s="55"/>
      <c r="H32" s="55"/>
      <c r="J32" s="55"/>
    </row>
    <row r="33" spans="2:10" x14ac:dyDescent="0.35">
      <c r="B33" s="55"/>
      <c r="C33" s="55"/>
      <c r="F33" s="55"/>
      <c r="G33" s="55"/>
      <c r="J33" s="55"/>
    </row>
    <row r="34" spans="2:10" x14ac:dyDescent="0.35">
      <c r="B34" s="55"/>
      <c r="C34" s="55"/>
      <c r="D34" s="55"/>
      <c r="E34" s="55"/>
      <c r="F34" s="55"/>
      <c r="G34" s="55"/>
      <c r="J34" s="55"/>
    </row>
    <row r="35" spans="2:10" x14ac:dyDescent="0.35">
      <c r="B35" s="55"/>
      <c r="C35" s="55"/>
      <c r="G35" s="55"/>
      <c r="J35" s="55"/>
    </row>
    <row r="36" spans="2:10" x14ac:dyDescent="0.35">
      <c r="B36" s="55"/>
      <c r="C36" s="55"/>
      <c r="D36" s="55"/>
      <c r="E36" s="55"/>
      <c r="F36" s="55"/>
      <c r="G36" s="55"/>
      <c r="J36" s="55"/>
    </row>
    <row r="37" spans="2:10" x14ac:dyDescent="0.35">
      <c r="B37" s="55"/>
      <c r="C37" s="55"/>
      <c r="D37" s="55"/>
      <c r="E37" s="55"/>
      <c r="F37" s="55"/>
      <c r="G37" s="55"/>
      <c r="H37" s="55"/>
      <c r="J37" s="55"/>
    </row>
    <row r="38" spans="2:10" x14ac:dyDescent="0.35">
      <c r="B38" s="55"/>
      <c r="C38" s="55"/>
      <c r="D38" s="55"/>
      <c r="E38" s="55"/>
      <c r="F38" s="55"/>
      <c r="G38" s="55"/>
      <c r="H38" s="55"/>
      <c r="J38" s="55"/>
    </row>
    <row r="39" spans="2:10" x14ac:dyDescent="0.35">
      <c r="B39" s="55"/>
      <c r="C39" s="55"/>
      <c r="D39" s="55"/>
      <c r="E39" s="55"/>
      <c r="F39" s="55"/>
      <c r="G39" s="55"/>
      <c r="J39" s="55"/>
    </row>
    <row r="40" spans="2:10" x14ac:dyDescent="0.35">
      <c r="B40" s="55"/>
      <c r="C40" s="55"/>
      <c r="D40" s="55"/>
      <c r="E40" s="55"/>
      <c r="F40" s="55"/>
      <c r="G40" s="55"/>
      <c r="H40" s="55"/>
      <c r="J40" s="55"/>
    </row>
    <row r="41" spans="2:10" x14ac:dyDescent="0.35">
      <c r="B41" s="55"/>
      <c r="C41" s="55"/>
      <c r="D41" s="55"/>
      <c r="E41" s="55"/>
      <c r="G41" s="55"/>
      <c r="J41" s="55"/>
    </row>
    <row r="42" spans="2:10" x14ac:dyDescent="0.35">
      <c r="B42" s="55"/>
      <c r="C42" s="55"/>
      <c r="D42" s="55"/>
      <c r="E42" s="55"/>
      <c r="G42" s="55"/>
    </row>
    <row r="43" spans="2:10" x14ac:dyDescent="0.35">
      <c r="J43" s="55"/>
    </row>
    <row r="44" spans="2:10" x14ac:dyDescent="0.35">
      <c r="B44" s="55"/>
      <c r="C44" s="55"/>
      <c r="D44" s="55"/>
      <c r="E44" s="55"/>
      <c r="G44" s="55"/>
      <c r="H44" s="55"/>
      <c r="J44" s="55"/>
    </row>
    <row r="45" spans="2:10" x14ac:dyDescent="0.35">
      <c r="B45" s="55"/>
      <c r="C45" s="55"/>
      <c r="D45" s="55"/>
      <c r="E45" s="55"/>
      <c r="F45" s="55"/>
      <c r="G45" s="55"/>
      <c r="J45" s="55"/>
    </row>
    <row r="46" spans="2:10" x14ac:dyDescent="0.35">
      <c r="B46" s="55"/>
      <c r="C46" s="55"/>
      <c r="D46" s="55"/>
      <c r="E46" s="55"/>
      <c r="F46" s="55"/>
      <c r="G46" s="55"/>
      <c r="H46" s="55"/>
      <c r="J46" s="55"/>
    </row>
    <row r="47" spans="2:10" x14ac:dyDescent="0.35">
      <c r="B47" s="55"/>
      <c r="C47" s="55"/>
      <c r="D47" s="55"/>
      <c r="E47" s="55"/>
      <c r="F47" s="55"/>
      <c r="G47" s="55"/>
      <c r="H47" s="55"/>
      <c r="J47" s="55"/>
    </row>
    <row r="48" spans="2:10" x14ac:dyDescent="0.35">
      <c r="B48" s="55"/>
      <c r="C48" s="55"/>
      <c r="D48" s="55"/>
      <c r="E48" s="55"/>
      <c r="F48" s="55"/>
      <c r="G48" s="55"/>
      <c r="J48" s="55"/>
    </row>
    <row r="49" spans="2:10" x14ac:dyDescent="0.35">
      <c r="B49" s="55"/>
      <c r="C49" s="55"/>
      <c r="E49" s="55"/>
      <c r="G49" s="55"/>
      <c r="J49" s="55"/>
    </row>
    <row r="50" spans="2:10" x14ac:dyDescent="0.35">
      <c r="B50" s="55"/>
      <c r="C50" s="55"/>
      <c r="D50" s="55"/>
      <c r="E50" s="55"/>
      <c r="F50" s="55"/>
      <c r="G50" s="55"/>
      <c r="H50" s="55"/>
      <c r="J50" s="55"/>
    </row>
    <row r="51" spans="2:10" x14ac:dyDescent="0.35">
      <c r="B51" s="55"/>
      <c r="C51" s="55"/>
      <c r="D51" s="55"/>
      <c r="E51" s="55"/>
      <c r="F51" s="55"/>
      <c r="G51" s="55"/>
      <c r="H51" s="55"/>
      <c r="J51" s="55"/>
    </row>
    <row r="52" spans="2:10" x14ac:dyDescent="0.35">
      <c r="B52" s="55"/>
      <c r="C52" s="55"/>
      <c r="D52" s="55"/>
      <c r="E52" s="55"/>
      <c r="G52" s="55"/>
    </row>
    <row r="53" spans="2:10" x14ac:dyDescent="0.35">
      <c r="J53" s="55"/>
    </row>
  </sheetData>
  <mergeCells count="8">
    <mergeCell ref="G2:G3"/>
    <mergeCell ref="H2:H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scale="92" orientation="landscape" r:id="rId1"/>
  <rowBreaks count="1" manualBreakCount="1">
    <brk id="26" max="7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J42"/>
  <sheetViews>
    <sheetView view="pageBreakPreview" topLeftCell="A22" zoomScaleNormal="100" zoomScaleSheetLayoutView="100" workbookViewId="0">
      <selection activeCell="A2" sqref="A2:J41"/>
    </sheetView>
  </sheetViews>
  <sheetFormatPr defaultColWidth="9.08984375" defaultRowHeight="14.5" x14ac:dyDescent="0.35"/>
  <cols>
    <col min="1" max="1" width="15" customWidth="1"/>
    <col min="2" max="2" width="11.6328125" customWidth="1"/>
    <col min="3" max="3" width="12.453125" customWidth="1"/>
    <col min="4" max="4" width="11.6328125" customWidth="1"/>
    <col min="5" max="5" width="12.08984375" customWidth="1"/>
    <col min="6" max="6" width="11" customWidth="1"/>
    <col min="7" max="7" width="11.6328125" customWidth="1"/>
    <col min="8" max="9" width="13.453125" customWidth="1"/>
    <col min="10" max="10" width="15.08984375" customWidth="1"/>
  </cols>
  <sheetData>
    <row r="1" spans="1:10" ht="15.5" x14ac:dyDescent="0.35">
      <c r="A1" s="56" t="s">
        <v>675</v>
      </c>
    </row>
    <row r="2" spans="1:10" ht="146.25" customHeight="1" x14ac:dyDescent="0.35">
      <c r="A2" s="157"/>
      <c r="B2" s="157" t="s">
        <v>184</v>
      </c>
      <c r="C2" s="158" t="s">
        <v>185</v>
      </c>
      <c r="D2" s="158" t="s">
        <v>221</v>
      </c>
      <c r="E2" s="158" t="s">
        <v>222</v>
      </c>
      <c r="F2" s="158" t="s">
        <v>223</v>
      </c>
      <c r="G2" s="158" t="s">
        <v>414</v>
      </c>
      <c r="H2" s="158" t="s">
        <v>415</v>
      </c>
      <c r="I2" s="158" t="s">
        <v>416</v>
      </c>
      <c r="J2" s="158" t="s">
        <v>417</v>
      </c>
    </row>
    <row r="3" spans="1:10" s="6" customFormat="1" x14ac:dyDescent="0.35">
      <c r="A3" s="151" t="s">
        <v>474</v>
      </c>
      <c r="B3" s="152">
        <v>647629</v>
      </c>
      <c r="C3" s="152">
        <v>171084</v>
      </c>
      <c r="D3" s="152">
        <v>398068</v>
      </c>
      <c r="E3" s="153">
        <v>67.3</v>
      </c>
      <c r="F3" s="153">
        <v>53.2</v>
      </c>
      <c r="G3" s="153">
        <v>20.9</v>
      </c>
      <c r="H3" s="153">
        <v>34.700000000000003</v>
      </c>
      <c r="I3" s="153">
        <v>32.4</v>
      </c>
      <c r="J3" s="153">
        <v>44.2</v>
      </c>
    </row>
    <row r="4" spans="1:10" x14ac:dyDescent="0.35">
      <c r="A4" s="154" t="s">
        <v>251</v>
      </c>
      <c r="B4" s="113">
        <v>155687</v>
      </c>
      <c r="C4" s="113">
        <v>40232</v>
      </c>
      <c r="D4" s="113">
        <v>99870</v>
      </c>
      <c r="E4" s="95">
        <v>66.2</v>
      </c>
      <c r="F4" s="95">
        <v>52.6</v>
      </c>
      <c r="G4" s="95">
        <v>20.5</v>
      </c>
      <c r="H4" s="95">
        <v>34.200000000000003</v>
      </c>
      <c r="I4" s="95">
        <v>33.200000000000003</v>
      </c>
      <c r="J4" s="95">
        <v>44.7</v>
      </c>
    </row>
    <row r="5" spans="1:10" x14ac:dyDescent="0.35">
      <c r="A5" s="154" t="s">
        <v>252</v>
      </c>
      <c r="B5" s="113">
        <v>292464</v>
      </c>
      <c r="C5" s="113">
        <v>78762</v>
      </c>
      <c r="D5" s="113">
        <v>184387</v>
      </c>
      <c r="E5" s="95">
        <v>66.8</v>
      </c>
      <c r="F5" s="95">
        <v>52.6</v>
      </c>
      <c r="G5" s="95">
        <v>21.2</v>
      </c>
      <c r="H5" s="95">
        <v>36</v>
      </c>
      <c r="I5" s="95">
        <v>32.799999999999997</v>
      </c>
      <c r="J5" s="95">
        <v>45.4</v>
      </c>
    </row>
    <row r="6" spans="1:10" x14ac:dyDescent="0.35">
      <c r="A6" s="154" t="s">
        <v>253</v>
      </c>
      <c r="B6" s="113">
        <v>199478</v>
      </c>
      <c r="C6" s="113">
        <v>52090</v>
      </c>
      <c r="D6" s="113">
        <v>113810</v>
      </c>
      <c r="E6" s="95">
        <v>68.900000000000006</v>
      </c>
      <c r="F6" s="95">
        <v>54.6</v>
      </c>
      <c r="G6" s="95">
        <v>20.7</v>
      </c>
      <c r="H6" s="95">
        <v>33.1</v>
      </c>
      <c r="I6" s="95">
        <v>31.3</v>
      </c>
      <c r="J6" s="95">
        <v>42</v>
      </c>
    </row>
    <row r="7" spans="1:10" ht="5.25" customHeight="1" x14ac:dyDescent="0.35">
      <c r="A7" s="155"/>
      <c r="B7" s="104"/>
      <c r="C7" s="104"/>
      <c r="D7" s="104"/>
      <c r="E7" s="99"/>
      <c r="F7" s="99"/>
      <c r="G7" s="99"/>
      <c r="H7" s="99"/>
      <c r="I7" s="99"/>
      <c r="J7" s="99"/>
    </row>
    <row r="8" spans="1:10" s="6" customFormat="1" x14ac:dyDescent="0.35">
      <c r="A8" s="151" t="s">
        <v>475</v>
      </c>
      <c r="B8" s="152">
        <v>811479</v>
      </c>
      <c r="C8" s="152">
        <v>222851</v>
      </c>
      <c r="D8" s="152">
        <v>956483</v>
      </c>
      <c r="E8" s="153">
        <v>52</v>
      </c>
      <c r="F8" s="153">
        <v>40.799999999999997</v>
      </c>
      <c r="G8" s="153">
        <v>21.5</v>
      </c>
      <c r="H8" s="153">
        <v>49.7</v>
      </c>
      <c r="I8" s="153">
        <v>40.700000000000003</v>
      </c>
      <c r="J8" s="153">
        <v>62</v>
      </c>
    </row>
    <row r="9" spans="1:10" x14ac:dyDescent="0.35">
      <c r="A9" s="156" t="s">
        <v>254</v>
      </c>
      <c r="B9" s="113">
        <v>90187</v>
      </c>
      <c r="C9" s="113">
        <v>24406</v>
      </c>
      <c r="D9" s="113">
        <v>117332</v>
      </c>
      <c r="E9" s="95">
        <v>49.4</v>
      </c>
      <c r="F9" s="95">
        <v>38.9</v>
      </c>
      <c r="G9" s="95">
        <v>21.3</v>
      </c>
      <c r="H9" s="95">
        <v>48.6</v>
      </c>
      <c r="I9" s="95">
        <v>43.4</v>
      </c>
      <c r="J9" s="95">
        <v>63.1</v>
      </c>
    </row>
    <row r="10" spans="1:10" x14ac:dyDescent="0.35">
      <c r="A10" s="156" t="s">
        <v>255</v>
      </c>
      <c r="B10" s="113">
        <v>93130</v>
      </c>
      <c r="C10" s="113">
        <v>24542</v>
      </c>
      <c r="D10" s="113">
        <v>100154</v>
      </c>
      <c r="E10" s="95">
        <v>54</v>
      </c>
      <c r="F10" s="95">
        <v>42.8</v>
      </c>
      <c r="G10" s="95">
        <v>20.9</v>
      </c>
      <c r="H10" s="95">
        <v>50.3</v>
      </c>
      <c r="I10" s="95">
        <v>36.299999999999997</v>
      </c>
      <c r="J10" s="95">
        <v>60</v>
      </c>
    </row>
    <row r="11" spans="1:10" x14ac:dyDescent="0.35">
      <c r="A11" s="156" t="s">
        <v>256</v>
      </c>
      <c r="B11" s="113">
        <v>84801</v>
      </c>
      <c r="C11" s="113">
        <v>23747</v>
      </c>
      <c r="D11" s="113">
        <v>139515</v>
      </c>
      <c r="E11" s="95">
        <v>43.8</v>
      </c>
      <c r="F11" s="95">
        <v>34.200000000000003</v>
      </c>
      <c r="G11" s="95">
        <v>21.9</v>
      </c>
      <c r="H11" s="95">
        <v>55</v>
      </c>
      <c r="I11" s="95">
        <v>46</v>
      </c>
      <c r="J11" s="95">
        <v>68.900000000000006</v>
      </c>
    </row>
    <row r="12" spans="1:10" x14ac:dyDescent="0.35">
      <c r="A12" s="156" t="s">
        <v>257</v>
      </c>
      <c r="B12" s="113">
        <v>112779</v>
      </c>
      <c r="C12" s="113">
        <v>27643</v>
      </c>
      <c r="D12" s="113">
        <v>102916</v>
      </c>
      <c r="E12" s="95">
        <v>57.7</v>
      </c>
      <c r="F12" s="95">
        <v>46.3</v>
      </c>
      <c r="G12" s="95">
        <v>19.7</v>
      </c>
      <c r="H12" s="95">
        <v>35.9</v>
      </c>
      <c r="I12" s="95">
        <v>37.1</v>
      </c>
      <c r="J12" s="95">
        <v>49.8</v>
      </c>
    </row>
    <row r="13" spans="1:10" x14ac:dyDescent="0.35">
      <c r="A13" s="156" t="s">
        <v>258</v>
      </c>
      <c r="B13" s="113">
        <v>107077</v>
      </c>
      <c r="C13" s="113">
        <v>30001</v>
      </c>
      <c r="D13" s="113">
        <v>124909</v>
      </c>
      <c r="E13" s="95">
        <v>52.3</v>
      </c>
      <c r="F13" s="95">
        <v>40.9</v>
      </c>
      <c r="G13" s="95">
        <v>21.9</v>
      </c>
      <c r="H13" s="95">
        <v>56.9</v>
      </c>
      <c r="I13" s="95">
        <v>37.200000000000003</v>
      </c>
      <c r="J13" s="95">
        <v>65.400000000000006</v>
      </c>
    </row>
    <row r="14" spans="1:10" x14ac:dyDescent="0.35">
      <c r="A14" s="156" t="s">
        <v>259</v>
      </c>
      <c r="B14" s="113">
        <v>113408</v>
      </c>
      <c r="C14" s="113">
        <v>29311</v>
      </c>
      <c r="D14" s="113">
        <v>135662</v>
      </c>
      <c r="E14" s="95">
        <v>51.3</v>
      </c>
      <c r="F14" s="95">
        <v>40.700000000000003</v>
      </c>
      <c r="G14" s="95">
        <v>20.5</v>
      </c>
      <c r="H14" s="95">
        <v>52.8</v>
      </c>
      <c r="I14" s="95">
        <v>39.9</v>
      </c>
      <c r="J14" s="95">
        <v>64.3</v>
      </c>
    </row>
    <row r="15" spans="1:10" x14ac:dyDescent="0.35">
      <c r="A15" s="156" t="s">
        <v>260</v>
      </c>
      <c r="B15" s="113">
        <v>108598</v>
      </c>
      <c r="C15" s="113">
        <v>34385</v>
      </c>
      <c r="D15" s="113">
        <v>114940</v>
      </c>
      <c r="E15" s="95">
        <v>55.4</v>
      </c>
      <c r="F15" s="95">
        <v>42.1</v>
      </c>
      <c r="G15" s="95">
        <v>24</v>
      </c>
      <c r="H15" s="95">
        <v>46.7</v>
      </c>
      <c r="I15" s="95">
        <v>43.7</v>
      </c>
      <c r="J15" s="95">
        <v>60.5</v>
      </c>
    </row>
    <row r="16" spans="1:10" x14ac:dyDescent="0.35">
      <c r="A16" s="156" t="s">
        <v>261</v>
      </c>
      <c r="B16" s="113">
        <v>101499</v>
      </c>
      <c r="C16" s="113">
        <v>28817</v>
      </c>
      <c r="D16" s="113">
        <v>121055</v>
      </c>
      <c r="E16" s="95">
        <v>51.8</v>
      </c>
      <c r="F16" s="95">
        <v>40.4</v>
      </c>
      <c r="G16" s="95">
        <v>22.1</v>
      </c>
      <c r="H16" s="95">
        <v>53.3</v>
      </c>
      <c r="I16" s="95">
        <v>41.5</v>
      </c>
      <c r="J16" s="95">
        <v>64.900000000000006</v>
      </c>
    </row>
    <row r="17" spans="1:10" ht="5.25" customHeight="1" x14ac:dyDescent="0.35">
      <c r="A17" s="151"/>
      <c r="B17" s="152"/>
      <c r="C17" s="152"/>
      <c r="D17" s="152"/>
      <c r="E17" s="153"/>
      <c r="F17" s="153"/>
      <c r="G17" s="153"/>
      <c r="H17" s="153"/>
      <c r="I17" s="153"/>
      <c r="J17" s="153"/>
    </row>
    <row r="18" spans="1:10" s="6" customFormat="1" x14ac:dyDescent="0.35">
      <c r="A18" s="151" t="s">
        <v>476</v>
      </c>
      <c r="B18" s="152">
        <v>650043</v>
      </c>
      <c r="C18" s="152">
        <v>170937</v>
      </c>
      <c r="D18" s="152">
        <v>697402</v>
      </c>
      <c r="E18" s="153">
        <v>54.1</v>
      </c>
      <c r="F18" s="153">
        <v>42.8</v>
      </c>
      <c r="G18" s="153">
        <v>20.8</v>
      </c>
      <c r="H18" s="153">
        <v>47.8</v>
      </c>
      <c r="I18" s="153">
        <v>38.9</v>
      </c>
      <c r="J18" s="153">
        <v>59.7</v>
      </c>
    </row>
    <row r="19" spans="1:10" x14ac:dyDescent="0.35">
      <c r="A19" s="154" t="s">
        <v>482</v>
      </c>
      <c r="B19" s="113">
        <v>102608</v>
      </c>
      <c r="C19" s="113">
        <v>30047</v>
      </c>
      <c r="D19" s="113">
        <v>126220</v>
      </c>
      <c r="E19" s="95">
        <v>51.2</v>
      </c>
      <c r="F19" s="95">
        <v>39.6</v>
      </c>
      <c r="G19" s="95">
        <v>22.7</v>
      </c>
      <c r="H19" s="95">
        <v>45.9</v>
      </c>
      <c r="I19" s="95">
        <v>38.1</v>
      </c>
      <c r="J19" s="95">
        <v>56.7</v>
      </c>
    </row>
    <row r="20" spans="1:10" x14ac:dyDescent="0.35">
      <c r="A20" s="154" t="s">
        <v>262</v>
      </c>
      <c r="B20" s="113">
        <v>92073</v>
      </c>
      <c r="C20" s="113">
        <v>22933</v>
      </c>
      <c r="D20" s="113">
        <v>92949</v>
      </c>
      <c r="E20" s="95">
        <v>55.3</v>
      </c>
      <c r="F20" s="95">
        <v>44.3</v>
      </c>
      <c r="G20" s="95">
        <v>19.899999999999999</v>
      </c>
      <c r="H20" s="95">
        <v>54.3</v>
      </c>
      <c r="I20" s="95">
        <v>36.9</v>
      </c>
      <c r="J20" s="95">
        <v>64</v>
      </c>
    </row>
    <row r="21" spans="1:10" x14ac:dyDescent="0.35">
      <c r="A21" s="154" t="s">
        <v>263</v>
      </c>
      <c r="B21" s="113">
        <v>119900</v>
      </c>
      <c r="C21" s="113">
        <v>29533</v>
      </c>
      <c r="D21" s="113">
        <v>96000</v>
      </c>
      <c r="E21" s="95">
        <v>60.9</v>
      </c>
      <c r="F21" s="95">
        <v>48.9</v>
      </c>
      <c r="G21" s="95">
        <v>19.8</v>
      </c>
      <c r="H21" s="95">
        <v>37.200000000000003</v>
      </c>
      <c r="I21" s="95">
        <v>32.299999999999997</v>
      </c>
      <c r="J21" s="95">
        <v>47</v>
      </c>
    </row>
    <row r="22" spans="1:10" x14ac:dyDescent="0.35">
      <c r="A22" s="154" t="s">
        <v>264</v>
      </c>
      <c r="B22" s="113">
        <v>94554</v>
      </c>
      <c r="C22" s="113">
        <v>22289</v>
      </c>
      <c r="D22" s="113">
        <v>83176</v>
      </c>
      <c r="E22" s="95">
        <v>58.4</v>
      </c>
      <c r="F22" s="95">
        <v>47.3</v>
      </c>
      <c r="G22" s="95">
        <v>19.100000000000001</v>
      </c>
      <c r="H22" s="95">
        <v>50.5</v>
      </c>
      <c r="I22" s="95">
        <v>35</v>
      </c>
      <c r="J22" s="95">
        <v>60.2</v>
      </c>
    </row>
    <row r="23" spans="1:10" x14ac:dyDescent="0.35">
      <c r="A23" s="154" t="s">
        <v>265</v>
      </c>
      <c r="B23" s="113">
        <v>82937</v>
      </c>
      <c r="C23" s="113">
        <v>17682</v>
      </c>
      <c r="D23" s="113">
        <v>77374</v>
      </c>
      <c r="E23" s="95">
        <v>56.5</v>
      </c>
      <c r="F23" s="95">
        <v>46.6</v>
      </c>
      <c r="G23" s="95">
        <v>17.600000000000001</v>
      </c>
      <c r="H23" s="95">
        <v>49.6</v>
      </c>
      <c r="I23" s="95">
        <v>39.200000000000003</v>
      </c>
      <c r="J23" s="95">
        <v>62.8</v>
      </c>
    </row>
    <row r="24" spans="1:10" x14ac:dyDescent="0.35">
      <c r="A24" s="154" t="s">
        <v>266</v>
      </c>
      <c r="B24" s="113">
        <v>96035</v>
      </c>
      <c r="C24" s="113">
        <v>26898</v>
      </c>
      <c r="D24" s="113">
        <v>121156</v>
      </c>
      <c r="E24" s="95">
        <v>50.4</v>
      </c>
      <c r="F24" s="95">
        <v>39.299999999999997</v>
      </c>
      <c r="G24" s="95">
        <v>21.9</v>
      </c>
      <c r="H24" s="95">
        <v>46.2</v>
      </c>
      <c r="I24" s="95">
        <v>43</v>
      </c>
      <c r="J24" s="95">
        <v>60.7</v>
      </c>
    </row>
    <row r="25" spans="1:10" x14ac:dyDescent="0.35">
      <c r="A25" s="154" t="s">
        <v>267</v>
      </c>
      <c r="B25" s="113">
        <v>61936</v>
      </c>
      <c r="C25" s="113">
        <v>21556</v>
      </c>
      <c r="D25" s="113">
        <v>100527</v>
      </c>
      <c r="E25" s="95">
        <v>45.4</v>
      </c>
      <c r="F25" s="95">
        <v>33.700000000000003</v>
      </c>
      <c r="G25" s="95">
        <v>25.8</v>
      </c>
      <c r="H25" s="95">
        <v>57.3</v>
      </c>
      <c r="I25" s="95">
        <v>50.5</v>
      </c>
      <c r="J25" s="95">
        <v>71.5</v>
      </c>
    </row>
    <row r="26" spans="1:10" ht="5.25" customHeight="1" x14ac:dyDescent="0.35">
      <c r="A26" s="155"/>
      <c r="B26" s="104"/>
      <c r="C26" s="104"/>
      <c r="D26" s="104"/>
      <c r="E26" s="99"/>
      <c r="F26" s="99"/>
      <c r="G26" s="99"/>
      <c r="H26" s="99"/>
      <c r="I26" s="99"/>
      <c r="J26" s="99"/>
    </row>
    <row r="27" spans="1:10" s="6" customFormat="1" x14ac:dyDescent="0.35">
      <c r="A27" s="151" t="s">
        <v>477</v>
      </c>
      <c r="B27" s="152">
        <v>599887</v>
      </c>
      <c r="C27" s="152">
        <v>154168</v>
      </c>
      <c r="D27" s="152">
        <v>586854</v>
      </c>
      <c r="E27" s="153">
        <v>56.2</v>
      </c>
      <c r="F27" s="153">
        <v>44.7</v>
      </c>
      <c r="G27" s="153">
        <v>20.399999999999999</v>
      </c>
      <c r="H27" s="153">
        <v>48</v>
      </c>
      <c r="I27" s="153">
        <v>38.5</v>
      </c>
      <c r="J27" s="153">
        <v>59.8</v>
      </c>
    </row>
    <row r="28" spans="1:10" x14ac:dyDescent="0.35">
      <c r="A28" s="154" t="s">
        <v>268</v>
      </c>
      <c r="B28" s="113">
        <v>92054</v>
      </c>
      <c r="C28" s="113">
        <v>27777</v>
      </c>
      <c r="D28" s="113">
        <v>99477</v>
      </c>
      <c r="E28" s="95">
        <v>54.6</v>
      </c>
      <c r="F28" s="95">
        <v>42</v>
      </c>
      <c r="G28" s="95">
        <v>23.2</v>
      </c>
      <c r="H28" s="95">
        <v>51.2</v>
      </c>
      <c r="I28" s="95">
        <v>42.1</v>
      </c>
      <c r="J28" s="95">
        <v>63.3</v>
      </c>
    </row>
    <row r="29" spans="1:10" x14ac:dyDescent="0.35">
      <c r="A29" s="154" t="s">
        <v>269</v>
      </c>
      <c r="B29" s="113">
        <v>120170</v>
      </c>
      <c r="C29" s="113">
        <v>24370</v>
      </c>
      <c r="D29" s="113">
        <v>134503</v>
      </c>
      <c r="E29" s="95">
        <v>51.8</v>
      </c>
      <c r="F29" s="95">
        <v>43.1</v>
      </c>
      <c r="G29" s="95">
        <v>16.899999999999999</v>
      </c>
      <c r="H29" s="95">
        <v>39.1</v>
      </c>
      <c r="I29" s="95">
        <v>37.9</v>
      </c>
      <c r="J29" s="95">
        <v>54.5</v>
      </c>
    </row>
    <row r="30" spans="1:10" x14ac:dyDescent="0.35">
      <c r="A30" s="154" t="s">
        <v>270</v>
      </c>
      <c r="B30" s="113">
        <v>156766</v>
      </c>
      <c r="C30" s="113">
        <v>36034</v>
      </c>
      <c r="D30" s="113">
        <v>125298</v>
      </c>
      <c r="E30" s="95">
        <v>60.6</v>
      </c>
      <c r="F30" s="95">
        <v>49.3</v>
      </c>
      <c r="G30" s="95">
        <v>18.7</v>
      </c>
      <c r="H30" s="95">
        <v>45.7</v>
      </c>
      <c r="I30" s="95">
        <v>33.6</v>
      </c>
      <c r="J30" s="95">
        <v>55.7</v>
      </c>
    </row>
    <row r="31" spans="1:10" x14ac:dyDescent="0.35">
      <c r="A31" s="154" t="s">
        <v>271</v>
      </c>
      <c r="B31" s="113">
        <v>94997</v>
      </c>
      <c r="C31" s="113">
        <v>30532</v>
      </c>
      <c r="D31" s="113">
        <v>86504</v>
      </c>
      <c r="E31" s="95">
        <v>59.2</v>
      </c>
      <c r="F31" s="95">
        <v>44.8</v>
      </c>
      <c r="G31" s="95">
        <v>24.3</v>
      </c>
      <c r="H31" s="95">
        <v>58.5</v>
      </c>
      <c r="I31" s="95">
        <v>39.5</v>
      </c>
      <c r="J31" s="95">
        <v>66.8</v>
      </c>
    </row>
    <row r="32" spans="1:10" x14ac:dyDescent="0.35">
      <c r="A32" s="154" t="s">
        <v>272</v>
      </c>
      <c r="B32" s="113">
        <v>135900</v>
      </c>
      <c r="C32" s="113">
        <v>35455</v>
      </c>
      <c r="D32" s="113">
        <v>141072</v>
      </c>
      <c r="E32" s="95">
        <v>54.8</v>
      </c>
      <c r="F32" s="95">
        <v>43.5</v>
      </c>
      <c r="G32" s="95">
        <v>20.7</v>
      </c>
      <c r="H32" s="95">
        <v>48.3</v>
      </c>
      <c r="I32" s="95">
        <v>40.799999999999997</v>
      </c>
      <c r="J32" s="95">
        <v>61.4</v>
      </c>
    </row>
    <row r="33" spans="1:10" ht="6" customHeight="1" x14ac:dyDescent="0.35">
      <c r="A33" s="155"/>
      <c r="B33" s="104"/>
      <c r="C33" s="104"/>
      <c r="D33" s="104"/>
      <c r="E33" s="99"/>
      <c r="F33" s="99"/>
      <c r="G33" s="99"/>
      <c r="H33" s="99"/>
      <c r="I33" s="99"/>
      <c r="J33" s="99"/>
    </row>
    <row r="34" spans="1:10" s="6" customFormat="1" x14ac:dyDescent="0.35">
      <c r="A34" s="151" t="s">
        <v>478</v>
      </c>
      <c r="B34" s="152">
        <v>837313</v>
      </c>
      <c r="C34" s="152">
        <v>197904</v>
      </c>
      <c r="D34" s="152">
        <v>861483</v>
      </c>
      <c r="E34" s="153">
        <v>54.6</v>
      </c>
      <c r="F34" s="153">
        <v>44.1</v>
      </c>
      <c r="G34" s="153">
        <v>19.100000000000001</v>
      </c>
      <c r="H34" s="153">
        <v>47.3</v>
      </c>
      <c r="I34" s="153">
        <v>37.700000000000003</v>
      </c>
      <c r="J34" s="153">
        <v>59.4</v>
      </c>
    </row>
    <row r="35" spans="1:10" x14ac:dyDescent="0.35">
      <c r="A35" s="154" t="s">
        <v>273</v>
      </c>
      <c r="B35" s="113">
        <v>123759</v>
      </c>
      <c r="C35" s="113">
        <v>30188</v>
      </c>
      <c r="D35" s="113">
        <v>131172</v>
      </c>
      <c r="E35" s="95">
        <v>54</v>
      </c>
      <c r="F35" s="95">
        <v>43.4</v>
      </c>
      <c r="G35" s="95">
        <v>19.600000000000001</v>
      </c>
      <c r="H35" s="95">
        <v>43.7</v>
      </c>
      <c r="I35" s="95">
        <v>37.5</v>
      </c>
      <c r="J35" s="95">
        <v>56.2</v>
      </c>
    </row>
    <row r="36" spans="1:10" x14ac:dyDescent="0.35">
      <c r="A36" s="154" t="s">
        <v>274</v>
      </c>
      <c r="B36" s="113">
        <v>136485</v>
      </c>
      <c r="C36" s="113">
        <v>32707</v>
      </c>
      <c r="D36" s="113">
        <v>148586</v>
      </c>
      <c r="E36" s="95">
        <v>53.2</v>
      </c>
      <c r="F36" s="95">
        <v>42.9</v>
      </c>
      <c r="G36" s="95">
        <v>19.3</v>
      </c>
      <c r="H36" s="95">
        <v>50.8</v>
      </c>
      <c r="I36" s="95">
        <v>40</v>
      </c>
      <c r="J36" s="95">
        <v>63.4</v>
      </c>
    </row>
    <row r="37" spans="1:10" x14ac:dyDescent="0.35">
      <c r="A37" s="154" t="s">
        <v>275</v>
      </c>
      <c r="B37" s="113">
        <v>145820</v>
      </c>
      <c r="C37" s="113">
        <v>42392</v>
      </c>
      <c r="D37" s="113">
        <v>125323</v>
      </c>
      <c r="E37" s="95">
        <v>60</v>
      </c>
      <c r="F37" s="95">
        <v>46.5</v>
      </c>
      <c r="G37" s="95">
        <v>22.5</v>
      </c>
      <c r="H37" s="95">
        <v>50.9</v>
      </c>
      <c r="I37" s="95">
        <v>38</v>
      </c>
      <c r="J37" s="95">
        <v>60.7</v>
      </c>
    </row>
    <row r="38" spans="1:10" x14ac:dyDescent="0.35">
      <c r="A38" s="154" t="s">
        <v>276</v>
      </c>
      <c r="B38" s="113">
        <v>131666</v>
      </c>
      <c r="C38" s="113">
        <v>24914</v>
      </c>
      <c r="D38" s="113">
        <v>159255</v>
      </c>
      <c r="E38" s="95">
        <v>49.6</v>
      </c>
      <c r="F38" s="95">
        <v>41.7</v>
      </c>
      <c r="G38" s="95">
        <v>15.9</v>
      </c>
      <c r="H38" s="95">
        <v>35.4</v>
      </c>
      <c r="I38" s="95">
        <v>36.299999999999997</v>
      </c>
      <c r="J38" s="95">
        <v>51.1</v>
      </c>
    </row>
    <row r="39" spans="1:10" x14ac:dyDescent="0.35">
      <c r="A39" s="154" t="s">
        <v>277</v>
      </c>
      <c r="B39" s="113">
        <v>102948</v>
      </c>
      <c r="C39" s="113">
        <v>19706</v>
      </c>
      <c r="D39" s="113">
        <v>109528</v>
      </c>
      <c r="E39" s="95">
        <v>52.8</v>
      </c>
      <c r="F39" s="95">
        <v>44.3</v>
      </c>
      <c r="G39" s="95">
        <v>16.100000000000001</v>
      </c>
      <c r="H39" s="95">
        <v>62.6</v>
      </c>
      <c r="I39" s="95">
        <v>38.6</v>
      </c>
      <c r="J39" s="95">
        <v>72.7</v>
      </c>
    </row>
    <row r="40" spans="1:10" x14ac:dyDescent="0.35">
      <c r="A40" s="154" t="s">
        <v>278</v>
      </c>
      <c r="B40" s="113">
        <v>104590</v>
      </c>
      <c r="C40" s="113">
        <v>19372</v>
      </c>
      <c r="D40" s="113">
        <v>85737</v>
      </c>
      <c r="E40" s="95">
        <v>59.1</v>
      </c>
      <c r="F40" s="95">
        <v>49.9</v>
      </c>
      <c r="G40" s="95">
        <v>15.6</v>
      </c>
      <c r="H40" s="95">
        <v>43.7</v>
      </c>
      <c r="I40" s="95">
        <v>32.200000000000003</v>
      </c>
      <c r="J40" s="95">
        <v>54.7</v>
      </c>
    </row>
    <row r="41" spans="1:10" x14ac:dyDescent="0.35">
      <c r="A41" s="154" t="s">
        <v>279</v>
      </c>
      <c r="B41" s="113">
        <v>92044</v>
      </c>
      <c r="C41" s="113">
        <v>28625</v>
      </c>
      <c r="D41" s="113">
        <v>101882</v>
      </c>
      <c r="E41" s="95">
        <v>54.2</v>
      </c>
      <c r="F41" s="95">
        <v>41.4</v>
      </c>
      <c r="G41" s="95">
        <v>23.7</v>
      </c>
      <c r="H41" s="95">
        <v>44.8</v>
      </c>
      <c r="I41" s="95">
        <v>40.6</v>
      </c>
      <c r="J41" s="95">
        <v>57</v>
      </c>
    </row>
    <row r="42" spans="1:10" ht="5.25" customHeight="1" x14ac:dyDescent="0.35">
      <c r="A42" s="28"/>
      <c r="B42" s="28"/>
      <c r="C42" s="28"/>
      <c r="D42" s="28"/>
      <c r="E42" s="28"/>
      <c r="F42" s="28"/>
      <c r="G42" s="28"/>
      <c r="H42" s="28"/>
      <c r="I42" s="28"/>
      <c r="J42" s="28"/>
    </row>
  </sheetData>
  <pageMargins left="0.7" right="0.7" top="0.75" bottom="0.75" header="0.3" footer="0.3"/>
  <pageSetup scale="7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70C0"/>
  </sheetPr>
  <dimension ref="A1:G26"/>
  <sheetViews>
    <sheetView topLeftCell="A8" zoomScaleNormal="100" zoomScaleSheetLayoutView="100" workbookViewId="0">
      <selection activeCell="A2" sqref="A2:G25"/>
    </sheetView>
  </sheetViews>
  <sheetFormatPr defaultColWidth="9.08984375" defaultRowHeight="14.5" x14ac:dyDescent="0.35"/>
  <cols>
    <col min="1" max="1" width="51" customWidth="1"/>
    <col min="2" max="5" width="12.08984375" customWidth="1"/>
    <col min="6" max="6" width="11.54296875" bestFit="1" customWidth="1"/>
    <col min="7" max="7" width="12.08984375" customWidth="1"/>
  </cols>
  <sheetData>
    <row r="1" spans="1:7" ht="15.5" x14ac:dyDescent="0.35">
      <c r="A1" s="56" t="s">
        <v>676</v>
      </c>
    </row>
    <row r="2" spans="1:7" x14ac:dyDescent="0.35">
      <c r="A2" s="242"/>
      <c r="B2" s="242" t="s">
        <v>524</v>
      </c>
      <c r="C2" s="242"/>
      <c r="D2" s="242"/>
      <c r="E2" s="242" t="s">
        <v>251</v>
      </c>
      <c r="F2" s="242" t="s">
        <v>252</v>
      </c>
      <c r="G2" s="242" t="s">
        <v>253</v>
      </c>
    </row>
    <row r="3" spans="1:7" x14ac:dyDescent="0.35">
      <c r="A3" s="242"/>
      <c r="B3" s="92" t="s">
        <v>9</v>
      </c>
      <c r="C3" s="92" t="s">
        <v>46</v>
      </c>
      <c r="D3" s="92" t="s">
        <v>47</v>
      </c>
      <c r="E3" s="242"/>
      <c r="F3" s="242"/>
      <c r="G3" s="242"/>
    </row>
    <row r="4" spans="1:7" x14ac:dyDescent="0.35">
      <c r="A4" s="95" t="s">
        <v>390</v>
      </c>
      <c r="B4" s="113">
        <v>647629</v>
      </c>
      <c r="C4" s="113">
        <v>371669</v>
      </c>
      <c r="D4" s="113">
        <v>275960</v>
      </c>
      <c r="E4" s="113">
        <v>155687</v>
      </c>
      <c r="F4" s="113">
        <v>292464</v>
      </c>
      <c r="G4" s="113">
        <v>199478</v>
      </c>
    </row>
    <row r="5" spans="1:7" x14ac:dyDescent="0.35">
      <c r="A5" s="132" t="s">
        <v>22</v>
      </c>
      <c r="B5" s="113">
        <v>68124</v>
      </c>
      <c r="C5" s="113">
        <v>31155</v>
      </c>
      <c r="D5" s="113">
        <v>36969</v>
      </c>
      <c r="E5" s="113">
        <v>9022</v>
      </c>
      <c r="F5" s="113">
        <v>45008</v>
      </c>
      <c r="G5" s="113">
        <v>14094</v>
      </c>
    </row>
    <row r="6" spans="1:7" x14ac:dyDescent="0.35">
      <c r="A6" s="95" t="s">
        <v>23</v>
      </c>
      <c r="B6" s="113">
        <v>4868</v>
      </c>
      <c r="C6" s="113">
        <v>4150</v>
      </c>
      <c r="D6" s="113">
        <v>718</v>
      </c>
      <c r="E6" s="113">
        <v>1289</v>
      </c>
      <c r="F6" s="113">
        <v>3195</v>
      </c>
      <c r="G6" s="113">
        <v>384</v>
      </c>
    </row>
    <row r="7" spans="1:7" x14ac:dyDescent="0.35">
      <c r="A7" s="95" t="s">
        <v>25</v>
      </c>
      <c r="B7" s="113">
        <v>42456</v>
      </c>
      <c r="C7" s="113">
        <v>19494</v>
      </c>
      <c r="D7" s="113">
        <v>22962</v>
      </c>
      <c r="E7" s="113">
        <v>11324</v>
      </c>
      <c r="F7" s="113">
        <v>19093</v>
      </c>
      <c r="G7" s="113">
        <v>12039</v>
      </c>
    </row>
    <row r="8" spans="1:7" x14ac:dyDescent="0.35">
      <c r="A8" s="95" t="s">
        <v>295</v>
      </c>
      <c r="B8" s="113">
        <v>1916</v>
      </c>
      <c r="C8" s="113">
        <v>1620</v>
      </c>
      <c r="D8" s="113">
        <v>296</v>
      </c>
      <c r="E8" s="113">
        <v>121</v>
      </c>
      <c r="F8" s="113">
        <v>988</v>
      </c>
      <c r="G8" s="113">
        <v>807</v>
      </c>
    </row>
    <row r="9" spans="1:7" x14ac:dyDescent="0.35">
      <c r="A9" s="95" t="s">
        <v>296</v>
      </c>
      <c r="B9" s="113">
        <v>1470</v>
      </c>
      <c r="C9" s="113">
        <v>965</v>
      </c>
      <c r="D9" s="113">
        <v>505</v>
      </c>
      <c r="E9" s="113">
        <v>206</v>
      </c>
      <c r="F9" s="113">
        <v>860</v>
      </c>
      <c r="G9" s="113">
        <v>405</v>
      </c>
    </row>
    <row r="10" spans="1:7" x14ac:dyDescent="0.35">
      <c r="A10" s="95" t="s">
        <v>297</v>
      </c>
      <c r="B10" s="113">
        <v>92160</v>
      </c>
      <c r="C10" s="113">
        <v>81899</v>
      </c>
      <c r="D10" s="113">
        <v>10262</v>
      </c>
      <c r="E10" s="113">
        <v>20983</v>
      </c>
      <c r="F10" s="113">
        <v>43281</v>
      </c>
      <c r="G10" s="113">
        <v>27896</v>
      </c>
    </row>
    <row r="11" spans="1:7" x14ac:dyDescent="0.35">
      <c r="A11" s="95" t="s">
        <v>310</v>
      </c>
      <c r="B11" s="113">
        <v>128367</v>
      </c>
      <c r="C11" s="113">
        <v>55920</v>
      </c>
      <c r="D11" s="113">
        <v>72448</v>
      </c>
      <c r="E11" s="113">
        <v>42573</v>
      </c>
      <c r="F11" s="113">
        <v>49823</v>
      </c>
      <c r="G11" s="113">
        <v>35971</v>
      </c>
    </row>
    <row r="12" spans="1:7" x14ac:dyDescent="0.35">
      <c r="A12" s="95" t="s">
        <v>30</v>
      </c>
      <c r="B12" s="113">
        <v>48777</v>
      </c>
      <c r="C12" s="113">
        <v>46163</v>
      </c>
      <c r="D12" s="113">
        <v>2614</v>
      </c>
      <c r="E12" s="113">
        <v>10870</v>
      </c>
      <c r="F12" s="113">
        <v>21460</v>
      </c>
      <c r="G12" s="113">
        <v>16446</v>
      </c>
    </row>
    <row r="13" spans="1:7" x14ac:dyDescent="0.35">
      <c r="A13" s="95" t="s">
        <v>298</v>
      </c>
      <c r="B13" s="113">
        <v>27415</v>
      </c>
      <c r="C13" s="113">
        <v>15727</v>
      </c>
      <c r="D13" s="113">
        <v>11688</v>
      </c>
      <c r="E13" s="113">
        <v>7451</v>
      </c>
      <c r="F13" s="113">
        <v>11899</v>
      </c>
      <c r="G13" s="113">
        <v>8064</v>
      </c>
    </row>
    <row r="14" spans="1:7" x14ac:dyDescent="0.35">
      <c r="A14" s="95" t="s">
        <v>299</v>
      </c>
      <c r="B14" s="113">
        <v>6266</v>
      </c>
      <c r="C14" s="113">
        <v>4700</v>
      </c>
      <c r="D14" s="113">
        <v>1566</v>
      </c>
      <c r="E14" s="113">
        <v>1743</v>
      </c>
      <c r="F14" s="113">
        <v>1352</v>
      </c>
      <c r="G14" s="113">
        <v>3171</v>
      </c>
    </row>
    <row r="15" spans="1:7" x14ac:dyDescent="0.35">
      <c r="A15" s="95" t="s">
        <v>391</v>
      </c>
      <c r="B15" s="113">
        <v>13258</v>
      </c>
      <c r="C15" s="113">
        <v>7182</v>
      </c>
      <c r="D15" s="113">
        <v>6076</v>
      </c>
      <c r="E15" s="113">
        <v>3887</v>
      </c>
      <c r="F15" s="113">
        <v>2805</v>
      </c>
      <c r="G15" s="113">
        <v>6567</v>
      </c>
    </row>
    <row r="16" spans="1:7" x14ac:dyDescent="0.35">
      <c r="A16" s="95" t="s">
        <v>301</v>
      </c>
      <c r="B16" s="113">
        <v>1952</v>
      </c>
      <c r="C16" s="113">
        <v>1725</v>
      </c>
      <c r="D16" s="113">
        <v>227</v>
      </c>
      <c r="E16" s="113">
        <v>756</v>
      </c>
      <c r="F16" s="113">
        <v>911</v>
      </c>
      <c r="G16" s="113">
        <v>286</v>
      </c>
    </row>
    <row r="17" spans="1:7" x14ac:dyDescent="0.35">
      <c r="A17" s="95" t="s">
        <v>389</v>
      </c>
      <c r="B17" s="113">
        <v>14820</v>
      </c>
      <c r="C17" s="113">
        <v>11202</v>
      </c>
      <c r="D17" s="113">
        <v>3618</v>
      </c>
      <c r="E17" s="113">
        <v>3217</v>
      </c>
      <c r="F17" s="113">
        <v>6117</v>
      </c>
      <c r="G17" s="113">
        <v>5485</v>
      </c>
    </row>
    <row r="18" spans="1:7" x14ac:dyDescent="0.35">
      <c r="A18" s="95" t="s">
        <v>302</v>
      </c>
      <c r="B18" s="113">
        <v>23268</v>
      </c>
      <c r="C18" s="113">
        <v>16117</v>
      </c>
      <c r="D18" s="113">
        <v>7152</v>
      </c>
      <c r="E18" s="113">
        <v>5849</v>
      </c>
      <c r="F18" s="113">
        <v>10347</v>
      </c>
      <c r="G18" s="113">
        <v>7073</v>
      </c>
    </row>
    <row r="19" spans="1:7" x14ac:dyDescent="0.35">
      <c r="A19" s="95" t="s">
        <v>303</v>
      </c>
      <c r="B19" s="113">
        <v>21099</v>
      </c>
      <c r="C19" s="113">
        <v>14601</v>
      </c>
      <c r="D19" s="113">
        <v>6498</v>
      </c>
      <c r="E19" s="113">
        <v>3800</v>
      </c>
      <c r="F19" s="113">
        <v>8966</v>
      </c>
      <c r="G19" s="113">
        <v>8333</v>
      </c>
    </row>
    <row r="20" spans="1:7" x14ac:dyDescent="0.35">
      <c r="A20" s="95" t="s">
        <v>304</v>
      </c>
      <c r="B20" s="113">
        <v>21858</v>
      </c>
      <c r="C20" s="113">
        <v>10364</v>
      </c>
      <c r="D20" s="113">
        <v>11495</v>
      </c>
      <c r="E20" s="113">
        <v>5126</v>
      </c>
      <c r="F20" s="113">
        <v>10267</v>
      </c>
      <c r="G20" s="113">
        <v>6465</v>
      </c>
    </row>
    <row r="21" spans="1:7" x14ac:dyDescent="0.35">
      <c r="A21" s="95" t="s">
        <v>305</v>
      </c>
      <c r="B21" s="113">
        <v>16524</v>
      </c>
      <c r="C21" s="113">
        <v>6874</v>
      </c>
      <c r="D21" s="113">
        <v>9650</v>
      </c>
      <c r="E21" s="113">
        <v>3067</v>
      </c>
      <c r="F21" s="113">
        <v>7579</v>
      </c>
      <c r="G21" s="113">
        <v>5878</v>
      </c>
    </row>
    <row r="22" spans="1:7" x14ac:dyDescent="0.35">
      <c r="A22" s="95" t="s">
        <v>309</v>
      </c>
      <c r="B22" s="113">
        <v>4620</v>
      </c>
      <c r="C22" s="113">
        <v>2798</v>
      </c>
      <c r="D22" s="113">
        <v>1822</v>
      </c>
      <c r="E22" s="113">
        <v>1376</v>
      </c>
      <c r="F22" s="113">
        <v>1410</v>
      </c>
      <c r="G22" s="113">
        <v>1835</v>
      </c>
    </row>
    <row r="23" spans="1:7" x14ac:dyDescent="0.35">
      <c r="A23" s="95" t="s">
        <v>308</v>
      </c>
      <c r="B23" s="113">
        <v>36413</v>
      </c>
      <c r="C23" s="113">
        <v>14673</v>
      </c>
      <c r="D23" s="113">
        <v>21740</v>
      </c>
      <c r="E23" s="113">
        <v>10706</v>
      </c>
      <c r="F23" s="113">
        <v>14455</v>
      </c>
      <c r="G23" s="113">
        <v>11252</v>
      </c>
    </row>
    <row r="24" spans="1:7" x14ac:dyDescent="0.35">
      <c r="A24" s="95" t="s">
        <v>307</v>
      </c>
      <c r="B24" s="113">
        <v>69885</v>
      </c>
      <c r="C24" s="113">
        <v>22851</v>
      </c>
      <c r="D24" s="113">
        <v>47034</v>
      </c>
      <c r="E24" s="113">
        <v>12196</v>
      </c>
      <c r="F24" s="113">
        <v>31237</v>
      </c>
      <c r="G24" s="113">
        <v>26452</v>
      </c>
    </row>
    <row r="25" spans="1:7" x14ac:dyDescent="0.35">
      <c r="A25" s="95" t="s">
        <v>306</v>
      </c>
      <c r="B25" s="113">
        <v>2111</v>
      </c>
      <c r="C25" s="113">
        <v>1490</v>
      </c>
      <c r="D25" s="113">
        <v>621</v>
      </c>
      <c r="E25" s="113">
        <v>128</v>
      </c>
      <c r="F25" s="113">
        <v>1410</v>
      </c>
      <c r="G25" s="113">
        <v>573</v>
      </c>
    </row>
    <row r="26" spans="1:7" ht="8.25" customHeight="1" x14ac:dyDescent="0.35">
      <c r="A26" s="1"/>
      <c r="B26" s="1"/>
      <c r="C26" s="1"/>
      <c r="D26" s="1"/>
      <c r="E26" s="1"/>
      <c r="F26" s="1"/>
      <c r="G26" s="1"/>
    </row>
  </sheetData>
  <mergeCells count="5">
    <mergeCell ref="B2:D2"/>
    <mergeCell ref="A2:A3"/>
    <mergeCell ref="E2:E3"/>
    <mergeCell ref="F2:F3"/>
    <mergeCell ref="G2:G3"/>
  </mergeCells>
  <pageMargins left="0.7" right="0.7" top="0.75" bottom="0.75" header="0.3" footer="0.3"/>
  <pageSetup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70C0"/>
  </sheetPr>
  <dimension ref="A1:L25"/>
  <sheetViews>
    <sheetView topLeftCell="A8" zoomScaleNormal="100" workbookViewId="0">
      <selection activeCell="A2" sqref="A2:L24"/>
    </sheetView>
  </sheetViews>
  <sheetFormatPr defaultColWidth="9.08984375" defaultRowHeight="14.5" x14ac:dyDescent="0.35"/>
  <cols>
    <col min="1" max="1" width="44.453125" customWidth="1"/>
    <col min="2" max="4" width="7.54296875" customWidth="1"/>
    <col min="5" max="5" width="9.54296875" customWidth="1"/>
    <col min="6" max="6" width="8.54296875" bestFit="1" customWidth="1"/>
    <col min="7" max="7" width="10.6328125" bestFit="1" customWidth="1"/>
    <col min="8" max="8" width="8.08984375" customWidth="1"/>
    <col min="9" max="9" width="11.453125" bestFit="1" customWidth="1"/>
    <col min="10" max="10" width="8.81640625" bestFit="1" customWidth="1"/>
    <col min="11" max="11" width="9.08984375" bestFit="1" customWidth="1"/>
    <col min="12" max="12" width="9" bestFit="1" customWidth="1"/>
  </cols>
  <sheetData>
    <row r="1" spans="1:12" ht="15.5" x14ac:dyDescent="0.35">
      <c r="A1" s="56" t="s">
        <v>677</v>
      </c>
    </row>
    <row r="2" spans="1:12" x14ac:dyDescent="0.35">
      <c r="A2" s="382"/>
      <c r="B2" s="385" t="s">
        <v>525</v>
      </c>
      <c r="C2" s="385"/>
      <c r="D2" s="385"/>
      <c r="E2" s="383" t="s">
        <v>254</v>
      </c>
      <c r="F2" s="383" t="s">
        <v>255</v>
      </c>
      <c r="G2" s="383" t="s">
        <v>256</v>
      </c>
      <c r="H2" s="383" t="s">
        <v>257</v>
      </c>
      <c r="I2" s="383" t="s">
        <v>258</v>
      </c>
      <c r="J2" s="383" t="s">
        <v>259</v>
      </c>
      <c r="K2" s="383" t="s">
        <v>260</v>
      </c>
      <c r="L2" s="383" t="s">
        <v>261</v>
      </c>
    </row>
    <row r="3" spans="1:12" ht="45.75" customHeight="1" x14ac:dyDescent="0.35">
      <c r="A3" s="382"/>
      <c r="B3" s="159" t="s">
        <v>9</v>
      </c>
      <c r="C3" s="159" t="s">
        <v>46</v>
      </c>
      <c r="D3" s="159" t="s">
        <v>47</v>
      </c>
      <c r="E3" s="384"/>
      <c r="F3" s="384"/>
      <c r="G3" s="384"/>
      <c r="H3" s="384"/>
      <c r="I3" s="384"/>
      <c r="J3" s="384"/>
      <c r="K3" s="384"/>
      <c r="L3" s="384"/>
    </row>
    <row r="4" spans="1:12" x14ac:dyDescent="0.35">
      <c r="A4" s="98" t="s">
        <v>390</v>
      </c>
      <c r="B4" s="109">
        <v>811479</v>
      </c>
      <c r="C4" s="109">
        <v>461963</v>
      </c>
      <c r="D4" s="109">
        <v>349516</v>
      </c>
      <c r="E4" s="109">
        <v>90187</v>
      </c>
      <c r="F4" s="109">
        <v>93130</v>
      </c>
      <c r="G4" s="109">
        <v>84801</v>
      </c>
      <c r="H4" s="109">
        <v>112779</v>
      </c>
      <c r="I4" s="109">
        <v>107077</v>
      </c>
      <c r="J4" s="109">
        <v>113408</v>
      </c>
      <c r="K4" s="109">
        <v>108598</v>
      </c>
      <c r="L4" s="109">
        <v>101499</v>
      </c>
    </row>
    <row r="5" spans="1:12" x14ac:dyDescent="0.35">
      <c r="A5" s="98" t="s">
        <v>22</v>
      </c>
      <c r="B5" s="109">
        <v>412613</v>
      </c>
      <c r="C5" s="109">
        <v>210664</v>
      </c>
      <c r="D5" s="109">
        <v>201949</v>
      </c>
      <c r="E5" s="109">
        <v>52867</v>
      </c>
      <c r="F5" s="109">
        <v>64322</v>
      </c>
      <c r="G5" s="109">
        <v>58368</v>
      </c>
      <c r="H5" s="109">
        <v>22236</v>
      </c>
      <c r="I5" s="109">
        <v>75571</v>
      </c>
      <c r="J5" s="109">
        <v>57733</v>
      </c>
      <c r="K5" s="109">
        <v>45626</v>
      </c>
      <c r="L5" s="109">
        <v>35891</v>
      </c>
    </row>
    <row r="6" spans="1:12" x14ac:dyDescent="0.35">
      <c r="A6" s="98" t="s">
        <v>23</v>
      </c>
      <c r="B6" s="109">
        <v>14500</v>
      </c>
      <c r="C6" s="109">
        <v>11144</v>
      </c>
      <c r="D6" s="109">
        <v>3356</v>
      </c>
      <c r="E6" s="109">
        <v>351</v>
      </c>
      <c r="F6" s="109">
        <v>2708</v>
      </c>
      <c r="G6" s="109">
        <v>223</v>
      </c>
      <c r="H6" s="109">
        <v>0</v>
      </c>
      <c r="I6" s="109">
        <v>0</v>
      </c>
      <c r="J6" s="109">
        <v>4316</v>
      </c>
      <c r="K6" s="109">
        <v>3563</v>
      </c>
      <c r="L6" s="109">
        <v>3339</v>
      </c>
    </row>
    <row r="7" spans="1:12" x14ac:dyDescent="0.35">
      <c r="A7" s="98" t="s">
        <v>25</v>
      </c>
      <c r="B7" s="109">
        <v>45581</v>
      </c>
      <c r="C7" s="109">
        <v>22708</v>
      </c>
      <c r="D7" s="109">
        <v>22873</v>
      </c>
      <c r="E7" s="109">
        <v>3927</v>
      </c>
      <c r="F7" s="109">
        <v>2175</v>
      </c>
      <c r="G7" s="109">
        <v>3505</v>
      </c>
      <c r="H7" s="109">
        <v>9318</v>
      </c>
      <c r="I7" s="109">
        <v>4201</v>
      </c>
      <c r="J7" s="109">
        <v>5222</v>
      </c>
      <c r="K7" s="109">
        <v>8850</v>
      </c>
      <c r="L7" s="109">
        <v>8384</v>
      </c>
    </row>
    <row r="8" spans="1:12" x14ac:dyDescent="0.35">
      <c r="A8" s="98" t="s">
        <v>296</v>
      </c>
      <c r="B8" s="109">
        <v>1989</v>
      </c>
      <c r="C8" s="109">
        <v>1989</v>
      </c>
      <c r="D8" s="109">
        <v>0</v>
      </c>
      <c r="E8" s="109">
        <v>0</v>
      </c>
      <c r="F8" s="109">
        <v>0</v>
      </c>
      <c r="G8" s="109">
        <v>0</v>
      </c>
      <c r="H8" s="109">
        <v>1106</v>
      </c>
      <c r="I8" s="109">
        <v>0</v>
      </c>
      <c r="J8" s="109">
        <v>618</v>
      </c>
      <c r="K8" s="109">
        <v>264</v>
      </c>
      <c r="L8" s="109">
        <v>0</v>
      </c>
    </row>
    <row r="9" spans="1:12" x14ac:dyDescent="0.35">
      <c r="A9" s="98" t="s">
        <v>297</v>
      </c>
      <c r="B9" s="109">
        <v>75843</v>
      </c>
      <c r="C9" s="109">
        <v>64315</v>
      </c>
      <c r="D9" s="109">
        <v>11528</v>
      </c>
      <c r="E9" s="109">
        <v>6606</v>
      </c>
      <c r="F9" s="109">
        <v>7292</v>
      </c>
      <c r="G9" s="109">
        <v>6336</v>
      </c>
      <c r="H9" s="109">
        <v>13972</v>
      </c>
      <c r="I9" s="109">
        <v>5833</v>
      </c>
      <c r="J9" s="109">
        <v>9387</v>
      </c>
      <c r="K9" s="109">
        <v>15568</v>
      </c>
      <c r="L9" s="109">
        <v>10848</v>
      </c>
    </row>
    <row r="10" spans="1:12" ht="29" x14ac:dyDescent="0.35">
      <c r="A10" s="98" t="s">
        <v>310</v>
      </c>
      <c r="B10" s="109">
        <v>64190</v>
      </c>
      <c r="C10" s="109">
        <v>30826</v>
      </c>
      <c r="D10" s="109">
        <v>33364</v>
      </c>
      <c r="E10" s="109">
        <v>7340</v>
      </c>
      <c r="F10" s="109">
        <v>4290</v>
      </c>
      <c r="G10" s="109">
        <v>6799</v>
      </c>
      <c r="H10" s="109">
        <v>12422</v>
      </c>
      <c r="I10" s="109">
        <v>6943</v>
      </c>
      <c r="J10" s="109">
        <v>7395</v>
      </c>
      <c r="K10" s="109">
        <v>7950</v>
      </c>
      <c r="L10" s="109">
        <v>11051</v>
      </c>
    </row>
    <row r="11" spans="1:12" x14ac:dyDescent="0.35">
      <c r="A11" s="98" t="s">
        <v>30</v>
      </c>
      <c r="B11" s="109">
        <v>48516</v>
      </c>
      <c r="C11" s="109">
        <v>46057</v>
      </c>
      <c r="D11" s="109">
        <v>2460</v>
      </c>
      <c r="E11" s="109">
        <v>4007</v>
      </c>
      <c r="F11" s="109">
        <v>2932</v>
      </c>
      <c r="G11" s="109">
        <v>2712</v>
      </c>
      <c r="H11" s="109">
        <v>3922</v>
      </c>
      <c r="I11" s="109">
        <v>7045</v>
      </c>
      <c r="J11" s="109">
        <v>14200</v>
      </c>
      <c r="K11" s="109">
        <v>4712</v>
      </c>
      <c r="L11" s="109">
        <v>8987</v>
      </c>
    </row>
    <row r="12" spans="1:12" x14ac:dyDescent="0.35">
      <c r="A12" s="98" t="s">
        <v>298</v>
      </c>
      <c r="B12" s="109">
        <v>14471</v>
      </c>
      <c r="C12" s="109">
        <v>8109</v>
      </c>
      <c r="D12" s="109">
        <v>6363</v>
      </c>
      <c r="E12" s="109">
        <v>1387</v>
      </c>
      <c r="F12" s="109">
        <v>680</v>
      </c>
      <c r="G12" s="109">
        <v>618</v>
      </c>
      <c r="H12" s="109">
        <v>4826</v>
      </c>
      <c r="I12" s="109">
        <v>1237</v>
      </c>
      <c r="J12" s="109">
        <v>1688</v>
      </c>
      <c r="K12" s="109">
        <v>333</v>
      </c>
      <c r="L12" s="109">
        <v>3704</v>
      </c>
    </row>
    <row r="13" spans="1:12" x14ac:dyDescent="0.35">
      <c r="A13" s="98" t="s">
        <v>299</v>
      </c>
      <c r="B13" s="109">
        <v>707</v>
      </c>
      <c r="C13" s="109">
        <v>446</v>
      </c>
      <c r="D13" s="109">
        <v>260</v>
      </c>
      <c r="E13" s="109">
        <v>0</v>
      </c>
      <c r="F13" s="109">
        <v>0</v>
      </c>
      <c r="G13" s="109">
        <v>0</v>
      </c>
      <c r="H13" s="109">
        <v>446</v>
      </c>
      <c r="I13" s="109">
        <v>0</v>
      </c>
      <c r="J13" s="109">
        <v>0</v>
      </c>
      <c r="K13" s="109">
        <v>0</v>
      </c>
      <c r="L13" s="109">
        <v>260</v>
      </c>
    </row>
    <row r="14" spans="1:12" ht="19.899999999999999" customHeight="1" x14ac:dyDescent="0.35">
      <c r="A14" s="98" t="s">
        <v>391</v>
      </c>
      <c r="B14" s="109">
        <v>3764</v>
      </c>
      <c r="C14" s="109">
        <v>3018</v>
      </c>
      <c r="D14" s="109">
        <v>746</v>
      </c>
      <c r="E14" s="109">
        <v>456</v>
      </c>
      <c r="F14" s="109">
        <v>447</v>
      </c>
      <c r="G14" s="109">
        <v>0</v>
      </c>
      <c r="H14" s="109">
        <v>2861</v>
      </c>
      <c r="I14" s="109">
        <v>0</v>
      </c>
      <c r="J14" s="109">
        <v>0</v>
      </c>
      <c r="K14" s="109">
        <v>0</v>
      </c>
      <c r="L14" s="109">
        <v>0</v>
      </c>
    </row>
    <row r="15" spans="1:12" ht="19.899999999999999" customHeight="1" x14ac:dyDescent="0.35">
      <c r="A15" s="98" t="s">
        <v>301</v>
      </c>
      <c r="B15" s="109">
        <v>800</v>
      </c>
      <c r="C15" s="109">
        <v>800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09">
        <v>0</v>
      </c>
      <c r="K15" s="109">
        <v>800</v>
      </c>
      <c r="L15" s="109">
        <v>0</v>
      </c>
    </row>
    <row r="16" spans="1:12" ht="19.899999999999999" customHeight="1" x14ac:dyDescent="0.35">
      <c r="A16" s="98" t="s">
        <v>389</v>
      </c>
      <c r="B16" s="109">
        <v>5126</v>
      </c>
      <c r="C16" s="109">
        <v>4445</v>
      </c>
      <c r="D16" s="109">
        <v>681</v>
      </c>
      <c r="E16" s="109">
        <v>0</v>
      </c>
      <c r="F16" s="109">
        <v>893</v>
      </c>
      <c r="G16" s="109">
        <v>314</v>
      </c>
      <c r="H16" s="109">
        <v>2650</v>
      </c>
      <c r="I16" s="109">
        <v>0</v>
      </c>
      <c r="J16" s="109">
        <v>45</v>
      </c>
      <c r="K16" s="109">
        <v>184</v>
      </c>
      <c r="L16" s="109">
        <v>1039</v>
      </c>
    </row>
    <row r="17" spans="1:12" x14ac:dyDescent="0.35">
      <c r="A17" s="98" t="s">
        <v>302</v>
      </c>
      <c r="B17" s="109">
        <v>11164</v>
      </c>
      <c r="C17" s="109">
        <v>7241</v>
      </c>
      <c r="D17" s="109">
        <v>3923</v>
      </c>
      <c r="E17" s="109">
        <v>1133</v>
      </c>
      <c r="F17" s="109">
        <v>1060</v>
      </c>
      <c r="G17" s="109">
        <v>889</v>
      </c>
      <c r="H17" s="109">
        <v>3146</v>
      </c>
      <c r="I17" s="109">
        <v>230</v>
      </c>
      <c r="J17" s="109">
        <v>773</v>
      </c>
      <c r="K17" s="109">
        <v>2489</v>
      </c>
      <c r="L17" s="109">
        <v>1444</v>
      </c>
    </row>
    <row r="18" spans="1:12" x14ac:dyDescent="0.35">
      <c r="A18" s="98" t="s">
        <v>303</v>
      </c>
      <c r="B18" s="109">
        <v>12236</v>
      </c>
      <c r="C18" s="109">
        <v>8278</v>
      </c>
      <c r="D18" s="109">
        <v>3959</v>
      </c>
      <c r="E18" s="109">
        <v>851</v>
      </c>
      <c r="F18" s="109">
        <v>0</v>
      </c>
      <c r="G18" s="109">
        <v>697</v>
      </c>
      <c r="H18" s="109">
        <v>4320</v>
      </c>
      <c r="I18" s="109">
        <v>834</v>
      </c>
      <c r="J18" s="109">
        <v>915</v>
      </c>
      <c r="K18" s="109">
        <v>2131</v>
      </c>
      <c r="L18" s="109">
        <v>2489</v>
      </c>
    </row>
    <row r="19" spans="1:12" x14ac:dyDescent="0.35">
      <c r="A19" s="98" t="s">
        <v>304</v>
      </c>
      <c r="B19" s="109">
        <v>29961</v>
      </c>
      <c r="C19" s="109">
        <v>13790</v>
      </c>
      <c r="D19" s="109">
        <v>16171</v>
      </c>
      <c r="E19" s="109">
        <v>2961</v>
      </c>
      <c r="F19" s="109">
        <v>3570</v>
      </c>
      <c r="G19" s="109">
        <v>2288</v>
      </c>
      <c r="H19" s="109">
        <v>6758</v>
      </c>
      <c r="I19" s="109">
        <v>2352</v>
      </c>
      <c r="J19" s="109">
        <v>3351</v>
      </c>
      <c r="K19" s="109">
        <v>4470</v>
      </c>
      <c r="L19" s="109">
        <v>4211</v>
      </c>
    </row>
    <row r="20" spans="1:12" x14ac:dyDescent="0.35">
      <c r="A20" s="98" t="s">
        <v>305</v>
      </c>
      <c r="B20" s="109">
        <v>17530</v>
      </c>
      <c r="C20" s="109">
        <v>7588</v>
      </c>
      <c r="D20" s="109">
        <v>9943</v>
      </c>
      <c r="E20" s="109">
        <v>2079</v>
      </c>
      <c r="F20" s="109">
        <v>893</v>
      </c>
      <c r="G20" s="109">
        <v>983</v>
      </c>
      <c r="H20" s="109">
        <v>7666</v>
      </c>
      <c r="I20" s="109">
        <v>424</v>
      </c>
      <c r="J20" s="109">
        <v>1097</v>
      </c>
      <c r="K20" s="109">
        <v>1409</v>
      </c>
      <c r="L20" s="109">
        <v>2978</v>
      </c>
    </row>
    <row r="21" spans="1:12" x14ac:dyDescent="0.35">
      <c r="A21" s="98" t="s">
        <v>309</v>
      </c>
      <c r="B21" s="109">
        <v>662</v>
      </c>
      <c r="C21" s="109">
        <v>353</v>
      </c>
      <c r="D21" s="109">
        <v>310</v>
      </c>
      <c r="E21" s="109">
        <v>0</v>
      </c>
      <c r="F21" s="109">
        <v>0</v>
      </c>
      <c r="G21" s="109">
        <v>0</v>
      </c>
      <c r="H21" s="109">
        <v>211</v>
      </c>
      <c r="I21" s="109">
        <v>103</v>
      </c>
      <c r="J21" s="109">
        <v>207</v>
      </c>
      <c r="K21" s="109">
        <v>141</v>
      </c>
      <c r="L21" s="109">
        <v>0</v>
      </c>
    </row>
    <row r="22" spans="1:12" x14ac:dyDescent="0.35">
      <c r="A22" s="98" t="s">
        <v>308</v>
      </c>
      <c r="B22" s="109">
        <v>16587</v>
      </c>
      <c r="C22" s="109">
        <v>8021</v>
      </c>
      <c r="D22" s="109">
        <v>8566</v>
      </c>
      <c r="E22" s="109">
        <v>2617</v>
      </c>
      <c r="F22" s="109">
        <v>938</v>
      </c>
      <c r="G22" s="109">
        <v>265</v>
      </c>
      <c r="H22" s="109">
        <v>3722</v>
      </c>
      <c r="I22" s="109">
        <v>1206</v>
      </c>
      <c r="J22" s="109">
        <v>2700</v>
      </c>
      <c r="K22" s="109">
        <v>2230</v>
      </c>
      <c r="L22" s="109">
        <v>2909</v>
      </c>
    </row>
    <row r="23" spans="1:12" x14ac:dyDescent="0.35">
      <c r="A23" s="98" t="s">
        <v>307</v>
      </c>
      <c r="B23" s="109">
        <v>34969</v>
      </c>
      <c r="C23" s="109">
        <v>11903</v>
      </c>
      <c r="D23" s="109">
        <v>23066</v>
      </c>
      <c r="E23" s="109">
        <v>3336</v>
      </c>
      <c r="F23" s="109">
        <v>929</v>
      </c>
      <c r="G23" s="109">
        <v>805</v>
      </c>
      <c r="H23" s="109">
        <v>13196</v>
      </c>
      <c r="I23" s="109">
        <v>1098</v>
      </c>
      <c r="J23" s="109">
        <v>3762</v>
      </c>
      <c r="K23" s="109">
        <v>7878</v>
      </c>
      <c r="L23" s="109">
        <v>3963</v>
      </c>
    </row>
    <row r="24" spans="1:12" ht="12" customHeight="1" x14ac:dyDescent="0.35">
      <c r="A24" s="98" t="s">
        <v>306</v>
      </c>
      <c r="B24" s="109">
        <v>270</v>
      </c>
      <c r="C24" s="109">
        <v>270</v>
      </c>
      <c r="D24" s="109">
        <v>0</v>
      </c>
      <c r="E24" s="109">
        <v>270</v>
      </c>
      <c r="F24" s="109">
        <v>0</v>
      </c>
      <c r="G24" s="109">
        <v>0</v>
      </c>
      <c r="H24" s="109">
        <v>0</v>
      </c>
      <c r="I24" s="109">
        <v>0</v>
      </c>
      <c r="J24" s="109">
        <v>0</v>
      </c>
      <c r="K24" s="109">
        <v>0</v>
      </c>
      <c r="L24" s="109">
        <v>0</v>
      </c>
    </row>
    <row r="25" spans="1:12" x14ac:dyDescent="0.35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</row>
  </sheetData>
  <mergeCells count="10">
    <mergeCell ref="I2:I3"/>
    <mergeCell ref="J2:J3"/>
    <mergeCell ref="K2:K3"/>
    <mergeCell ref="L2:L3"/>
    <mergeCell ref="B2:D2"/>
    <mergeCell ref="A2:A3"/>
    <mergeCell ref="E2:E3"/>
    <mergeCell ref="F2:F3"/>
    <mergeCell ref="G2:G3"/>
    <mergeCell ref="H2:H3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K41"/>
  <sheetViews>
    <sheetView view="pageBreakPreview" topLeftCell="A4" zoomScale="90" zoomScaleNormal="100" zoomScaleSheetLayoutView="90" workbookViewId="0">
      <selection activeCell="E24" sqref="E24"/>
    </sheetView>
  </sheetViews>
  <sheetFormatPr defaultColWidth="9.08984375" defaultRowHeight="14.5" x14ac:dyDescent="0.35"/>
  <cols>
    <col min="1" max="1" width="35.453125" customWidth="1"/>
    <col min="2" max="2" width="11.81640625" customWidth="1"/>
    <col min="3" max="3" width="10.81640625" customWidth="1"/>
    <col min="4" max="4" width="12.453125" customWidth="1"/>
    <col min="5" max="5" width="11.6328125" bestFit="1" customWidth="1"/>
    <col min="6" max="6" width="10.81640625" customWidth="1"/>
    <col min="7" max="7" width="11.6328125" customWidth="1"/>
    <col min="8" max="8" width="13.08984375" customWidth="1"/>
  </cols>
  <sheetData>
    <row r="1" spans="1:11" ht="27" customHeight="1" x14ac:dyDescent="0.35">
      <c r="A1" s="79" t="s">
        <v>627</v>
      </c>
      <c r="B1" s="79"/>
      <c r="C1" s="79"/>
      <c r="D1" s="79"/>
      <c r="E1" s="79"/>
      <c r="F1" s="79"/>
      <c r="G1" s="79"/>
      <c r="H1" s="79"/>
    </row>
    <row r="2" spans="1:11" x14ac:dyDescent="0.35">
      <c r="A2" s="248" t="s">
        <v>160</v>
      </c>
      <c r="B2" s="248" t="s">
        <v>161</v>
      </c>
      <c r="C2" s="248" t="s">
        <v>162</v>
      </c>
      <c r="D2" s="248" t="s">
        <v>163</v>
      </c>
      <c r="E2" s="248" t="s">
        <v>164</v>
      </c>
      <c r="F2" s="248" t="s">
        <v>165</v>
      </c>
      <c r="G2" s="248" t="s">
        <v>354</v>
      </c>
      <c r="H2" s="248" t="s">
        <v>166</v>
      </c>
    </row>
    <row r="3" spans="1:11" x14ac:dyDescent="0.35">
      <c r="A3" s="248"/>
      <c r="B3" s="248"/>
      <c r="C3" s="248"/>
      <c r="D3" s="248"/>
      <c r="E3" s="248"/>
      <c r="F3" s="248"/>
      <c r="G3" s="248"/>
      <c r="H3" s="248"/>
    </row>
    <row r="4" spans="1:11" x14ac:dyDescent="0.35">
      <c r="A4" s="95" t="s">
        <v>167</v>
      </c>
      <c r="B4" s="145">
        <v>258170</v>
      </c>
      <c r="C4" s="145">
        <v>126705</v>
      </c>
      <c r="D4" s="145">
        <v>131465</v>
      </c>
      <c r="E4" s="145">
        <v>36709</v>
      </c>
      <c r="F4" s="145">
        <v>221461</v>
      </c>
      <c r="G4" s="145">
        <v>43407</v>
      </c>
      <c r="H4" s="145">
        <v>214763</v>
      </c>
    </row>
    <row r="5" spans="1:11" ht="10.5" customHeight="1" x14ac:dyDescent="0.35">
      <c r="A5" s="92"/>
      <c r="B5" s="92"/>
      <c r="C5" s="92"/>
      <c r="D5" s="92"/>
      <c r="E5" s="92"/>
      <c r="F5" s="92"/>
      <c r="G5" s="92"/>
      <c r="H5" s="92"/>
    </row>
    <row r="6" spans="1:11" x14ac:dyDescent="0.35">
      <c r="A6" s="132" t="s">
        <v>168</v>
      </c>
      <c r="B6" s="100">
        <v>47921</v>
      </c>
      <c r="C6" s="100">
        <v>21345</v>
      </c>
      <c r="D6" s="100">
        <v>26575</v>
      </c>
      <c r="E6" s="100">
        <v>8443</v>
      </c>
      <c r="F6" s="100">
        <v>39478</v>
      </c>
      <c r="G6" s="100">
        <v>6280</v>
      </c>
      <c r="H6" s="100">
        <v>41641</v>
      </c>
    </row>
    <row r="7" spans="1:11" x14ac:dyDescent="0.35">
      <c r="A7" s="132" t="s">
        <v>169</v>
      </c>
      <c r="B7" s="100">
        <v>41085</v>
      </c>
      <c r="C7" s="100">
        <v>19486</v>
      </c>
      <c r="D7" s="100">
        <v>21599</v>
      </c>
      <c r="E7" s="100">
        <v>4843</v>
      </c>
      <c r="F7" s="100">
        <v>36242</v>
      </c>
      <c r="G7" s="100">
        <v>5737</v>
      </c>
      <c r="H7" s="100">
        <v>35348</v>
      </c>
    </row>
    <row r="8" spans="1:11" x14ac:dyDescent="0.35">
      <c r="A8" s="132" t="s">
        <v>170</v>
      </c>
      <c r="B8" s="100">
        <v>113475</v>
      </c>
      <c r="C8" s="100">
        <v>52857</v>
      </c>
      <c r="D8" s="100">
        <v>60618</v>
      </c>
      <c r="E8" s="100">
        <v>18003</v>
      </c>
      <c r="F8" s="100">
        <v>95471</v>
      </c>
      <c r="G8" s="100">
        <v>15877</v>
      </c>
      <c r="H8" s="100">
        <v>97598</v>
      </c>
      <c r="K8" s="55"/>
    </row>
    <row r="9" spans="1:11" x14ac:dyDescent="0.35">
      <c r="A9" s="132" t="s">
        <v>171</v>
      </c>
      <c r="B9" s="100">
        <v>61203</v>
      </c>
      <c r="C9" s="100">
        <v>32182</v>
      </c>
      <c r="D9" s="100">
        <v>29020</v>
      </c>
      <c r="E9" s="100">
        <v>6714</v>
      </c>
      <c r="F9" s="100">
        <v>54489</v>
      </c>
      <c r="G9" s="100">
        <v>11167</v>
      </c>
      <c r="H9" s="100">
        <v>50036</v>
      </c>
    </row>
    <row r="10" spans="1:11" x14ac:dyDescent="0.35">
      <c r="A10" s="132" t="s">
        <v>172</v>
      </c>
      <c r="B10" s="100">
        <v>37123</v>
      </c>
      <c r="C10" s="100">
        <v>16669</v>
      </c>
      <c r="D10" s="100">
        <v>20454</v>
      </c>
      <c r="E10" s="100">
        <v>5903</v>
      </c>
      <c r="F10" s="100">
        <v>31220</v>
      </c>
      <c r="G10" s="100">
        <v>10115</v>
      </c>
      <c r="H10" s="100">
        <v>27008</v>
      </c>
      <c r="J10" s="58"/>
    </row>
    <row r="11" spans="1:11" x14ac:dyDescent="0.35">
      <c r="A11" s="132" t="s">
        <v>173</v>
      </c>
      <c r="B11" s="100">
        <v>27477</v>
      </c>
      <c r="C11" s="100">
        <v>17829</v>
      </c>
      <c r="D11" s="100">
        <v>9648</v>
      </c>
      <c r="E11" s="100">
        <v>3478</v>
      </c>
      <c r="F11" s="100">
        <v>23998</v>
      </c>
      <c r="G11" s="100">
        <v>14048</v>
      </c>
      <c r="H11" s="100">
        <v>13429</v>
      </c>
    </row>
    <row r="12" spans="1:11" ht="7.5" customHeight="1" x14ac:dyDescent="0.35">
      <c r="A12" s="1"/>
      <c r="B12" s="1"/>
      <c r="C12" s="1"/>
      <c r="D12" s="1"/>
      <c r="E12" s="1"/>
      <c r="F12" s="1"/>
      <c r="G12" s="1"/>
      <c r="H12" s="1"/>
    </row>
    <row r="13" spans="1:11" ht="26.25" customHeight="1" x14ac:dyDescent="0.35">
      <c r="A13" s="56" t="s">
        <v>628</v>
      </c>
      <c r="B13" s="80"/>
      <c r="C13" s="80"/>
      <c r="D13" s="80"/>
      <c r="E13" s="80"/>
      <c r="F13" s="80"/>
      <c r="G13" s="80"/>
      <c r="H13" s="80"/>
    </row>
    <row r="14" spans="1:11" ht="29" x14ac:dyDescent="0.35">
      <c r="A14" s="92" t="s">
        <v>160</v>
      </c>
      <c r="B14" s="138" t="s">
        <v>161</v>
      </c>
      <c r="C14" s="138" t="s">
        <v>174</v>
      </c>
      <c r="D14" s="138" t="s">
        <v>175</v>
      </c>
      <c r="E14" s="169" t="s">
        <v>17</v>
      </c>
      <c r="F14" s="92" t="s">
        <v>176</v>
      </c>
      <c r="G14" s="92" t="s">
        <v>177</v>
      </c>
      <c r="H14" s="92" t="s">
        <v>178</v>
      </c>
    </row>
    <row r="15" spans="1:11" x14ac:dyDescent="0.35">
      <c r="A15" s="95" t="s">
        <v>179</v>
      </c>
      <c r="B15" s="145">
        <v>214763</v>
      </c>
      <c r="C15" s="145">
        <v>31778</v>
      </c>
      <c r="D15" s="145">
        <v>6215</v>
      </c>
      <c r="E15" s="145">
        <v>176771</v>
      </c>
      <c r="F15" s="170">
        <v>17.7</v>
      </c>
      <c r="G15" s="170">
        <v>14.8</v>
      </c>
      <c r="H15" s="170">
        <v>16.399999999999999</v>
      </c>
      <c r="J15" s="64"/>
    </row>
    <row r="16" spans="1:11" ht="11.25" customHeight="1" x14ac:dyDescent="0.35">
      <c r="A16" s="95"/>
      <c r="B16" s="145"/>
      <c r="C16" s="145"/>
      <c r="D16" s="145"/>
      <c r="E16" s="145"/>
      <c r="F16" s="171"/>
      <c r="G16" s="171"/>
      <c r="H16" s="171"/>
    </row>
    <row r="17" spans="1:9" s="73" customFormat="1" x14ac:dyDescent="0.35">
      <c r="A17" s="172" t="s">
        <v>168</v>
      </c>
      <c r="B17" s="173">
        <v>41641</v>
      </c>
      <c r="C17" s="173">
        <v>6962</v>
      </c>
      <c r="D17" s="173">
        <v>1337</v>
      </c>
      <c r="E17" s="173">
        <v>33342</v>
      </c>
      <c r="F17" s="174">
        <v>19.899999999999999</v>
      </c>
      <c r="G17" s="174">
        <v>16.7</v>
      </c>
      <c r="H17" s="174">
        <v>16.100000000000001</v>
      </c>
    </row>
    <row r="18" spans="1:9" x14ac:dyDescent="0.35">
      <c r="A18" s="132" t="s">
        <v>169</v>
      </c>
      <c r="B18" s="100">
        <v>35348</v>
      </c>
      <c r="C18" s="100">
        <v>8338</v>
      </c>
      <c r="D18" s="100">
        <v>674</v>
      </c>
      <c r="E18" s="100">
        <v>26336</v>
      </c>
      <c r="F18" s="175">
        <v>25.5</v>
      </c>
      <c r="G18" s="175">
        <v>23.6</v>
      </c>
      <c r="H18" s="175">
        <v>7.5</v>
      </c>
    </row>
    <row r="19" spans="1:9" x14ac:dyDescent="0.35">
      <c r="A19" s="132" t="s">
        <v>170</v>
      </c>
      <c r="B19" s="100">
        <v>97598</v>
      </c>
      <c r="C19" s="100">
        <v>12198</v>
      </c>
      <c r="D19" s="100">
        <v>1985</v>
      </c>
      <c r="E19" s="100">
        <v>83415</v>
      </c>
      <c r="F19" s="175">
        <v>14.5</v>
      </c>
      <c r="G19" s="175">
        <v>12.5</v>
      </c>
      <c r="H19" s="175">
        <v>14</v>
      </c>
      <c r="I19" s="58"/>
    </row>
    <row r="20" spans="1:9" x14ac:dyDescent="0.35">
      <c r="A20" s="132" t="s">
        <v>171</v>
      </c>
      <c r="B20" s="100">
        <v>61203</v>
      </c>
      <c r="C20" s="100">
        <v>3533</v>
      </c>
      <c r="D20" s="100">
        <v>1292</v>
      </c>
      <c r="E20" s="100">
        <v>45211</v>
      </c>
      <c r="F20" s="175">
        <v>9.6</v>
      </c>
      <c r="G20" s="176">
        <v>7.1</v>
      </c>
      <c r="H20" s="175">
        <v>26.8</v>
      </c>
    </row>
    <row r="21" spans="1:9" x14ac:dyDescent="0.35">
      <c r="A21" s="132" t="s">
        <v>172</v>
      </c>
      <c r="B21" s="100">
        <v>24895</v>
      </c>
      <c r="C21" s="100">
        <v>1210</v>
      </c>
      <c r="D21" s="100">
        <v>0</v>
      </c>
      <c r="E21" s="100">
        <v>904</v>
      </c>
      <c r="F21" s="175">
        <v>7.8</v>
      </c>
      <c r="G21" s="175">
        <v>4.5</v>
      </c>
      <c r="H21" s="175">
        <v>42.8</v>
      </c>
    </row>
    <row r="22" spans="1:9" x14ac:dyDescent="0.35">
      <c r="A22" s="132" t="s">
        <v>173</v>
      </c>
      <c r="B22" s="100">
        <v>11517</v>
      </c>
      <c r="C22" s="100">
        <v>1738</v>
      </c>
      <c r="D22" s="100">
        <v>0</v>
      </c>
      <c r="E22" s="100">
        <v>174</v>
      </c>
      <c r="F22" s="175">
        <v>14.2</v>
      </c>
      <c r="G22" s="175">
        <v>12.9</v>
      </c>
      <c r="H22" s="175">
        <v>9.1</v>
      </c>
    </row>
    <row r="23" spans="1:9" ht="6.75" customHeight="1" x14ac:dyDescent="0.35">
      <c r="A23" s="249"/>
      <c r="B23" s="250"/>
      <c r="C23" s="250"/>
      <c r="D23" s="250"/>
      <c r="E23" s="250"/>
      <c r="F23" s="250"/>
      <c r="G23" s="250"/>
      <c r="H23" s="251"/>
    </row>
    <row r="24" spans="1:9" x14ac:dyDescent="0.35">
      <c r="A24" s="95" t="s">
        <v>180</v>
      </c>
      <c r="B24" s="95"/>
      <c r="C24" s="95"/>
      <c r="D24" s="95"/>
      <c r="E24" s="95"/>
      <c r="F24" s="95"/>
      <c r="G24" s="95"/>
      <c r="H24" s="95"/>
    </row>
    <row r="25" spans="1:9" ht="6.75" customHeight="1" x14ac:dyDescent="0.35">
      <c r="A25" s="1"/>
      <c r="B25" s="1"/>
      <c r="C25" s="1"/>
      <c r="D25" s="1"/>
      <c r="E25" s="28"/>
      <c r="F25" s="1"/>
      <c r="G25" s="1"/>
      <c r="H25" s="1"/>
    </row>
    <row r="29" spans="1:9" x14ac:dyDescent="0.35">
      <c r="C29" s="41"/>
      <c r="D29" s="41"/>
      <c r="E29" s="41"/>
    </row>
    <row r="30" spans="1:9" x14ac:dyDescent="0.35">
      <c r="C30" s="41"/>
      <c r="D30" s="41"/>
      <c r="E30" s="41"/>
    </row>
    <row r="31" spans="1:9" x14ac:dyDescent="0.35">
      <c r="C31" s="41"/>
      <c r="D31" s="41"/>
      <c r="E31" s="41"/>
    </row>
    <row r="32" spans="1:9" x14ac:dyDescent="0.35">
      <c r="C32" s="41"/>
      <c r="D32" s="41"/>
      <c r="E32" s="41"/>
    </row>
    <row r="33" spans="2:5" x14ac:dyDescent="0.35">
      <c r="C33" s="41"/>
      <c r="D33" s="41"/>
      <c r="E33" s="41"/>
    </row>
    <row r="34" spans="2:5" x14ac:dyDescent="0.35">
      <c r="C34" s="41"/>
      <c r="D34" s="41"/>
      <c r="E34" s="41"/>
    </row>
    <row r="35" spans="2:5" x14ac:dyDescent="0.35">
      <c r="C35" s="41"/>
      <c r="D35" s="41"/>
      <c r="E35" s="41"/>
    </row>
    <row r="36" spans="2:5" x14ac:dyDescent="0.35">
      <c r="B36" s="55"/>
      <c r="C36" s="55"/>
      <c r="D36" s="55"/>
    </row>
    <row r="37" spans="2:5" x14ac:dyDescent="0.35">
      <c r="B37" s="55"/>
      <c r="C37" s="55"/>
      <c r="D37" s="55"/>
    </row>
    <row r="38" spans="2:5" x14ac:dyDescent="0.35">
      <c r="C38" s="55"/>
      <c r="D38" s="55"/>
    </row>
    <row r="41" spans="2:5" x14ac:dyDescent="0.35">
      <c r="D41" s="55"/>
    </row>
  </sheetData>
  <mergeCells count="9">
    <mergeCell ref="G2:G3"/>
    <mergeCell ref="H2:H3"/>
    <mergeCell ref="A23:H2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70C0"/>
  </sheetPr>
  <dimension ref="A1:K26"/>
  <sheetViews>
    <sheetView view="pageBreakPreview" topLeftCell="A18" zoomScaleNormal="100" zoomScaleSheetLayoutView="100" workbookViewId="0">
      <selection activeCell="B4" sqref="B4:K25"/>
    </sheetView>
  </sheetViews>
  <sheetFormatPr defaultColWidth="9.08984375" defaultRowHeight="14.5" x14ac:dyDescent="0.35"/>
  <cols>
    <col min="1" max="1" width="46.54296875" customWidth="1"/>
    <col min="2" max="5" width="9.453125" customWidth="1"/>
    <col min="6" max="6" width="8.453125" customWidth="1"/>
    <col min="7" max="7" width="8" customWidth="1"/>
    <col min="8" max="8" width="8.453125" bestFit="1" customWidth="1"/>
    <col min="9" max="9" width="10.08984375" bestFit="1" customWidth="1"/>
    <col min="10" max="10" width="8" customWidth="1"/>
    <col min="11" max="11" width="12.453125" bestFit="1" customWidth="1"/>
  </cols>
  <sheetData>
    <row r="1" spans="1:11" ht="15.5" x14ac:dyDescent="0.35">
      <c r="A1" s="56" t="s">
        <v>678</v>
      </c>
    </row>
    <row r="2" spans="1:11" x14ac:dyDescent="0.35">
      <c r="A2" s="242"/>
      <c r="B2" s="296" t="s">
        <v>476</v>
      </c>
      <c r="C2" s="296"/>
      <c r="D2" s="296"/>
      <c r="E2" s="337" t="s">
        <v>482</v>
      </c>
      <c r="F2" s="337" t="s">
        <v>262</v>
      </c>
      <c r="G2" s="337" t="s">
        <v>263</v>
      </c>
      <c r="H2" s="337" t="s">
        <v>264</v>
      </c>
      <c r="I2" s="337" t="s">
        <v>265</v>
      </c>
      <c r="J2" s="337" t="s">
        <v>266</v>
      </c>
      <c r="K2" s="337" t="s">
        <v>267</v>
      </c>
    </row>
    <row r="3" spans="1:11" x14ac:dyDescent="0.35">
      <c r="A3" s="242"/>
      <c r="B3" s="112" t="s">
        <v>9</v>
      </c>
      <c r="C3" s="112" t="s">
        <v>46</v>
      </c>
      <c r="D3" s="112" t="s">
        <v>47</v>
      </c>
      <c r="E3" s="338"/>
      <c r="F3" s="338"/>
      <c r="G3" s="338"/>
      <c r="H3" s="338"/>
      <c r="I3" s="338"/>
      <c r="J3" s="338"/>
      <c r="K3" s="338"/>
    </row>
    <row r="4" spans="1:11" x14ac:dyDescent="0.35">
      <c r="A4" s="95" t="s">
        <v>390</v>
      </c>
      <c r="B4" s="109">
        <v>650043</v>
      </c>
      <c r="C4" s="109">
        <v>359115</v>
      </c>
      <c r="D4" s="109">
        <v>290928</v>
      </c>
      <c r="E4" s="109">
        <v>102608</v>
      </c>
      <c r="F4" s="109">
        <v>92073</v>
      </c>
      <c r="G4" s="109">
        <v>119900</v>
      </c>
      <c r="H4" s="109">
        <v>94554</v>
      </c>
      <c r="I4" s="109">
        <v>82937</v>
      </c>
      <c r="J4" s="109">
        <v>96035</v>
      </c>
      <c r="K4" s="109">
        <v>61936</v>
      </c>
    </row>
    <row r="5" spans="1:11" x14ac:dyDescent="0.35">
      <c r="A5" s="95" t="s">
        <v>547</v>
      </c>
      <c r="B5" s="109">
        <v>346774</v>
      </c>
      <c r="C5" s="109">
        <v>158678</v>
      </c>
      <c r="D5" s="109">
        <v>188096</v>
      </c>
      <c r="E5" s="109">
        <v>56889</v>
      </c>
      <c r="F5" s="109">
        <v>59160</v>
      </c>
      <c r="G5" s="109">
        <v>44967</v>
      </c>
      <c r="H5" s="109">
        <v>59040</v>
      </c>
      <c r="I5" s="109">
        <v>50724</v>
      </c>
      <c r="J5" s="109">
        <v>42563</v>
      </c>
      <c r="K5" s="109">
        <v>33430</v>
      </c>
    </row>
    <row r="6" spans="1:11" x14ac:dyDescent="0.35">
      <c r="A6" s="95" t="s">
        <v>548</v>
      </c>
      <c r="B6" s="109">
        <v>8914</v>
      </c>
      <c r="C6" s="109">
        <v>7388</v>
      </c>
      <c r="D6" s="109">
        <v>1527</v>
      </c>
      <c r="E6" s="109">
        <v>858</v>
      </c>
      <c r="F6" s="109">
        <v>1344</v>
      </c>
      <c r="G6" s="109">
        <v>617</v>
      </c>
      <c r="H6" s="109">
        <v>1002</v>
      </c>
      <c r="I6" s="109">
        <v>1941</v>
      </c>
      <c r="J6" s="109">
        <v>1460</v>
      </c>
      <c r="K6" s="109">
        <v>1693</v>
      </c>
    </row>
    <row r="7" spans="1:11" x14ac:dyDescent="0.35">
      <c r="A7" s="95" t="s">
        <v>25</v>
      </c>
      <c r="B7" s="109">
        <v>40504</v>
      </c>
      <c r="C7" s="109">
        <v>23132</v>
      </c>
      <c r="D7" s="109">
        <v>17372</v>
      </c>
      <c r="E7" s="109">
        <v>6092</v>
      </c>
      <c r="F7" s="109">
        <v>5447</v>
      </c>
      <c r="G7" s="109">
        <v>5806</v>
      </c>
      <c r="H7" s="109">
        <v>7673</v>
      </c>
      <c r="I7" s="109">
        <v>5066</v>
      </c>
      <c r="J7" s="109">
        <v>7485</v>
      </c>
      <c r="K7" s="109">
        <v>2935</v>
      </c>
    </row>
    <row r="8" spans="1:11" x14ac:dyDescent="0.35">
      <c r="A8" s="95" t="s">
        <v>549</v>
      </c>
      <c r="B8" s="109">
        <v>286</v>
      </c>
      <c r="C8" s="109">
        <v>286</v>
      </c>
      <c r="D8" s="109">
        <v>0</v>
      </c>
      <c r="E8" s="109">
        <v>0</v>
      </c>
      <c r="F8" s="109">
        <v>0</v>
      </c>
      <c r="G8" s="109">
        <v>126</v>
      </c>
      <c r="H8" s="109">
        <v>0</v>
      </c>
      <c r="I8" s="109">
        <v>0</v>
      </c>
      <c r="J8" s="109">
        <v>0</v>
      </c>
      <c r="K8" s="109">
        <v>160</v>
      </c>
    </row>
    <row r="9" spans="1:11" x14ac:dyDescent="0.35">
      <c r="A9" s="95" t="s">
        <v>550</v>
      </c>
      <c r="B9" s="109">
        <v>920</v>
      </c>
      <c r="C9" s="109">
        <v>920</v>
      </c>
      <c r="D9" s="109">
        <v>0</v>
      </c>
      <c r="E9" s="109">
        <v>453</v>
      </c>
      <c r="F9" s="109">
        <v>0</v>
      </c>
      <c r="G9" s="109">
        <v>0</v>
      </c>
      <c r="H9" s="109">
        <v>135</v>
      </c>
      <c r="I9" s="109">
        <v>0</v>
      </c>
      <c r="J9" s="109">
        <v>0</v>
      </c>
      <c r="K9" s="109">
        <v>333</v>
      </c>
    </row>
    <row r="10" spans="1:11" x14ac:dyDescent="0.35">
      <c r="A10" s="95" t="s">
        <v>28</v>
      </c>
      <c r="B10" s="109">
        <v>70449</v>
      </c>
      <c r="C10" s="109">
        <v>60990</v>
      </c>
      <c r="D10" s="109">
        <v>9459</v>
      </c>
      <c r="E10" s="109">
        <v>13716</v>
      </c>
      <c r="F10" s="109">
        <v>10047</v>
      </c>
      <c r="G10" s="109">
        <v>14680</v>
      </c>
      <c r="H10" s="109">
        <v>7219</v>
      </c>
      <c r="I10" s="109">
        <v>9644</v>
      </c>
      <c r="J10" s="109">
        <v>7211</v>
      </c>
      <c r="K10" s="109">
        <v>7932</v>
      </c>
    </row>
    <row r="11" spans="1:11" x14ac:dyDescent="0.35">
      <c r="A11" s="95" t="s">
        <v>551</v>
      </c>
      <c r="B11" s="109">
        <v>60486</v>
      </c>
      <c r="C11" s="109">
        <v>21899</v>
      </c>
      <c r="D11" s="109">
        <v>38587</v>
      </c>
      <c r="E11" s="109">
        <v>4849</v>
      </c>
      <c r="F11" s="109">
        <v>3627</v>
      </c>
      <c r="G11" s="109">
        <v>19108</v>
      </c>
      <c r="H11" s="109">
        <v>6396</v>
      </c>
      <c r="I11" s="109">
        <v>7568</v>
      </c>
      <c r="J11" s="109">
        <v>13767</v>
      </c>
      <c r="K11" s="109">
        <v>5172</v>
      </c>
    </row>
    <row r="12" spans="1:11" x14ac:dyDescent="0.35">
      <c r="A12" s="95" t="s">
        <v>552</v>
      </c>
      <c r="B12" s="109">
        <v>40808</v>
      </c>
      <c r="C12" s="109">
        <v>39106</v>
      </c>
      <c r="D12" s="109">
        <v>1702</v>
      </c>
      <c r="E12" s="109">
        <v>6518</v>
      </c>
      <c r="F12" s="109">
        <v>5994</v>
      </c>
      <c r="G12" s="109">
        <v>11587</v>
      </c>
      <c r="H12" s="109">
        <v>3539</v>
      </c>
      <c r="I12" s="109">
        <v>2528</v>
      </c>
      <c r="J12" s="109">
        <v>6366</v>
      </c>
      <c r="K12" s="109">
        <v>4277</v>
      </c>
    </row>
    <row r="13" spans="1:11" x14ac:dyDescent="0.35">
      <c r="A13" s="95" t="s">
        <v>553</v>
      </c>
      <c r="B13" s="109">
        <v>10459</v>
      </c>
      <c r="C13" s="109">
        <v>7821</v>
      </c>
      <c r="D13" s="109">
        <v>2638</v>
      </c>
      <c r="E13" s="109">
        <v>678</v>
      </c>
      <c r="F13" s="109">
        <v>977</v>
      </c>
      <c r="G13" s="109">
        <v>3898</v>
      </c>
      <c r="H13" s="109">
        <v>2263</v>
      </c>
      <c r="I13" s="109">
        <v>237</v>
      </c>
      <c r="J13" s="109">
        <v>1766</v>
      </c>
      <c r="K13" s="109">
        <v>640</v>
      </c>
    </row>
    <row r="14" spans="1:11" x14ac:dyDescent="0.35">
      <c r="A14" s="95" t="s">
        <v>554</v>
      </c>
      <c r="B14" s="109">
        <v>254</v>
      </c>
      <c r="C14" s="109">
        <v>254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09">
        <v>173</v>
      </c>
      <c r="K14" s="109">
        <v>80</v>
      </c>
    </row>
    <row r="15" spans="1:11" x14ac:dyDescent="0.35">
      <c r="A15" s="95" t="s">
        <v>555</v>
      </c>
      <c r="B15" s="109">
        <v>4215</v>
      </c>
      <c r="C15" s="109">
        <v>1862</v>
      </c>
      <c r="D15" s="109">
        <v>2353</v>
      </c>
      <c r="E15" s="109">
        <v>316</v>
      </c>
      <c r="F15" s="109">
        <v>0</v>
      </c>
      <c r="G15" s="109">
        <v>2465</v>
      </c>
      <c r="H15" s="109">
        <v>584</v>
      </c>
      <c r="I15" s="109">
        <v>236</v>
      </c>
      <c r="J15" s="109">
        <v>592</v>
      </c>
      <c r="K15" s="109">
        <v>23</v>
      </c>
    </row>
    <row r="16" spans="1:11" x14ac:dyDescent="0.35">
      <c r="A16" t="s">
        <v>572</v>
      </c>
      <c r="B16" s="109">
        <v>276</v>
      </c>
      <c r="C16" s="109">
        <v>276</v>
      </c>
      <c r="D16" s="109">
        <v>0</v>
      </c>
      <c r="E16" s="109">
        <v>0</v>
      </c>
      <c r="F16" s="109">
        <v>0</v>
      </c>
      <c r="G16" s="109">
        <v>276</v>
      </c>
      <c r="H16" s="109">
        <v>0</v>
      </c>
      <c r="I16" s="109">
        <v>0</v>
      </c>
      <c r="J16" s="109">
        <v>0</v>
      </c>
      <c r="K16" s="109">
        <v>0</v>
      </c>
    </row>
    <row r="17" spans="1:11" x14ac:dyDescent="0.35">
      <c r="A17" s="95" t="s">
        <v>556</v>
      </c>
      <c r="B17" s="109">
        <v>1497</v>
      </c>
      <c r="C17" s="109">
        <v>622</v>
      </c>
      <c r="D17" s="109">
        <v>875</v>
      </c>
      <c r="E17" s="109">
        <v>0</v>
      </c>
      <c r="F17" s="109">
        <v>0</v>
      </c>
      <c r="G17" s="109">
        <v>0</v>
      </c>
      <c r="H17" s="109">
        <v>168</v>
      </c>
      <c r="I17" s="109">
        <v>140</v>
      </c>
      <c r="J17" s="109">
        <v>791</v>
      </c>
      <c r="K17" s="109">
        <v>398</v>
      </c>
    </row>
    <row r="18" spans="1:11" x14ac:dyDescent="0.35">
      <c r="A18" s="95" t="s">
        <v>557</v>
      </c>
      <c r="B18" s="109">
        <v>4606</v>
      </c>
      <c r="C18" s="109">
        <v>3636</v>
      </c>
      <c r="D18" s="109">
        <v>970</v>
      </c>
      <c r="E18" s="109">
        <v>1424</v>
      </c>
      <c r="F18" s="109">
        <v>600</v>
      </c>
      <c r="G18" s="109">
        <v>742</v>
      </c>
      <c r="H18" s="109">
        <v>379</v>
      </c>
      <c r="I18" s="109">
        <v>451</v>
      </c>
      <c r="J18" s="109">
        <v>488</v>
      </c>
      <c r="K18" s="109">
        <v>521</v>
      </c>
    </row>
    <row r="19" spans="1:11" x14ac:dyDescent="0.35">
      <c r="A19" s="95" t="s">
        <v>558</v>
      </c>
      <c r="B19" s="109">
        <v>4273</v>
      </c>
      <c r="C19" s="109">
        <v>3618</v>
      </c>
      <c r="D19" s="109">
        <v>655</v>
      </c>
      <c r="E19" s="109">
        <v>590</v>
      </c>
      <c r="F19" s="109">
        <v>0</v>
      </c>
      <c r="G19" s="109">
        <v>496</v>
      </c>
      <c r="H19" s="109">
        <v>1660</v>
      </c>
      <c r="I19" s="109">
        <v>753</v>
      </c>
      <c r="J19" s="109">
        <v>571</v>
      </c>
      <c r="K19" s="109">
        <v>203</v>
      </c>
    </row>
    <row r="20" spans="1:11" x14ac:dyDescent="0.35">
      <c r="A20" s="95" t="s">
        <v>3</v>
      </c>
      <c r="B20" s="109">
        <v>23329</v>
      </c>
      <c r="C20" s="109">
        <v>11879</v>
      </c>
      <c r="D20" s="109">
        <v>11450</v>
      </c>
      <c r="E20" s="109">
        <v>5042</v>
      </c>
      <c r="F20" s="109">
        <v>2986</v>
      </c>
      <c r="G20" s="109">
        <v>3143</v>
      </c>
      <c r="H20" s="109">
        <v>2856</v>
      </c>
      <c r="I20" s="109">
        <v>2235</v>
      </c>
      <c r="J20" s="109">
        <v>5192</v>
      </c>
      <c r="K20" s="109">
        <v>1874</v>
      </c>
    </row>
    <row r="21" spans="1:11" x14ac:dyDescent="0.35">
      <c r="A21" s="95" t="s">
        <v>559</v>
      </c>
      <c r="B21" s="109">
        <v>5846</v>
      </c>
      <c r="C21" s="109">
        <v>2765</v>
      </c>
      <c r="D21" s="109">
        <v>3080</v>
      </c>
      <c r="E21" s="109">
        <v>728</v>
      </c>
      <c r="F21" s="109">
        <v>160</v>
      </c>
      <c r="G21" s="109">
        <v>2303</v>
      </c>
      <c r="H21" s="109">
        <v>239</v>
      </c>
      <c r="I21" s="109">
        <v>246</v>
      </c>
      <c r="J21" s="109">
        <v>1707</v>
      </c>
      <c r="K21" s="109">
        <v>464</v>
      </c>
    </row>
    <row r="22" spans="1:11" x14ac:dyDescent="0.35">
      <c r="A22" s="95" t="s">
        <v>560</v>
      </c>
      <c r="B22" s="109">
        <v>296</v>
      </c>
      <c r="C22" s="109">
        <v>296</v>
      </c>
      <c r="D22" s="109">
        <v>0</v>
      </c>
      <c r="E22" s="109">
        <v>0</v>
      </c>
      <c r="F22" s="109">
        <v>0</v>
      </c>
      <c r="G22" s="109">
        <v>0</v>
      </c>
      <c r="H22" s="109">
        <v>0</v>
      </c>
      <c r="I22" s="109">
        <v>0</v>
      </c>
      <c r="J22" s="109">
        <v>296</v>
      </c>
      <c r="K22" s="109">
        <v>0</v>
      </c>
    </row>
    <row r="23" spans="1:11" x14ac:dyDescent="0.35">
      <c r="A23" s="95" t="s">
        <v>561</v>
      </c>
      <c r="B23" s="109">
        <v>15626</v>
      </c>
      <c r="C23" s="109">
        <v>9364</v>
      </c>
      <c r="D23" s="109">
        <v>6263</v>
      </c>
      <c r="E23" s="109">
        <v>1907</v>
      </c>
      <c r="F23" s="109">
        <v>1079</v>
      </c>
      <c r="G23" s="109">
        <v>6198</v>
      </c>
      <c r="H23" s="109">
        <v>1109</v>
      </c>
      <c r="I23" s="109">
        <v>1041</v>
      </c>
      <c r="J23" s="109">
        <v>3116</v>
      </c>
      <c r="K23" s="109">
        <v>1176</v>
      </c>
    </row>
    <row r="24" spans="1:11" x14ac:dyDescent="0.35">
      <c r="A24" s="95" t="s">
        <v>562</v>
      </c>
      <c r="B24" s="109">
        <v>10043</v>
      </c>
      <c r="C24" s="109">
        <v>4141</v>
      </c>
      <c r="D24" s="109">
        <v>5902</v>
      </c>
      <c r="E24" s="109">
        <v>2549</v>
      </c>
      <c r="F24" s="109">
        <v>651</v>
      </c>
      <c r="G24" s="109">
        <v>3488</v>
      </c>
      <c r="H24" s="109">
        <v>292</v>
      </c>
      <c r="I24" s="109">
        <v>128</v>
      </c>
      <c r="J24" s="109">
        <v>2491</v>
      </c>
      <c r="K24" s="109">
        <v>443</v>
      </c>
    </row>
    <row r="25" spans="1:11" ht="15.75" customHeight="1" x14ac:dyDescent="0.35">
      <c r="A25" s="95" t="s">
        <v>563</v>
      </c>
      <c r="B25" s="109">
        <v>183</v>
      </c>
      <c r="C25" s="109">
        <v>183</v>
      </c>
      <c r="D25" s="109">
        <v>0</v>
      </c>
      <c r="E25" s="109">
        <v>0</v>
      </c>
      <c r="F25" s="109">
        <v>0</v>
      </c>
      <c r="G25" s="109">
        <v>0</v>
      </c>
      <c r="H25" s="109">
        <v>0</v>
      </c>
      <c r="I25" s="109">
        <v>0</v>
      </c>
      <c r="J25" s="109">
        <v>0</v>
      </c>
      <c r="K25" s="109">
        <v>183</v>
      </c>
    </row>
    <row r="26" spans="1:11" ht="7.5" customHeight="1" x14ac:dyDescent="0.3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</sheetData>
  <mergeCells count="9">
    <mergeCell ref="I2:I3"/>
    <mergeCell ref="J2:J3"/>
    <mergeCell ref="K2:K3"/>
    <mergeCell ref="A2:A3"/>
    <mergeCell ref="B2:D2"/>
    <mergeCell ref="E2:E3"/>
    <mergeCell ref="F2:F3"/>
    <mergeCell ref="G2:G3"/>
    <mergeCell ref="H2:H3"/>
  </mergeCells>
  <pageMargins left="0.7" right="0.7" top="0.75" bottom="0.75" header="0.3" footer="0.3"/>
  <pageSetup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70C0"/>
  </sheetPr>
  <dimension ref="A1:I26"/>
  <sheetViews>
    <sheetView topLeftCell="A8" zoomScaleNormal="100" workbookViewId="0">
      <selection activeCell="B4" sqref="B4:I25"/>
    </sheetView>
  </sheetViews>
  <sheetFormatPr defaultColWidth="9.08984375" defaultRowHeight="14.5" x14ac:dyDescent="0.35"/>
  <cols>
    <col min="1" max="1" width="48.08984375" customWidth="1"/>
    <col min="2" max="4" width="8.08984375" customWidth="1"/>
    <col min="5" max="5" width="8.81640625" customWidth="1"/>
    <col min="6" max="7" width="9.54296875" customWidth="1"/>
    <col min="8" max="8" width="9" customWidth="1"/>
    <col min="9" max="9" width="8.54296875" customWidth="1"/>
  </cols>
  <sheetData>
    <row r="1" spans="1:9" ht="15.5" x14ac:dyDescent="0.35">
      <c r="A1" s="56" t="s">
        <v>679</v>
      </c>
    </row>
    <row r="2" spans="1:9" x14ac:dyDescent="0.35">
      <c r="A2" s="242"/>
      <c r="B2" s="386" t="s">
        <v>9</v>
      </c>
      <c r="C2" s="386" t="s">
        <v>46</v>
      </c>
      <c r="D2" s="386" t="s">
        <v>47</v>
      </c>
      <c r="E2" s="386" t="s">
        <v>268</v>
      </c>
      <c r="F2" s="386" t="s">
        <v>269</v>
      </c>
      <c r="G2" s="386" t="s">
        <v>270</v>
      </c>
      <c r="H2" s="386" t="s">
        <v>271</v>
      </c>
      <c r="I2" s="386" t="s">
        <v>272</v>
      </c>
    </row>
    <row r="3" spans="1:9" x14ac:dyDescent="0.35">
      <c r="A3" s="242"/>
      <c r="B3" s="387"/>
      <c r="C3" s="387"/>
      <c r="D3" s="387"/>
      <c r="E3" s="387"/>
      <c r="F3" s="387"/>
      <c r="G3" s="387"/>
      <c r="H3" s="387"/>
      <c r="I3" s="387"/>
    </row>
    <row r="4" spans="1:9" x14ac:dyDescent="0.35">
      <c r="A4" s="95" t="s">
        <v>390</v>
      </c>
      <c r="B4" s="109">
        <v>599887</v>
      </c>
      <c r="C4" s="109">
        <v>315269</v>
      </c>
      <c r="D4" s="109">
        <v>284618</v>
      </c>
      <c r="E4" s="109">
        <v>92054</v>
      </c>
      <c r="F4" s="109">
        <v>120170</v>
      </c>
      <c r="G4" s="109">
        <v>156766</v>
      </c>
      <c r="H4" s="109">
        <v>94997</v>
      </c>
      <c r="I4" s="109">
        <v>135900</v>
      </c>
    </row>
    <row r="5" spans="1:9" ht="7.5" customHeight="1" x14ac:dyDescent="0.35">
      <c r="A5" s="95"/>
      <c r="B5" s="109"/>
      <c r="C5" s="109"/>
      <c r="D5" s="109"/>
      <c r="E5" s="109"/>
      <c r="F5" s="109"/>
      <c r="G5" s="109"/>
      <c r="H5" s="109"/>
      <c r="I5" s="109"/>
    </row>
    <row r="6" spans="1:9" x14ac:dyDescent="0.35">
      <c r="A6" s="95" t="s">
        <v>547</v>
      </c>
      <c r="B6" s="109">
        <v>333595</v>
      </c>
      <c r="C6" s="109">
        <v>139668</v>
      </c>
      <c r="D6" s="109">
        <v>193927</v>
      </c>
      <c r="E6" s="109">
        <v>55408</v>
      </c>
      <c r="F6" s="109">
        <v>71917</v>
      </c>
      <c r="G6" s="109">
        <v>68893</v>
      </c>
      <c r="H6" s="109">
        <v>65400</v>
      </c>
      <c r="I6" s="109">
        <v>71977</v>
      </c>
    </row>
    <row r="7" spans="1:9" x14ac:dyDescent="0.35">
      <c r="A7" s="95" t="s">
        <v>548</v>
      </c>
      <c r="B7" s="109">
        <v>17161</v>
      </c>
      <c r="C7" s="109">
        <v>13249</v>
      </c>
      <c r="D7" s="109">
        <v>3912</v>
      </c>
      <c r="E7" s="109">
        <v>3665</v>
      </c>
      <c r="F7" s="109">
        <v>7195</v>
      </c>
      <c r="G7" s="109">
        <v>2339</v>
      </c>
      <c r="H7" s="109">
        <v>471</v>
      </c>
      <c r="I7" s="109">
        <v>3490</v>
      </c>
    </row>
    <row r="8" spans="1:9" x14ac:dyDescent="0.35">
      <c r="A8" s="95" t="s">
        <v>25</v>
      </c>
      <c r="B8" s="109">
        <v>24349</v>
      </c>
      <c r="C8" s="109">
        <v>12255</v>
      </c>
      <c r="D8" s="109">
        <v>12094</v>
      </c>
      <c r="E8" s="109">
        <v>2359</v>
      </c>
      <c r="F8" s="109">
        <v>2401</v>
      </c>
      <c r="G8" s="109">
        <v>7838</v>
      </c>
      <c r="H8" s="109">
        <v>3743</v>
      </c>
      <c r="I8" s="109">
        <v>8008</v>
      </c>
    </row>
    <row r="9" spans="1:9" x14ac:dyDescent="0.35">
      <c r="A9" s="95" t="s">
        <v>549</v>
      </c>
      <c r="B9" s="109">
        <v>1150</v>
      </c>
      <c r="C9" s="109">
        <v>1150</v>
      </c>
      <c r="D9" s="109">
        <v>0</v>
      </c>
      <c r="E9" s="109">
        <v>0</v>
      </c>
      <c r="F9" s="109">
        <v>0</v>
      </c>
      <c r="G9" s="109">
        <v>1150</v>
      </c>
      <c r="H9" s="109">
        <v>0</v>
      </c>
      <c r="I9" s="109">
        <v>0</v>
      </c>
    </row>
    <row r="10" spans="1:9" x14ac:dyDescent="0.35">
      <c r="A10" s="95" t="s">
        <v>550</v>
      </c>
      <c r="B10" s="109">
        <v>654</v>
      </c>
      <c r="C10" s="109">
        <v>368</v>
      </c>
      <c r="D10" s="109">
        <v>286</v>
      </c>
      <c r="E10" s="109">
        <v>0</v>
      </c>
      <c r="F10" s="109">
        <v>222</v>
      </c>
      <c r="G10" s="109">
        <v>432</v>
      </c>
      <c r="H10" s="109">
        <v>0</v>
      </c>
      <c r="I10" s="109">
        <v>0</v>
      </c>
    </row>
    <row r="11" spans="1:9" x14ac:dyDescent="0.35">
      <c r="A11" s="95" t="s">
        <v>28</v>
      </c>
      <c r="B11" s="109">
        <v>57005</v>
      </c>
      <c r="C11" s="109">
        <v>48677</v>
      </c>
      <c r="D11" s="109">
        <v>8329</v>
      </c>
      <c r="E11" s="109">
        <v>8369</v>
      </c>
      <c r="F11" s="109">
        <v>9225</v>
      </c>
      <c r="G11" s="109">
        <v>19088</v>
      </c>
      <c r="H11" s="109">
        <v>9335</v>
      </c>
      <c r="I11" s="109">
        <v>10988</v>
      </c>
    </row>
    <row r="12" spans="1:9" x14ac:dyDescent="0.35">
      <c r="A12" s="95" t="s">
        <v>551</v>
      </c>
      <c r="B12" s="109">
        <v>49987</v>
      </c>
      <c r="C12" s="109">
        <v>22207</v>
      </c>
      <c r="D12" s="109">
        <v>27781</v>
      </c>
      <c r="E12" s="109">
        <v>6882</v>
      </c>
      <c r="F12" s="109">
        <v>8804</v>
      </c>
      <c r="G12" s="109">
        <v>20374</v>
      </c>
      <c r="H12" s="109">
        <v>4994</v>
      </c>
      <c r="I12" s="109">
        <v>8933</v>
      </c>
    </row>
    <row r="13" spans="1:9" x14ac:dyDescent="0.35">
      <c r="A13" s="95" t="s">
        <v>552</v>
      </c>
      <c r="B13" s="109">
        <v>24746</v>
      </c>
      <c r="C13" s="109">
        <v>24361</v>
      </c>
      <c r="D13" s="109">
        <v>386</v>
      </c>
      <c r="E13" s="109">
        <v>4859</v>
      </c>
      <c r="F13" s="109">
        <v>3562</v>
      </c>
      <c r="G13" s="109">
        <v>6222</v>
      </c>
      <c r="H13" s="109">
        <v>1483</v>
      </c>
      <c r="I13" s="109">
        <v>8620</v>
      </c>
    </row>
    <row r="14" spans="1:9" x14ac:dyDescent="0.35">
      <c r="A14" s="95" t="s">
        <v>553</v>
      </c>
      <c r="B14" s="109">
        <v>8792</v>
      </c>
      <c r="C14" s="109">
        <v>5751</v>
      </c>
      <c r="D14" s="109">
        <v>3041</v>
      </c>
      <c r="E14" s="109">
        <v>287</v>
      </c>
      <c r="F14" s="109">
        <v>1037</v>
      </c>
      <c r="G14" s="109">
        <v>3036</v>
      </c>
      <c r="H14" s="109">
        <v>1050</v>
      </c>
      <c r="I14" s="109">
        <v>3381</v>
      </c>
    </row>
    <row r="15" spans="1:9" x14ac:dyDescent="0.35">
      <c r="A15" s="95" t="s">
        <v>554</v>
      </c>
      <c r="B15" s="109">
        <v>537</v>
      </c>
      <c r="C15" s="109">
        <v>537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537</v>
      </c>
    </row>
    <row r="16" spans="1:9" x14ac:dyDescent="0.35">
      <c r="A16" s="95" t="s">
        <v>555</v>
      </c>
      <c r="B16" s="109">
        <v>2507</v>
      </c>
      <c r="C16" s="109">
        <v>2027</v>
      </c>
      <c r="D16" s="109">
        <v>480</v>
      </c>
      <c r="E16" s="109">
        <v>0</v>
      </c>
      <c r="F16" s="109">
        <v>366</v>
      </c>
      <c r="G16" s="109">
        <v>1463</v>
      </c>
      <c r="H16" s="109">
        <v>240</v>
      </c>
      <c r="I16" s="109">
        <v>438</v>
      </c>
    </row>
    <row r="17" spans="1:9" x14ac:dyDescent="0.35">
      <c r="A17" s="95" t="s">
        <v>556</v>
      </c>
      <c r="B17" s="109">
        <v>626</v>
      </c>
      <c r="C17" s="109">
        <v>626</v>
      </c>
      <c r="D17" s="109">
        <v>0</v>
      </c>
      <c r="E17" s="109">
        <v>0</v>
      </c>
      <c r="F17" s="109">
        <v>0</v>
      </c>
      <c r="G17" s="109">
        <v>626</v>
      </c>
      <c r="H17" s="109">
        <v>0</v>
      </c>
      <c r="I17" s="109">
        <v>0</v>
      </c>
    </row>
    <row r="18" spans="1:9" x14ac:dyDescent="0.35">
      <c r="A18" s="95" t="s">
        <v>557</v>
      </c>
      <c r="B18" s="109">
        <v>1210</v>
      </c>
      <c r="C18" s="109">
        <v>765</v>
      </c>
      <c r="D18" s="109">
        <v>445</v>
      </c>
      <c r="E18" s="109">
        <v>0</v>
      </c>
      <c r="F18" s="109">
        <v>307</v>
      </c>
      <c r="G18" s="109">
        <v>0</v>
      </c>
      <c r="H18" s="109">
        <v>138</v>
      </c>
      <c r="I18" s="109">
        <v>765</v>
      </c>
    </row>
    <row r="19" spans="1:9" x14ac:dyDescent="0.35">
      <c r="A19" s="95" t="s">
        <v>558</v>
      </c>
      <c r="B19" s="109">
        <v>6463</v>
      </c>
      <c r="C19" s="109">
        <v>3767</v>
      </c>
      <c r="D19" s="109">
        <v>2695</v>
      </c>
      <c r="E19" s="109">
        <v>358</v>
      </c>
      <c r="F19" s="109">
        <v>2126</v>
      </c>
      <c r="G19" s="109">
        <v>2241</v>
      </c>
      <c r="H19" s="109">
        <v>927</v>
      </c>
      <c r="I19" s="109">
        <v>812</v>
      </c>
    </row>
    <row r="20" spans="1:9" x14ac:dyDescent="0.35">
      <c r="A20" s="95" t="s">
        <v>3</v>
      </c>
      <c r="B20" s="109">
        <v>10696</v>
      </c>
      <c r="C20" s="109">
        <v>9424</v>
      </c>
      <c r="D20" s="109">
        <v>1272</v>
      </c>
      <c r="E20" s="109">
        <v>1493</v>
      </c>
      <c r="F20" s="109">
        <v>2170</v>
      </c>
      <c r="G20" s="109">
        <v>3571</v>
      </c>
      <c r="H20" s="109">
        <v>1911</v>
      </c>
      <c r="I20" s="109">
        <v>1551</v>
      </c>
    </row>
    <row r="21" spans="1:9" x14ac:dyDescent="0.35">
      <c r="A21" s="95" t="s">
        <v>559</v>
      </c>
      <c r="B21" s="109">
        <v>34052</v>
      </c>
      <c r="C21" s="109">
        <v>17852</v>
      </c>
      <c r="D21" s="109">
        <v>16200</v>
      </c>
      <c r="E21" s="109">
        <v>4487</v>
      </c>
      <c r="F21" s="109">
        <v>7103</v>
      </c>
      <c r="G21" s="109">
        <v>11475</v>
      </c>
      <c r="H21" s="109">
        <v>3165</v>
      </c>
      <c r="I21" s="109">
        <v>7821</v>
      </c>
    </row>
    <row r="22" spans="1:9" x14ac:dyDescent="0.35">
      <c r="A22" s="95" t="s">
        <v>560</v>
      </c>
      <c r="B22" s="109">
        <v>5256</v>
      </c>
      <c r="C22" s="109">
        <v>2383</v>
      </c>
      <c r="D22" s="109">
        <v>2873</v>
      </c>
      <c r="E22" s="109">
        <v>179</v>
      </c>
      <c r="F22" s="109">
        <v>768</v>
      </c>
      <c r="G22" s="109">
        <v>738</v>
      </c>
      <c r="H22" s="109">
        <v>1631</v>
      </c>
      <c r="I22" s="109">
        <v>1939</v>
      </c>
    </row>
    <row r="23" spans="1:9" x14ac:dyDescent="0.35">
      <c r="A23" s="95" t="s">
        <v>561</v>
      </c>
      <c r="B23" s="109">
        <v>552</v>
      </c>
      <c r="C23" s="109">
        <v>279</v>
      </c>
      <c r="D23" s="109">
        <v>273</v>
      </c>
      <c r="E23" s="109">
        <v>0</v>
      </c>
      <c r="F23" s="109">
        <v>0</v>
      </c>
      <c r="G23" s="109">
        <v>552</v>
      </c>
      <c r="H23" s="109">
        <v>0</v>
      </c>
      <c r="I23" s="109">
        <v>0</v>
      </c>
    </row>
    <row r="24" spans="1:9" x14ac:dyDescent="0.35">
      <c r="A24" s="95" t="s">
        <v>562</v>
      </c>
      <c r="B24" s="109">
        <v>11195</v>
      </c>
      <c r="C24" s="109">
        <v>6820</v>
      </c>
      <c r="D24" s="109">
        <v>4375</v>
      </c>
      <c r="E24" s="109">
        <v>1761</v>
      </c>
      <c r="F24" s="109">
        <v>1739</v>
      </c>
      <c r="G24" s="109">
        <v>3237</v>
      </c>
      <c r="H24" s="109">
        <v>300</v>
      </c>
      <c r="I24" s="109">
        <v>4158</v>
      </c>
    </row>
    <row r="25" spans="1:9" x14ac:dyDescent="0.35">
      <c r="A25" s="95" t="s">
        <v>8</v>
      </c>
      <c r="B25" s="109">
        <v>9354</v>
      </c>
      <c r="C25" s="109">
        <v>3106</v>
      </c>
      <c r="D25" s="109">
        <v>6248</v>
      </c>
      <c r="E25" s="109">
        <v>1946</v>
      </c>
      <c r="F25" s="109">
        <v>1227</v>
      </c>
      <c r="G25" s="109">
        <v>3491</v>
      </c>
      <c r="H25" s="109">
        <v>208</v>
      </c>
      <c r="I25" s="109">
        <v>2481</v>
      </c>
    </row>
    <row r="26" spans="1:9" ht="10.5" customHeight="1" x14ac:dyDescent="0.35">
      <c r="A26" s="28"/>
      <c r="B26" s="28"/>
      <c r="C26" s="28"/>
      <c r="D26" s="28"/>
      <c r="E26" s="28"/>
      <c r="F26" s="28"/>
      <c r="G26" s="28"/>
      <c r="H26" s="28"/>
      <c r="I26" s="28"/>
    </row>
  </sheetData>
  <mergeCells count="9">
    <mergeCell ref="G2:G3"/>
    <mergeCell ref="H2:H3"/>
    <mergeCell ref="I2:I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70C0"/>
  </sheetPr>
  <dimension ref="A1:K26"/>
  <sheetViews>
    <sheetView topLeftCell="A11" zoomScaleNormal="100" workbookViewId="0">
      <selection activeCell="A17" sqref="A17:XFD17"/>
    </sheetView>
  </sheetViews>
  <sheetFormatPr defaultColWidth="9.08984375" defaultRowHeight="14.5" x14ac:dyDescent="0.35"/>
  <cols>
    <col min="1" max="1" width="49.6328125" customWidth="1"/>
    <col min="2" max="4" width="9.08984375" customWidth="1"/>
    <col min="5" max="5" width="11.54296875" bestFit="1" customWidth="1"/>
    <col min="6" max="11" width="10" customWidth="1"/>
  </cols>
  <sheetData>
    <row r="1" spans="1:11" ht="15.5" x14ac:dyDescent="0.35">
      <c r="A1" s="56" t="s">
        <v>680</v>
      </c>
    </row>
    <row r="2" spans="1:11" x14ac:dyDescent="0.35">
      <c r="A2" s="242"/>
      <c r="B2" s="248" t="s">
        <v>9</v>
      </c>
      <c r="C2" s="248" t="s">
        <v>46</v>
      </c>
      <c r="D2" s="248" t="s">
        <v>47</v>
      </c>
      <c r="E2" s="248" t="s">
        <v>273</v>
      </c>
      <c r="F2" s="248" t="s">
        <v>274</v>
      </c>
      <c r="G2" s="248" t="s">
        <v>275</v>
      </c>
      <c r="H2" s="248" t="s">
        <v>276</v>
      </c>
      <c r="I2" s="248" t="s">
        <v>277</v>
      </c>
      <c r="J2" s="248" t="s">
        <v>278</v>
      </c>
      <c r="K2" s="248" t="s">
        <v>279</v>
      </c>
    </row>
    <row r="3" spans="1:11" x14ac:dyDescent="0.35">
      <c r="A3" s="242"/>
      <c r="B3" s="248"/>
      <c r="C3" s="248"/>
      <c r="D3" s="248"/>
      <c r="E3" s="248"/>
      <c r="F3" s="248"/>
      <c r="G3" s="248"/>
      <c r="H3" s="248"/>
      <c r="I3" s="248"/>
      <c r="J3" s="248"/>
      <c r="K3" s="248"/>
    </row>
    <row r="4" spans="1:11" x14ac:dyDescent="0.35">
      <c r="A4" s="95" t="s">
        <v>390</v>
      </c>
      <c r="B4" s="109">
        <v>837313</v>
      </c>
      <c r="C4" s="109">
        <v>469687</v>
      </c>
      <c r="D4" s="109">
        <v>367625</v>
      </c>
      <c r="E4" s="109">
        <v>123759</v>
      </c>
      <c r="F4" s="109">
        <v>136485</v>
      </c>
      <c r="G4" s="109">
        <v>145820</v>
      </c>
      <c r="H4" s="109">
        <v>131666</v>
      </c>
      <c r="I4" s="109">
        <v>102948</v>
      </c>
      <c r="J4" s="109">
        <v>104590</v>
      </c>
      <c r="K4" s="109">
        <v>92044</v>
      </c>
    </row>
    <row r="5" spans="1:11" ht="9" customHeight="1" x14ac:dyDescent="0.35">
      <c r="A5" s="95"/>
      <c r="B5" s="109"/>
      <c r="C5" s="109"/>
      <c r="D5" s="109"/>
      <c r="E5" s="109"/>
      <c r="F5" s="109"/>
      <c r="G5" s="109"/>
      <c r="H5" s="109"/>
      <c r="I5" s="109"/>
      <c r="J5" s="109"/>
      <c r="K5" s="109"/>
    </row>
    <row r="6" spans="1:11" x14ac:dyDescent="0.35">
      <c r="A6" s="95" t="s">
        <v>547</v>
      </c>
      <c r="B6" s="109">
        <v>499079</v>
      </c>
      <c r="C6" s="109">
        <v>247845</v>
      </c>
      <c r="D6" s="109">
        <v>251234</v>
      </c>
      <c r="E6" s="109">
        <v>58987</v>
      </c>
      <c r="F6" s="109">
        <v>93672</v>
      </c>
      <c r="G6" s="109">
        <v>101665</v>
      </c>
      <c r="H6" s="109">
        <v>85108</v>
      </c>
      <c r="I6" s="109">
        <v>72817</v>
      </c>
      <c r="J6" s="109">
        <v>55372</v>
      </c>
      <c r="K6" s="109">
        <v>31458</v>
      </c>
    </row>
    <row r="7" spans="1:11" x14ac:dyDescent="0.35">
      <c r="A7" s="95" t="s">
        <v>548</v>
      </c>
      <c r="B7" s="109">
        <v>2938</v>
      </c>
      <c r="C7" s="109">
        <v>2569</v>
      </c>
      <c r="D7" s="109">
        <v>369</v>
      </c>
      <c r="E7" s="109">
        <v>911</v>
      </c>
      <c r="F7" s="109">
        <v>0</v>
      </c>
      <c r="G7" s="109">
        <v>304</v>
      </c>
      <c r="H7" s="109">
        <v>0</v>
      </c>
      <c r="I7" s="109">
        <v>610</v>
      </c>
      <c r="J7" s="109">
        <v>155</v>
      </c>
      <c r="K7" s="109">
        <v>958</v>
      </c>
    </row>
    <row r="8" spans="1:11" x14ac:dyDescent="0.35">
      <c r="A8" s="95" t="s">
        <v>25</v>
      </c>
      <c r="B8" s="109">
        <v>34406</v>
      </c>
      <c r="C8" s="109">
        <v>20964</v>
      </c>
      <c r="D8" s="109">
        <v>13442</v>
      </c>
      <c r="E8" s="109">
        <v>4859</v>
      </c>
      <c r="F8" s="109">
        <v>6274</v>
      </c>
      <c r="G8" s="109">
        <v>2419</v>
      </c>
      <c r="H8" s="109">
        <v>6160</v>
      </c>
      <c r="I8" s="109">
        <v>4204</v>
      </c>
      <c r="J8" s="109">
        <v>6351</v>
      </c>
      <c r="K8" s="109">
        <v>4138</v>
      </c>
    </row>
    <row r="9" spans="1:11" x14ac:dyDescent="0.35">
      <c r="A9" s="95" t="s">
        <v>549</v>
      </c>
      <c r="B9" s="109">
        <v>464</v>
      </c>
      <c r="C9" s="109">
        <v>464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09">
        <v>0</v>
      </c>
      <c r="K9" s="109">
        <v>464</v>
      </c>
    </row>
    <row r="10" spans="1:11" x14ac:dyDescent="0.35">
      <c r="A10" s="95" t="s">
        <v>550</v>
      </c>
      <c r="B10" s="109">
        <v>940</v>
      </c>
      <c r="C10" s="109">
        <v>940</v>
      </c>
      <c r="D10" s="109">
        <v>0</v>
      </c>
      <c r="E10" s="109">
        <v>0</v>
      </c>
      <c r="F10" s="109">
        <v>232</v>
      </c>
      <c r="G10" s="109">
        <v>0</v>
      </c>
      <c r="H10" s="109">
        <v>0</v>
      </c>
      <c r="I10" s="109">
        <v>0</v>
      </c>
      <c r="J10" s="109">
        <v>708</v>
      </c>
      <c r="K10" s="109">
        <v>0</v>
      </c>
    </row>
    <row r="11" spans="1:11" x14ac:dyDescent="0.35">
      <c r="A11" s="95" t="s">
        <v>28</v>
      </c>
      <c r="B11" s="109">
        <v>70992</v>
      </c>
      <c r="C11" s="109">
        <v>61627</v>
      </c>
      <c r="D11" s="109">
        <v>9365</v>
      </c>
      <c r="E11" s="109">
        <v>10895</v>
      </c>
      <c r="F11" s="109">
        <v>10454</v>
      </c>
      <c r="G11" s="109">
        <v>9677</v>
      </c>
      <c r="H11" s="109">
        <v>9046</v>
      </c>
      <c r="I11" s="109">
        <v>6682</v>
      </c>
      <c r="J11" s="109">
        <v>9523</v>
      </c>
      <c r="K11" s="109">
        <v>14715</v>
      </c>
    </row>
    <row r="12" spans="1:11" x14ac:dyDescent="0.35">
      <c r="A12" s="95" t="s">
        <v>551</v>
      </c>
      <c r="B12" s="109">
        <v>69377</v>
      </c>
      <c r="C12" s="109">
        <v>29870</v>
      </c>
      <c r="D12" s="109">
        <v>39507</v>
      </c>
      <c r="E12" s="109">
        <v>12351</v>
      </c>
      <c r="F12" s="109">
        <v>7531</v>
      </c>
      <c r="G12" s="109">
        <v>10550</v>
      </c>
      <c r="H12" s="109">
        <v>5551</v>
      </c>
      <c r="I12" s="109">
        <v>5771</v>
      </c>
      <c r="J12" s="109">
        <v>13587</v>
      </c>
      <c r="K12" s="109">
        <v>14037</v>
      </c>
    </row>
    <row r="13" spans="1:11" x14ac:dyDescent="0.35">
      <c r="A13" s="95" t="s">
        <v>552</v>
      </c>
      <c r="B13" s="109">
        <v>35038</v>
      </c>
      <c r="C13" s="109">
        <v>34298</v>
      </c>
      <c r="D13" s="109">
        <v>740</v>
      </c>
      <c r="E13" s="109">
        <v>9104</v>
      </c>
      <c r="F13" s="109">
        <v>4259</v>
      </c>
      <c r="G13" s="109">
        <v>5286</v>
      </c>
      <c r="H13" s="109">
        <v>4366</v>
      </c>
      <c r="I13" s="109">
        <v>2802</v>
      </c>
      <c r="J13" s="109">
        <v>3530</v>
      </c>
      <c r="K13" s="109">
        <v>5692</v>
      </c>
    </row>
    <row r="14" spans="1:11" x14ac:dyDescent="0.35">
      <c r="A14" s="95" t="s">
        <v>553</v>
      </c>
      <c r="B14" s="109">
        <v>12382</v>
      </c>
      <c r="C14" s="109">
        <v>6412</v>
      </c>
      <c r="D14" s="109">
        <v>5970</v>
      </c>
      <c r="E14" s="109">
        <v>1779</v>
      </c>
      <c r="F14" s="109">
        <v>1065</v>
      </c>
      <c r="G14" s="109">
        <v>1956</v>
      </c>
      <c r="H14" s="109">
        <v>3077</v>
      </c>
      <c r="I14" s="109">
        <v>296</v>
      </c>
      <c r="J14" s="109">
        <v>1691</v>
      </c>
      <c r="K14" s="109">
        <v>2517</v>
      </c>
    </row>
    <row r="15" spans="1:11" x14ac:dyDescent="0.35">
      <c r="A15" s="95" t="s">
        <v>554</v>
      </c>
      <c r="B15" s="109">
        <v>464</v>
      </c>
      <c r="C15" s="109">
        <v>0</v>
      </c>
      <c r="D15" s="109">
        <v>464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09">
        <v>0</v>
      </c>
      <c r="K15" s="109">
        <v>464</v>
      </c>
    </row>
    <row r="16" spans="1:11" x14ac:dyDescent="0.35">
      <c r="A16" s="95" t="s">
        <v>555</v>
      </c>
      <c r="B16" s="109">
        <v>3285</v>
      </c>
      <c r="C16" s="109">
        <v>725</v>
      </c>
      <c r="D16" s="109">
        <v>2560</v>
      </c>
      <c r="E16" s="109">
        <v>1093</v>
      </c>
      <c r="F16" s="109">
        <v>0</v>
      </c>
      <c r="G16" s="109">
        <v>476</v>
      </c>
      <c r="H16" s="109">
        <v>0</v>
      </c>
      <c r="I16" s="109">
        <v>364</v>
      </c>
      <c r="J16" s="109">
        <v>0</v>
      </c>
      <c r="K16" s="109">
        <v>1351</v>
      </c>
    </row>
    <row r="17" spans="1:11" x14ac:dyDescent="0.35">
      <c r="A17" s="95" t="s">
        <v>556</v>
      </c>
      <c r="B17" s="109">
        <v>3565</v>
      </c>
      <c r="C17" s="109">
        <v>2003</v>
      </c>
      <c r="D17" s="109">
        <v>1562</v>
      </c>
      <c r="E17" s="109">
        <v>1923</v>
      </c>
      <c r="F17" s="109">
        <v>0</v>
      </c>
      <c r="G17" s="109">
        <v>0</v>
      </c>
      <c r="H17" s="109">
        <v>512</v>
      </c>
      <c r="I17" s="109">
        <v>589</v>
      </c>
      <c r="J17" s="109">
        <v>541</v>
      </c>
      <c r="K17" s="109">
        <v>0</v>
      </c>
    </row>
    <row r="18" spans="1:11" x14ac:dyDescent="0.35">
      <c r="A18" s="95" t="s">
        <v>557</v>
      </c>
      <c r="B18" s="109">
        <v>13490</v>
      </c>
      <c r="C18" s="109">
        <v>10390</v>
      </c>
      <c r="D18" s="109">
        <v>3099</v>
      </c>
      <c r="E18" s="109">
        <v>2915</v>
      </c>
      <c r="F18" s="109">
        <v>2352</v>
      </c>
      <c r="G18" s="109">
        <v>2518</v>
      </c>
      <c r="H18" s="109">
        <v>1601</v>
      </c>
      <c r="I18" s="109">
        <v>418</v>
      </c>
      <c r="J18" s="109">
        <v>2741</v>
      </c>
      <c r="K18" s="109">
        <v>945</v>
      </c>
    </row>
    <row r="19" spans="1:11" x14ac:dyDescent="0.35">
      <c r="A19" s="95" t="s">
        <v>558</v>
      </c>
      <c r="B19" s="109">
        <v>12286</v>
      </c>
      <c r="C19" s="109">
        <v>9117</v>
      </c>
      <c r="D19" s="109">
        <v>3170</v>
      </c>
      <c r="E19" s="109">
        <v>2388</v>
      </c>
      <c r="F19" s="109">
        <v>797</v>
      </c>
      <c r="G19" s="109">
        <v>2207</v>
      </c>
      <c r="H19" s="109">
        <v>1184</v>
      </c>
      <c r="I19" s="109">
        <v>1051</v>
      </c>
      <c r="J19" s="109">
        <v>1876</v>
      </c>
      <c r="K19" s="109">
        <v>2784</v>
      </c>
    </row>
    <row r="20" spans="1:11" x14ac:dyDescent="0.35">
      <c r="A20" s="95" t="s">
        <v>3</v>
      </c>
      <c r="B20" s="109">
        <v>34795</v>
      </c>
      <c r="C20" s="109">
        <v>18419</v>
      </c>
      <c r="D20" s="109">
        <v>16376</v>
      </c>
      <c r="E20" s="109">
        <v>6364</v>
      </c>
      <c r="F20" s="109">
        <v>3829</v>
      </c>
      <c r="G20" s="109">
        <v>5415</v>
      </c>
      <c r="H20" s="109">
        <v>7481</v>
      </c>
      <c r="I20" s="109">
        <v>5300</v>
      </c>
      <c r="J20" s="109">
        <v>3788</v>
      </c>
      <c r="K20" s="109">
        <v>2620</v>
      </c>
    </row>
    <row r="21" spans="1:11" x14ac:dyDescent="0.35">
      <c r="A21" s="95" t="s">
        <v>559</v>
      </c>
      <c r="B21" s="109">
        <v>3291</v>
      </c>
      <c r="C21" s="109">
        <v>1259</v>
      </c>
      <c r="D21" s="109">
        <v>2032</v>
      </c>
      <c r="E21" s="109">
        <v>999</v>
      </c>
      <c r="F21" s="109">
        <v>186</v>
      </c>
      <c r="G21" s="109">
        <v>476</v>
      </c>
      <c r="H21" s="109">
        <v>596</v>
      </c>
      <c r="I21" s="109">
        <v>0</v>
      </c>
      <c r="J21" s="109">
        <v>252</v>
      </c>
      <c r="K21" s="109">
        <v>784</v>
      </c>
    </row>
    <row r="22" spans="1:11" x14ac:dyDescent="0.35">
      <c r="A22" s="95" t="s">
        <v>560</v>
      </c>
      <c r="B22" s="109">
        <v>1391</v>
      </c>
      <c r="C22" s="109">
        <v>659</v>
      </c>
      <c r="D22" s="109">
        <v>732</v>
      </c>
      <c r="E22" s="109">
        <v>0</v>
      </c>
      <c r="F22" s="109">
        <v>732</v>
      </c>
      <c r="G22" s="109">
        <v>0</v>
      </c>
      <c r="H22" s="109">
        <v>0</v>
      </c>
      <c r="I22" s="109">
        <v>0</v>
      </c>
      <c r="J22" s="109">
        <v>157</v>
      </c>
      <c r="K22" s="109">
        <v>502</v>
      </c>
    </row>
    <row r="23" spans="1:11" x14ac:dyDescent="0.35">
      <c r="A23" s="95" t="s">
        <v>561</v>
      </c>
      <c r="B23" s="109">
        <v>21633</v>
      </c>
      <c r="C23" s="109">
        <v>13500</v>
      </c>
      <c r="D23" s="109">
        <v>8133</v>
      </c>
      <c r="E23" s="109">
        <v>3771</v>
      </c>
      <c r="F23" s="109">
        <v>2653</v>
      </c>
      <c r="G23" s="109">
        <v>1543</v>
      </c>
      <c r="H23" s="109">
        <v>6314</v>
      </c>
      <c r="I23" s="109">
        <v>883</v>
      </c>
      <c r="J23" s="109">
        <v>2374</v>
      </c>
      <c r="K23" s="109">
        <v>4095</v>
      </c>
    </row>
    <row r="24" spans="1:11" x14ac:dyDescent="0.35">
      <c r="A24" s="95" t="s">
        <v>562</v>
      </c>
      <c r="B24" s="109">
        <v>16482</v>
      </c>
      <c r="C24" s="109">
        <v>7852</v>
      </c>
      <c r="D24" s="109">
        <v>8631</v>
      </c>
      <c r="E24" s="109">
        <v>4643</v>
      </c>
      <c r="F24" s="109">
        <v>2451</v>
      </c>
      <c r="G24" s="109">
        <v>1329</v>
      </c>
      <c r="H24" s="109">
        <v>672</v>
      </c>
      <c r="I24" s="109">
        <v>1162</v>
      </c>
      <c r="J24" s="109">
        <v>1708</v>
      </c>
      <c r="K24" s="109">
        <v>4519</v>
      </c>
    </row>
    <row r="25" spans="1:11" x14ac:dyDescent="0.35">
      <c r="A25" s="95" t="s">
        <v>563</v>
      </c>
      <c r="B25" s="109">
        <v>1013</v>
      </c>
      <c r="C25" s="109">
        <v>776</v>
      </c>
      <c r="D25" s="109">
        <v>237</v>
      </c>
      <c r="E25" s="109">
        <v>776</v>
      </c>
      <c r="F25" s="109">
        <v>0</v>
      </c>
      <c r="G25" s="109">
        <v>0</v>
      </c>
      <c r="H25" s="109">
        <v>0</v>
      </c>
      <c r="I25" s="109">
        <v>0</v>
      </c>
      <c r="J25" s="109">
        <v>237</v>
      </c>
      <c r="K25" s="109">
        <v>0</v>
      </c>
    </row>
    <row r="26" spans="1:11" ht="12" customHeight="1" x14ac:dyDescent="0.35">
      <c r="A26" s="1"/>
      <c r="B26" s="1"/>
      <c r="C26" s="1"/>
      <c r="D26" s="1"/>
      <c r="E26" s="28"/>
      <c r="F26" s="28"/>
      <c r="G26" s="28"/>
      <c r="H26" s="28"/>
      <c r="I26" s="28"/>
      <c r="J26" s="28"/>
      <c r="K26" s="28"/>
    </row>
  </sheetData>
  <mergeCells count="11"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70C0"/>
  </sheetPr>
  <dimension ref="A1:I27"/>
  <sheetViews>
    <sheetView zoomScaleNormal="100" workbookViewId="0">
      <selection activeCell="A2" sqref="A2:F26"/>
    </sheetView>
  </sheetViews>
  <sheetFormatPr defaultColWidth="9.08984375" defaultRowHeight="14.5" x14ac:dyDescent="0.35"/>
  <cols>
    <col min="1" max="1" width="25.81640625" customWidth="1"/>
    <col min="2" max="2" width="12" customWidth="1"/>
    <col min="3" max="3" width="13.54296875" customWidth="1"/>
    <col min="4" max="4" width="13.6328125" customWidth="1"/>
    <col min="5" max="5" width="14.08984375" customWidth="1"/>
    <col min="6" max="6" width="12.6328125" customWidth="1"/>
  </cols>
  <sheetData>
    <row r="1" spans="1:9" ht="13.5" customHeight="1" x14ac:dyDescent="0.35">
      <c r="A1" s="56" t="s">
        <v>681</v>
      </c>
    </row>
    <row r="2" spans="1:9" ht="40.5" customHeight="1" x14ac:dyDescent="0.35">
      <c r="A2" s="222" t="s">
        <v>526</v>
      </c>
      <c r="B2" s="101" t="s">
        <v>396</v>
      </c>
      <c r="C2" s="222" t="s">
        <v>397</v>
      </c>
      <c r="D2" s="222" t="s">
        <v>398</v>
      </c>
      <c r="E2" s="222" t="s">
        <v>399</v>
      </c>
      <c r="F2" s="222" t="s">
        <v>401</v>
      </c>
      <c r="I2" s="55"/>
    </row>
    <row r="3" spans="1:9" x14ac:dyDescent="0.35">
      <c r="A3" s="93" t="s">
        <v>395</v>
      </c>
      <c r="B3" s="223">
        <v>56</v>
      </c>
      <c r="C3" s="223">
        <v>44.5</v>
      </c>
      <c r="D3" s="223">
        <v>20.5</v>
      </c>
      <c r="E3" s="223">
        <v>57.6</v>
      </c>
      <c r="F3" s="109">
        <v>7963586</v>
      </c>
      <c r="I3" s="55"/>
    </row>
    <row r="4" spans="1:9" x14ac:dyDescent="0.35">
      <c r="A4" s="95" t="s">
        <v>400</v>
      </c>
      <c r="B4" s="115">
        <v>54.6</v>
      </c>
      <c r="C4" s="95">
        <v>44.6</v>
      </c>
      <c r="D4" s="95">
        <v>18.399999999999999</v>
      </c>
      <c r="E4" s="95">
        <v>61.3</v>
      </c>
      <c r="F4" s="109">
        <v>3473987</v>
      </c>
      <c r="I4" s="55"/>
    </row>
    <row r="5" spans="1:9" x14ac:dyDescent="0.35">
      <c r="A5" s="95" t="s">
        <v>393</v>
      </c>
      <c r="B5" s="115">
        <v>53.7</v>
      </c>
      <c r="C5" s="95">
        <v>41.4</v>
      </c>
      <c r="D5" s="95">
        <v>22.9</v>
      </c>
      <c r="E5" s="95">
        <v>56.4</v>
      </c>
      <c r="F5" s="109">
        <v>3866401</v>
      </c>
      <c r="I5" s="55"/>
    </row>
    <row r="6" spans="1:9" x14ac:dyDescent="0.35">
      <c r="A6" s="95" t="s">
        <v>394</v>
      </c>
      <c r="B6" s="115">
        <v>78.7</v>
      </c>
      <c r="C6" s="95">
        <v>63.8</v>
      </c>
      <c r="D6" s="95">
        <v>18.899999999999999</v>
      </c>
      <c r="E6" s="95">
        <v>47.6</v>
      </c>
      <c r="F6" s="109">
        <v>623199</v>
      </c>
    </row>
    <row r="7" spans="1:9" ht="8.25" customHeight="1" x14ac:dyDescent="0.35">
      <c r="A7" s="99"/>
      <c r="B7" s="99"/>
      <c r="C7" s="99"/>
      <c r="D7" s="99"/>
      <c r="E7" s="99"/>
      <c r="F7" s="99"/>
    </row>
    <row r="8" spans="1:9" x14ac:dyDescent="0.35">
      <c r="A8" s="93" t="s">
        <v>49</v>
      </c>
      <c r="B8" s="95">
        <v>65.3</v>
      </c>
      <c r="C8" s="95">
        <v>52</v>
      </c>
      <c r="D8" s="95">
        <v>20.399999999999999</v>
      </c>
      <c r="E8" s="95">
        <v>42.1</v>
      </c>
      <c r="F8" s="109">
        <v>1637017</v>
      </c>
    </row>
    <row r="9" spans="1:9" x14ac:dyDescent="0.35">
      <c r="A9" s="95" t="s">
        <v>392</v>
      </c>
      <c r="B9" s="95">
        <v>62.1</v>
      </c>
      <c r="C9" s="95">
        <v>52.7</v>
      </c>
      <c r="D9" s="95">
        <v>15.1</v>
      </c>
      <c r="E9" s="95">
        <v>48</v>
      </c>
      <c r="F9" s="109">
        <v>328286</v>
      </c>
    </row>
    <row r="10" spans="1:9" x14ac:dyDescent="0.35">
      <c r="A10" s="95" t="s">
        <v>393</v>
      </c>
      <c r="B10" s="95">
        <v>62.2</v>
      </c>
      <c r="C10" s="95">
        <v>48.3</v>
      </c>
      <c r="D10" s="95">
        <v>22.3</v>
      </c>
      <c r="E10" s="95">
        <v>41.2</v>
      </c>
      <c r="F10" s="109">
        <v>1081179</v>
      </c>
    </row>
    <row r="11" spans="1:9" x14ac:dyDescent="0.35">
      <c r="A11" s="95" t="s">
        <v>394</v>
      </c>
      <c r="B11" s="95">
        <v>84.8</v>
      </c>
      <c r="C11" s="95">
        <v>68.5</v>
      </c>
      <c r="D11" s="95">
        <v>19.3</v>
      </c>
      <c r="E11" s="95">
        <v>38.4</v>
      </c>
      <c r="F11" s="109">
        <v>227553</v>
      </c>
      <c r="I11" s="55"/>
    </row>
    <row r="12" spans="1:9" ht="6" customHeight="1" x14ac:dyDescent="0.35">
      <c r="A12" s="99"/>
      <c r="B12" s="99"/>
      <c r="C12" s="99"/>
      <c r="D12" s="99"/>
      <c r="E12" s="99"/>
      <c r="F12" s="99"/>
      <c r="I12" s="55"/>
    </row>
    <row r="13" spans="1:9" x14ac:dyDescent="0.35">
      <c r="A13" s="93" t="s">
        <v>48</v>
      </c>
      <c r="B13" s="95">
        <v>53.6</v>
      </c>
      <c r="C13" s="95">
        <v>42.6</v>
      </c>
      <c r="D13" s="95">
        <v>20.6</v>
      </c>
      <c r="E13" s="95">
        <v>61.9</v>
      </c>
      <c r="F13" s="109">
        <v>6326569</v>
      </c>
      <c r="I13" s="55"/>
    </row>
    <row r="14" spans="1:9" x14ac:dyDescent="0.35">
      <c r="A14" s="95" t="s">
        <v>392</v>
      </c>
      <c r="B14" s="95">
        <v>53.9</v>
      </c>
      <c r="C14" s="95">
        <v>43.7</v>
      </c>
      <c r="D14" s="95">
        <v>18.8</v>
      </c>
      <c r="E14" s="95">
        <v>62.7</v>
      </c>
      <c r="F14" s="109">
        <v>3145701</v>
      </c>
      <c r="I14" s="55"/>
    </row>
    <row r="15" spans="1:9" x14ac:dyDescent="0.35">
      <c r="A15" s="95" t="s">
        <v>393</v>
      </c>
      <c r="B15" s="95">
        <v>50.4</v>
      </c>
      <c r="C15" s="95">
        <v>38.700000000000003</v>
      </c>
      <c r="D15" s="95">
        <v>23.2</v>
      </c>
      <c r="E15" s="95">
        <v>62.7</v>
      </c>
      <c r="F15" s="109">
        <v>2785222</v>
      </c>
    </row>
    <row r="16" spans="1:9" x14ac:dyDescent="0.35">
      <c r="A16" s="95" t="s">
        <v>394</v>
      </c>
      <c r="B16" s="95">
        <v>75.2</v>
      </c>
      <c r="C16" s="95">
        <v>61.1</v>
      </c>
      <c r="D16" s="95">
        <v>18.7</v>
      </c>
      <c r="E16" s="95">
        <v>53.1</v>
      </c>
      <c r="F16" s="109">
        <v>395646</v>
      </c>
    </row>
    <row r="17" spans="1:9" ht="9" customHeight="1" x14ac:dyDescent="0.35">
      <c r="A17" s="99"/>
      <c r="B17" s="99"/>
      <c r="C17" s="99"/>
      <c r="D17" s="99"/>
      <c r="E17" s="99"/>
      <c r="F17" s="99"/>
    </row>
    <row r="18" spans="1:9" x14ac:dyDescent="0.35">
      <c r="A18" s="93" t="s">
        <v>46</v>
      </c>
      <c r="B18" s="95">
        <v>64.099999999999994</v>
      </c>
      <c r="C18" s="95">
        <v>52.7</v>
      </c>
      <c r="D18" s="95">
        <v>17.899999999999999</v>
      </c>
      <c r="E18" s="95">
        <v>51.2</v>
      </c>
      <c r="F18" s="109">
        <v>3753869</v>
      </c>
    </row>
    <row r="19" spans="1:9" x14ac:dyDescent="0.35">
      <c r="A19" s="95" t="s">
        <v>392</v>
      </c>
      <c r="B19" s="95">
        <v>63.4</v>
      </c>
      <c r="C19" s="95">
        <v>53.2</v>
      </c>
      <c r="D19" s="95">
        <v>16.2</v>
      </c>
      <c r="E19" s="95">
        <v>56.1</v>
      </c>
      <c r="F19" s="109">
        <v>1611743</v>
      </c>
    </row>
    <row r="20" spans="1:9" x14ac:dyDescent="0.35">
      <c r="A20" s="95" t="s">
        <v>393</v>
      </c>
      <c r="B20" s="95">
        <v>60.4</v>
      </c>
      <c r="C20" s="95">
        <v>48.6</v>
      </c>
      <c r="D20" s="95">
        <v>19.5</v>
      </c>
      <c r="E20" s="95">
        <v>49.4</v>
      </c>
      <c r="F20" s="109">
        <v>1787990</v>
      </c>
      <c r="I20" s="55"/>
    </row>
    <row r="21" spans="1:9" x14ac:dyDescent="0.35">
      <c r="A21" s="95" t="s">
        <v>394</v>
      </c>
      <c r="B21" s="95">
        <v>86.3</v>
      </c>
      <c r="C21" s="95">
        <v>71</v>
      </c>
      <c r="D21" s="95">
        <v>17.7</v>
      </c>
      <c r="E21" s="95">
        <v>40.5</v>
      </c>
      <c r="F21" s="109">
        <v>354136</v>
      </c>
      <c r="I21" s="55"/>
    </row>
    <row r="22" spans="1:9" ht="8.25" customHeight="1" x14ac:dyDescent="0.35">
      <c r="A22" s="99"/>
      <c r="B22" s="99"/>
      <c r="C22" s="99"/>
      <c r="D22" s="99"/>
      <c r="E22" s="99"/>
      <c r="F22" s="99"/>
      <c r="I22" s="55"/>
    </row>
    <row r="23" spans="1:9" x14ac:dyDescent="0.35">
      <c r="A23" s="93" t="s">
        <v>47</v>
      </c>
      <c r="B23" s="95">
        <v>48.8</v>
      </c>
      <c r="C23" s="95">
        <v>37.299999999999997</v>
      </c>
      <c r="D23" s="95">
        <v>23.7</v>
      </c>
      <c r="E23" s="95">
        <v>64</v>
      </c>
      <c r="F23" s="109">
        <v>4209718</v>
      </c>
      <c r="I23" s="55"/>
    </row>
    <row r="24" spans="1:9" x14ac:dyDescent="0.35">
      <c r="A24" s="95" t="s">
        <v>392</v>
      </c>
      <c r="B24" s="95">
        <v>47</v>
      </c>
      <c r="C24" s="95">
        <v>37.200000000000003</v>
      </c>
      <c r="D24" s="95">
        <v>21</v>
      </c>
      <c r="E24" s="95">
        <v>66.5</v>
      </c>
      <c r="F24" s="109">
        <v>1862244</v>
      </c>
    </row>
    <row r="25" spans="1:9" x14ac:dyDescent="0.35">
      <c r="A25" s="95" t="s">
        <v>393</v>
      </c>
      <c r="B25" s="95">
        <v>47.9</v>
      </c>
      <c r="C25" s="95">
        <v>35.1</v>
      </c>
      <c r="D25" s="95">
        <v>26.6</v>
      </c>
      <c r="E25" s="95">
        <v>62.9</v>
      </c>
      <c r="F25" s="109">
        <v>2078411</v>
      </c>
      <c r="H25" s="55"/>
    </row>
    <row r="26" spans="1:9" x14ac:dyDescent="0.35">
      <c r="A26" s="95" t="s">
        <v>394</v>
      </c>
      <c r="B26" s="95">
        <v>68.7</v>
      </c>
      <c r="C26" s="95">
        <v>54.3</v>
      </c>
      <c r="D26" s="95">
        <v>21</v>
      </c>
      <c r="E26" s="95">
        <v>57.8</v>
      </c>
      <c r="F26" s="109">
        <v>269062</v>
      </c>
      <c r="H26" s="55"/>
    </row>
    <row r="27" spans="1:9" ht="7.5" customHeight="1" x14ac:dyDescent="0.35">
      <c r="A27" s="28"/>
      <c r="B27" s="28"/>
      <c r="C27" s="28"/>
      <c r="D27" s="28"/>
      <c r="E27" s="28"/>
      <c r="F27" s="69"/>
      <c r="H27" s="55"/>
    </row>
  </sheetData>
  <pageMargins left="0.7" right="0.7" top="0.75" bottom="0.75" header="0.3" footer="0.3"/>
  <pageSetup scale="97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E0E6-0E6B-457B-A2AE-FCD93AB75DEB}">
  <dimension ref="A1:G32"/>
  <sheetViews>
    <sheetView workbookViewId="0">
      <selection activeCell="I31" sqref="I31"/>
    </sheetView>
  </sheetViews>
  <sheetFormatPr defaultRowHeight="14.5" x14ac:dyDescent="0.35"/>
  <cols>
    <col min="1" max="1" width="14.81640625" customWidth="1"/>
    <col min="7" max="7" width="9.453125" bestFit="1" customWidth="1"/>
  </cols>
  <sheetData>
    <row r="1" spans="1:7" ht="15" thickBot="1" x14ac:dyDescent="0.4">
      <c r="A1" s="229" t="s">
        <v>682</v>
      </c>
      <c r="B1" s="230">
        <v>2017</v>
      </c>
      <c r="C1" s="230">
        <v>2018</v>
      </c>
      <c r="D1" s="230">
        <v>2019</v>
      </c>
      <c r="E1" s="230">
        <v>2020</v>
      </c>
      <c r="F1" s="230">
        <v>2021</v>
      </c>
      <c r="G1" s="233">
        <v>2022</v>
      </c>
    </row>
    <row r="2" spans="1:7" ht="15" thickBot="1" x14ac:dyDescent="0.4">
      <c r="A2" s="231" t="s">
        <v>251</v>
      </c>
      <c r="B2" s="232">
        <v>66.400000000000006</v>
      </c>
      <c r="C2" s="232">
        <v>66.3</v>
      </c>
      <c r="D2" s="232">
        <v>66.5</v>
      </c>
      <c r="E2" s="232">
        <v>67.099999999999994</v>
      </c>
      <c r="F2" s="232">
        <v>64.400000000000006</v>
      </c>
      <c r="G2" s="234">
        <v>66.236019999999996</v>
      </c>
    </row>
    <row r="3" spans="1:7" ht="15" thickBot="1" x14ac:dyDescent="0.4">
      <c r="A3" s="231" t="s">
        <v>252</v>
      </c>
      <c r="B3" s="232">
        <v>65.3</v>
      </c>
      <c r="C3" s="232">
        <v>65.8</v>
      </c>
      <c r="D3" s="232">
        <v>66.8</v>
      </c>
      <c r="E3" s="232">
        <v>66.2</v>
      </c>
      <c r="F3" s="232">
        <v>62.9</v>
      </c>
      <c r="G3" s="234">
        <v>66.81371</v>
      </c>
    </row>
    <row r="4" spans="1:7" ht="15" thickBot="1" x14ac:dyDescent="0.4">
      <c r="A4" s="231" t="s">
        <v>253</v>
      </c>
      <c r="B4" s="232">
        <v>67</v>
      </c>
      <c r="C4" s="232">
        <v>70.7</v>
      </c>
      <c r="D4" s="232">
        <v>70.2</v>
      </c>
      <c r="E4" s="232">
        <v>68.7</v>
      </c>
      <c r="F4" s="232">
        <v>62.9</v>
      </c>
      <c r="G4" s="234">
        <v>68.85136</v>
      </c>
    </row>
    <row r="5" spans="1:7" ht="15" thickBot="1" x14ac:dyDescent="0.4">
      <c r="A5" s="231" t="s">
        <v>254</v>
      </c>
      <c r="B5" s="232">
        <v>47.7</v>
      </c>
      <c r="C5" s="232">
        <v>45.2</v>
      </c>
      <c r="D5" s="232">
        <v>42.5</v>
      </c>
      <c r="E5" s="232">
        <v>48.1</v>
      </c>
      <c r="F5" s="232">
        <v>47.7</v>
      </c>
      <c r="G5" s="234">
        <v>49.409399999999998</v>
      </c>
    </row>
    <row r="6" spans="1:7" ht="15" thickBot="1" x14ac:dyDescent="0.4">
      <c r="A6" s="231" t="s">
        <v>255</v>
      </c>
      <c r="B6" s="232">
        <v>53.1</v>
      </c>
      <c r="C6" s="232">
        <v>49.4</v>
      </c>
      <c r="D6" s="232">
        <v>54.5</v>
      </c>
      <c r="E6" s="232">
        <v>62</v>
      </c>
      <c r="F6" s="232">
        <v>51.6</v>
      </c>
      <c r="G6" s="234">
        <v>54.021070000000002</v>
      </c>
    </row>
    <row r="7" spans="1:7" ht="15" thickBot="1" x14ac:dyDescent="0.4">
      <c r="A7" s="231" t="s">
        <v>256</v>
      </c>
      <c r="B7" s="232">
        <v>32.1</v>
      </c>
      <c r="C7" s="232">
        <v>34.1</v>
      </c>
      <c r="D7" s="232">
        <v>39.700000000000003</v>
      </c>
      <c r="E7" s="232">
        <v>55.9</v>
      </c>
      <c r="F7" s="232">
        <v>41.4</v>
      </c>
      <c r="G7" s="234">
        <v>43.75817</v>
      </c>
    </row>
    <row r="8" spans="1:7" ht="15" thickBot="1" x14ac:dyDescent="0.4">
      <c r="A8" s="231" t="s">
        <v>257</v>
      </c>
      <c r="B8" s="232">
        <v>52.5</v>
      </c>
      <c r="C8" s="232">
        <v>52.5</v>
      </c>
      <c r="D8" s="232">
        <v>54.5</v>
      </c>
      <c r="E8" s="232">
        <v>65.400000000000006</v>
      </c>
      <c r="F8" s="232">
        <v>54.8</v>
      </c>
      <c r="G8" s="234">
        <v>57.706569999999999</v>
      </c>
    </row>
    <row r="9" spans="1:7" ht="15" thickBot="1" x14ac:dyDescent="0.4">
      <c r="A9" s="231" t="s">
        <v>258</v>
      </c>
      <c r="B9" s="232">
        <v>54.9</v>
      </c>
      <c r="C9" s="232">
        <v>53.9</v>
      </c>
      <c r="D9" s="232">
        <v>44.2</v>
      </c>
      <c r="E9" s="232">
        <v>59.9</v>
      </c>
      <c r="F9" s="232">
        <v>53</v>
      </c>
      <c r="G9" s="234">
        <v>52.322470000000003</v>
      </c>
    </row>
    <row r="10" spans="1:7" ht="15" thickBot="1" x14ac:dyDescent="0.4">
      <c r="A10" s="231" t="s">
        <v>259</v>
      </c>
      <c r="B10" s="232">
        <v>54.4</v>
      </c>
      <c r="C10" s="232">
        <v>54</v>
      </c>
      <c r="D10" s="232">
        <v>49.3</v>
      </c>
      <c r="E10" s="232">
        <v>48.3</v>
      </c>
      <c r="F10" s="232">
        <v>47.5</v>
      </c>
      <c r="G10" s="234">
        <v>51.267510000000001</v>
      </c>
    </row>
    <row r="11" spans="1:7" ht="15" thickBot="1" x14ac:dyDescent="0.4">
      <c r="A11" s="231" t="s">
        <v>260</v>
      </c>
      <c r="B11" s="232">
        <v>41.9</v>
      </c>
      <c r="C11" s="232">
        <v>42.1</v>
      </c>
      <c r="D11" s="232">
        <v>41.3</v>
      </c>
      <c r="E11" s="232">
        <v>52.3</v>
      </c>
      <c r="F11" s="232">
        <v>54.7</v>
      </c>
      <c r="G11" s="234">
        <v>55.436450000000001</v>
      </c>
    </row>
    <row r="12" spans="1:7" ht="15" thickBot="1" x14ac:dyDescent="0.4">
      <c r="A12" s="231" t="s">
        <v>261</v>
      </c>
      <c r="B12" s="232">
        <v>55.1</v>
      </c>
      <c r="C12" s="232">
        <v>51.6</v>
      </c>
      <c r="D12" s="232">
        <v>50.4</v>
      </c>
      <c r="E12" s="232">
        <v>47.7</v>
      </c>
      <c r="F12" s="232">
        <v>49.5</v>
      </c>
      <c r="G12" s="234">
        <v>51.842039999999997</v>
      </c>
    </row>
    <row r="13" spans="1:7" ht="15" thickBot="1" x14ac:dyDescent="0.4">
      <c r="A13" s="231" t="s">
        <v>482</v>
      </c>
      <c r="B13" s="232">
        <v>55.6</v>
      </c>
      <c r="C13" s="232">
        <v>49.2</v>
      </c>
      <c r="D13" s="232">
        <v>49.5</v>
      </c>
      <c r="E13" s="232">
        <v>46.9</v>
      </c>
      <c r="F13" s="232">
        <v>45.4</v>
      </c>
      <c r="G13" s="234">
        <v>51.242759999999997</v>
      </c>
    </row>
    <row r="14" spans="1:7" ht="15" thickBot="1" x14ac:dyDescent="0.4">
      <c r="A14" s="231" t="s">
        <v>262</v>
      </c>
      <c r="B14" s="232">
        <v>54.6</v>
      </c>
      <c r="C14" s="232">
        <v>52</v>
      </c>
      <c r="D14" s="232">
        <v>52.6</v>
      </c>
      <c r="E14" s="232">
        <v>50.4</v>
      </c>
      <c r="F14" s="232">
        <v>56.7</v>
      </c>
      <c r="G14" s="234">
        <v>55.303289999999997</v>
      </c>
    </row>
    <row r="15" spans="1:7" ht="15" thickBot="1" x14ac:dyDescent="0.4">
      <c r="A15" s="231" t="s">
        <v>263</v>
      </c>
      <c r="B15" s="232">
        <v>61.5</v>
      </c>
      <c r="C15" s="232">
        <v>53.7</v>
      </c>
      <c r="D15" s="232">
        <v>55.8</v>
      </c>
      <c r="E15" s="232">
        <v>56.1</v>
      </c>
      <c r="F15" s="232">
        <v>57.6</v>
      </c>
      <c r="G15" s="234">
        <v>60.88532</v>
      </c>
    </row>
    <row r="16" spans="1:7" ht="15" thickBot="1" x14ac:dyDescent="0.4">
      <c r="A16" s="231" t="s">
        <v>264</v>
      </c>
      <c r="B16" s="232">
        <v>61.9</v>
      </c>
      <c r="C16" s="232">
        <v>57</v>
      </c>
      <c r="D16" s="232">
        <v>55.6</v>
      </c>
      <c r="E16" s="232">
        <v>58.6</v>
      </c>
      <c r="F16" s="232">
        <v>57.3</v>
      </c>
      <c r="G16" s="234">
        <v>58.415930000000003</v>
      </c>
    </row>
    <row r="17" spans="1:7" ht="15" thickBot="1" x14ac:dyDescent="0.4">
      <c r="A17" s="231" t="s">
        <v>265</v>
      </c>
      <c r="B17" s="232">
        <v>38.9</v>
      </c>
      <c r="C17" s="232">
        <v>44.5</v>
      </c>
      <c r="D17" s="232">
        <v>47.3</v>
      </c>
      <c r="E17" s="232">
        <v>43</v>
      </c>
      <c r="F17" s="232">
        <v>52.9</v>
      </c>
      <c r="G17" s="234">
        <v>56.529690000000002</v>
      </c>
    </row>
    <row r="18" spans="1:7" ht="15" thickBot="1" x14ac:dyDescent="0.4">
      <c r="A18" s="231" t="s">
        <v>266</v>
      </c>
      <c r="B18" s="232">
        <v>49.6</v>
      </c>
      <c r="C18" s="232">
        <v>50.1</v>
      </c>
      <c r="D18" s="232">
        <v>42.8</v>
      </c>
      <c r="E18" s="232">
        <v>49.8</v>
      </c>
      <c r="F18" s="232">
        <v>46.8</v>
      </c>
      <c r="G18" s="234">
        <v>50.364139999999999</v>
      </c>
    </row>
    <row r="19" spans="1:7" ht="15" thickBot="1" x14ac:dyDescent="0.4">
      <c r="A19" s="231" t="s">
        <v>267</v>
      </c>
      <c r="B19" s="232">
        <v>45.1</v>
      </c>
      <c r="C19" s="232">
        <v>45.2</v>
      </c>
      <c r="D19" s="232">
        <v>47</v>
      </c>
      <c r="E19" s="232">
        <v>55.6</v>
      </c>
      <c r="F19" s="232">
        <v>49.8</v>
      </c>
      <c r="G19" s="234">
        <v>45.371720000000003</v>
      </c>
    </row>
    <row r="20" spans="1:7" ht="15" thickBot="1" x14ac:dyDescent="0.4">
      <c r="A20" s="231" t="s">
        <v>268</v>
      </c>
      <c r="B20" s="232">
        <v>49.4</v>
      </c>
      <c r="C20" s="232">
        <v>56.9</v>
      </c>
      <c r="D20" s="232">
        <v>52.3</v>
      </c>
      <c r="E20" s="232">
        <v>44.4</v>
      </c>
      <c r="F20" s="232">
        <v>51.6</v>
      </c>
      <c r="G20" s="234">
        <v>54.640529999999998</v>
      </c>
    </row>
    <row r="21" spans="1:7" ht="15" thickBot="1" x14ac:dyDescent="0.4">
      <c r="A21" s="231" t="s">
        <v>269</v>
      </c>
      <c r="B21" s="232">
        <v>45</v>
      </c>
      <c r="C21" s="232">
        <v>50.8</v>
      </c>
      <c r="D21" s="232">
        <v>53.3</v>
      </c>
      <c r="E21" s="232">
        <v>47</v>
      </c>
      <c r="F21" s="232">
        <v>46.9</v>
      </c>
      <c r="G21" s="234">
        <v>51.798360000000002</v>
      </c>
    </row>
    <row r="22" spans="1:7" ht="15" thickBot="1" x14ac:dyDescent="0.4">
      <c r="A22" s="231" t="s">
        <v>270</v>
      </c>
      <c r="B22" s="232">
        <v>52.6</v>
      </c>
      <c r="C22" s="232">
        <v>53.3</v>
      </c>
      <c r="D22" s="232">
        <v>61.5</v>
      </c>
      <c r="E22" s="232">
        <v>65.2</v>
      </c>
      <c r="F22" s="232">
        <v>61.5</v>
      </c>
      <c r="G22" s="234">
        <v>60.610300000000002</v>
      </c>
    </row>
    <row r="23" spans="1:7" ht="15" thickBot="1" x14ac:dyDescent="0.4">
      <c r="A23" s="231" t="s">
        <v>271</v>
      </c>
      <c r="B23" s="232">
        <v>38.299999999999997</v>
      </c>
      <c r="C23" s="232">
        <v>50.9</v>
      </c>
      <c r="D23" s="232">
        <v>51.3</v>
      </c>
      <c r="E23" s="232">
        <v>56</v>
      </c>
      <c r="F23" s="232">
        <v>51.3</v>
      </c>
      <c r="G23" s="234">
        <v>59.202689999999997</v>
      </c>
    </row>
    <row r="24" spans="1:7" ht="15" thickBot="1" x14ac:dyDescent="0.4">
      <c r="A24" s="231" t="s">
        <v>272</v>
      </c>
      <c r="B24" s="232">
        <v>48.8</v>
      </c>
      <c r="C24" s="232">
        <v>49.5</v>
      </c>
      <c r="D24" s="232">
        <v>45.4</v>
      </c>
      <c r="E24" s="232">
        <v>45.9</v>
      </c>
      <c r="F24" s="232">
        <v>53.4</v>
      </c>
      <c r="G24" s="234">
        <v>54.84639</v>
      </c>
    </row>
    <row r="25" spans="1:7" ht="15" thickBot="1" x14ac:dyDescent="0.4">
      <c r="A25" s="231" t="s">
        <v>273</v>
      </c>
      <c r="B25" s="232">
        <v>52.1</v>
      </c>
      <c r="C25" s="232">
        <v>54</v>
      </c>
      <c r="D25" s="232">
        <v>48.7</v>
      </c>
      <c r="E25" s="232">
        <v>45.9</v>
      </c>
      <c r="F25" s="232">
        <v>53.2</v>
      </c>
      <c r="G25" s="234">
        <v>53.993940000000002</v>
      </c>
    </row>
    <row r="26" spans="1:7" ht="15" thickBot="1" x14ac:dyDescent="0.4">
      <c r="A26" s="231" t="s">
        <v>274</v>
      </c>
      <c r="B26" s="232">
        <v>59.3</v>
      </c>
      <c r="C26" s="232">
        <v>68.7</v>
      </c>
      <c r="D26" s="232">
        <v>60</v>
      </c>
      <c r="E26" s="232">
        <v>60.4</v>
      </c>
      <c r="F26" s="232">
        <v>57.8</v>
      </c>
      <c r="G26" s="234">
        <v>53.242260000000002</v>
      </c>
    </row>
    <row r="27" spans="1:7" ht="15" thickBot="1" x14ac:dyDescent="0.4">
      <c r="A27" s="231" t="s">
        <v>275</v>
      </c>
      <c r="B27" s="232">
        <v>49</v>
      </c>
      <c r="C27" s="232">
        <v>55</v>
      </c>
      <c r="D27" s="232">
        <v>55.7</v>
      </c>
      <c r="E27" s="232">
        <v>61.5</v>
      </c>
      <c r="F27" s="232">
        <v>53.1</v>
      </c>
      <c r="G27" s="234">
        <v>60.02899</v>
      </c>
    </row>
    <row r="28" spans="1:7" ht="15" thickBot="1" x14ac:dyDescent="0.4">
      <c r="A28" s="231" t="s">
        <v>276</v>
      </c>
      <c r="B28" s="232">
        <v>54.4</v>
      </c>
      <c r="C28" s="232">
        <v>54.5</v>
      </c>
      <c r="D28" s="232">
        <v>51.3</v>
      </c>
      <c r="E28" s="232">
        <v>64.099999999999994</v>
      </c>
      <c r="F28" s="232">
        <v>51.1</v>
      </c>
      <c r="G28" s="234">
        <v>49.576419999999999</v>
      </c>
    </row>
    <row r="29" spans="1:7" ht="15" thickBot="1" x14ac:dyDescent="0.4">
      <c r="A29" s="231" t="s">
        <v>277</v>
      </c>
      <c r="B29" s="232">
        <v>53.7</v>
      </c>
      <c r="C29" s="232">
        <v>51.7</v>
      </c>
      <c r="D29" s="232">
        <v>49</v>
      </c>
      <c r="E29" s="232">
        <v>61.1</v>
      </c>
      <c r="F29" s="232">
        <v>53</v>
      </c>
      <c r="G29" s="234">
        <v>52.826720000000002</v>
      </c>
    </row>
    <row r="30" spans="1:7" ht="15" thickBot="1" x14ac:dyDescent="0.4">
      <c r="A30" s="231" t="s">
        <v>278</v>
      </c>
      <c r="B30" s="232">
        <v>49.5</v>
      </c>
      <c r="C30" s="232">
        <v>51.4</v>
      </c>
      <c r="D30" s="232">
        <v>49</v>
      </c>
      <c r="E30" s="232">
        <v>48.8</v>
      </c>
      <c r="F30" s="232">
        <v>52.3</v>
      </c>
      <c r="G30" s="234">
        <v>59.11439</v>
      </c>
    </row>
    <row r="31" spans="1:7" ht="15" thickBot="1" x14ac:dyDescent="0.4">
      <c r="A31" s="231" t="s">
        <v>279</v>
      </c>
      <c r="B31" s="232">
        <v>57.1</v>
      </c>
      <c r="C31" s="232">
        <v>52.9</v>
      </c>
      <c r="D31" s="232">
        <v>49</v>
      </c>
      <c r="E31" s="232">
        <v>54.5</v>
      </c>
      <c r="F31" s="232">
        <v>53.3</v>
      </c>
      <c r="G31" s="234">
        <v>54.220820000000003</v>
      </c>
    </row>
    <row r="32" spans="1:7" x14ac:dyDescent="0.35">
      <c r="G32" s="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J42"/>
  <sheetViews>
    <sheetView view="pageBreakPreview" topLeftCell="C1" zoomScaleNormal="100" zoomScaleSheetLayoutView="100" workbookViewId="0">
      <selection activeCell="G9" sqref="G9:H11"/>
    </sheetView>
  </sheetViews>
  <sheetFormatPr defaultColWidth="9.08984375" defaultRowHeight="14.5" x14ac:dyDescent="0.35"/>
  <cols>
    <col min="1" max="1" width="21.08984375" customWidth="1"/>
    <col min="2" max="2" width="14.08984375" customWidth="1"/>
    <col min="3" max="6" width="12.26953125" customWidth="1"/>
    <col min="7" max="7" width="13.6328125" bestFit="1" customWidth="1"/>
    <col min="8" max="8" width="15" bestFit="1" customWidth="1"/>
    <col min="9" max="9" width="11.453125" customWidth="1"/>
  </cols>
  <sheetData>
    <row r="1" spans="1:10" x14ac:dyDescent="0.35">
      <c r="A1" s="47" t="s">
        <v>629</v>
      </c>
      <c r="B1" s="7"/>
      <c r="C1" s="7"/>
      <c r="D1" s="7"/>
      <c r="E1" s="7"/>
      <c r="F1" s="7"/>
      <c r="G1" s="7"/>
      <c r="H1" s="7"/>
    </row>
    <row r="2" spans="1:10" ht="15" customHeight="1" x14ac:dyDescent="0.35">
      <c r="A2" s="242" t="s">
        <v>119</v>
      </c>
      <c r="B2" s="242" t="s">
        <v>9</v>
      </c>
      <c r="C2" s="242" t="s">
        <v>75</v>
      </c>
      <c r="D2" s="242"/>
      <c r="E2" s="242" t="s">
        <v>76</v>
      </c>
      <c r="F2" s="242"/>
      <c r="G2" s="252" t="s">
        <v>509</v>
      </c>
      <c r="H2" s="252" t="s">
        <v>516</v>
      </c>
    </row>
    <row r="3" spans="1:10" x14ac:dyDescent="0.35">
      <c r="A3" s="242"/>
      <c r="B3" s="242"/>
      <c r="C3" s="92" t="s">
        <v>46</v>
      </c>
      <c r="D3" s="92" t="s">
        <v>47</v>
      </c>
      <c r="E3" s="92" t="s">
        <v>49</v>
      </c>
      <c r="F3" s="92" t="s">
        <v>48</v>
      </c>
      <c r="G3" s="253"/>
      <c r="H3" s="253"/>
    </row>
    <row r="4" spans="1:10" ht="15" customHeight="1" x14ac:dyDescent="0.35">
      <c r="A4" s="177" t="s">
        <v>9</v>
      </c>
      <c r="B4" s="145">
        <v>7963586</v>
      </c>
      <c r="C4" s="145">
        <v>3753869</v>
      </c>
      <c r="D4" s="145">
        <v>4209718</v>
      </c>
      <c r="E4" s="145">
        <v>1637017</v>
      </c>
      <c r="F4" s="145">
        <v>6326569</v>
      </c>
      <c r="G4" s="145">
        <v>2990860</v>
      </c>
      <c r="H4" s="145">
        <v>4972726</v>
      </c>
    </row>
    <row r="5" spans="1:10" ht="15.75" customHeight="1" x14ac:dyDescent="0.35">
      <c r="A5" s="178" t="s">
        <v>129</v>
      </c>
      <c r="B5" s="100">
        <v>994230</v>
      </c>
      <c r="C5" s="100">
        <v>494636</v>
      </c>
      <c r="D5" s="100">
        <v>499594</v>
      </c>
      <c r="E5" s="100">
        <v>266984</v>
      </c>
      <c r="F5" s="100">
        <v>727246</v>
      </c>
      <c r="G5" s="100">
        <v>71875</v>
      </c>
      <c r="H5" s="100">
        <v>922355</v>
      </c>
    </row>
    <row r="6" spans="1:10" ht="15.75" customHeight="1" x14ac:dyDescent="0.35">
      <c r="A6" s="178" t="s">
        <v>130</v>
      </c>
      <c r="B6" s="100">
        <v>6969356</v>
      </c>
      <c r="C6" s="100">
        <v>3259233</v>
      </c>
      <c r="D6" s="100">
        <v>3710124</v>
      </c>
      <c r="E6" s="100">
        <v>1370033</v>
      </c>
      <c r="F6" s="100">
        <v>5599323</v>
      </c>
      <c r="G6" s="100">
        <v>2918986</v>
      </c>
      <c r="H6" s="100">
        <v>4050371</v>
      </c>
    </row>
    <row r="7" spans="1:10" ht="6.75" customHeight="1" x14ac:dyDescent="0.35">
      <c r="A7" s="28"/>
      <c r="B7" s="28"/>
      <c r="C7" s="28"/>
      <c r="D7" s="28"/>
      <c r="E7" s="28"/>
      <c r="F7" s="28"/>
      <c r="G7" s="28"/>
      <c r="H7" s="28"/>
    </row>
    <row r="8" spans="1:10" x14ac:dyDescent="0.35">
      <c r="A8" s="47" t="s">
        <v>630</v>
      </c>
    </row>
    <row r="9" spans="1:10" ht="16.5" customHeight="1" x14ac:dyDescent="0.35">
      <c r="A9" s="255"/>
      <c r="B9" s="256" t="s">
        <v>9</v>
      </c>
      <c r="C9" s="254" t="s">
        <v>75</v>
      </c>
      <c r="D9" s="254"/>
      <c r="E9" s="254" t="s">
        <v>76</v>
      </c>
      <c r="F9" s="254"/>
      <c r="G9" s="241" t="s">
        <v>509</v>
      </c>
      <c r="H9" s="241" t="s">
        <v>516</v>
      </c>
      <c r="J9" s="14"/>
    </row>
    <row r="10" spans="1:10" ht="16.5" customHeight="1" x14ac:dyDescent="0.35">
      <c r="A10" s="255"/>
      <c r="B10" s="256"/>
      <c r="C10" s="254" t="s">
        <v>46</v>
      </c>
      <c r="D10" s="254" t="s">
        <v>47</v>
      </c>
      <c r="E10" s="257" t="s">
        <v>49</v>
      </c>
      <c r="F10" s="257" t="s">
        <v>48</v>
      </c>
      <c r="G10" s="241"/>
      <c r="H10" s="241"/>
    </row>
    <row r="11" spans="1:10" x14ac:dyDescent="0.35">
      <c r="A11" s="255"/>
      <c r="B11" s="256"/>
      <c r="C11" s="254"/>
      <c r="D11" s="254"/>
      <c r="E11" s="257"/>
      <c r="F11" s="257"/>
      <c r="G11" s="241"/>
      <c r="H11" s="241"/>
    </row>
    <row r="12" spans="1:10" x14ac:dyDescent="0.35">
      <c r="A12" s="179" t="s">
        <v>9</v>
      </c>
      <c r="B12" s="145">
        <v>7963586</v>
      </c>
      <c r="C12" s="145">
        <v>3753869</v>
      </c>
      <c r="D12" s="145">
        <v>4209718</v>
      </c>
      <c r="E12" s="145">
        <v>1637017</v>
      </c>
      <c r="F12" s="145">
        <v>6326569</v>
      </c>
      <c r="G12" s="145">
        <v>2990860</v>
      </c>
      <c r="H12" s="145">
        <v>4972726</v>
      </c>
    </row>
    <row r="13" spans="1:10" x14ac:dyDescent="0.35">
      <c r="A13" s="180"/>
      <c r="B13" s="95"/>
      <c r="C13" s="95"/>
      <c r="D13" s="95"/>
      <c r="E13" s="95"/>
      <c r="F13" s="95"/>
      <c r="G13" s="95"/>
      <c r="H13" s="95"/>
    </row>
    <row r="14" spans="1:10" x14ac:dyDescent="0.35">
      <c r="A14" s="181" t="s">
        <v>118</v>
      </c>
      <c r="B14" s="100">
        <v>3581239</v>
      </c>
      <c r="C14" s="100">
        <v>1672594</v>
      </c>
      <c r="D14" s="100">
        <v>1908646</v>
      </c>
      <c r="E14" s="100">
        <v>356408</v>
      </c>
      <c r="F14" s="100">
        <v>3224831</v>
      </c>
      <c r="G14" s="100">
        <v>1633495</v>
      </c>
      <c r="H14" s="100">
        <v>1947744</v>
      </c>
    </row>
    <row r="15" spans="1:10" x14ac:dyDescent="0.35">
      <c r="A15" s="181" t="s">
        <v>78</v>
      </c>
      <c r="B15" s="100">
        <v>2619100</v>
      </c>
      <c r="C15" s="100">
        <v>1215943</v>
      </c>
      <c r="D15" s="100">
        <v>1403157</v>
      </c>
      <c r="E15" s="100">
        <v>462259</v>
      </c>
      <c r="F15" s="100">
        <v>2156840</v>
      </c>
      <c r="G15" s="100">
        <v>1060187</v>
      </c>
      <c r="H15" s="100">
        <v>1558912</v>
      </c>
    </row>
    <row r="16" spans="1:10" x14ac:dyDescent="0.35">
      <c r="A16" s="181" t="s">
        <v>315</v>
      </c>
      <c r="B16" s="100">
        <v>745539</v>
      </c>
      <c r="C16" s="100">
        <v>341982</v>
      </c>
      <c r="D16" s="100">
        <v>403557</v>
      </c>
      <c r="E16" s="100">
        <v>244230</v>
      </c>
      <c r="F16" s="100">
        <v>501309</v>
      </c>
      <c r="G16" s="100">
        <v>148711</v>
      </c>
      <c r="H16" s="100">
        <v>596828</v>
      </c>
    </row>
    <row r="17" spans="1:9" ht="15" customHeight="1" x14ac:dyDescent="0.35">
      <c r="A17" s="181" t="s">
        <v>79</v>
      </c>
      <c r="B17" s="100">
        <v>689138</v>
      </c>
      <c r="C17" s="100">
        <v>336569</v>
      </c>
      <c r="D17" s="100">
        <v>352569</v>
      </c>
      <c r="E17" s="100">
        <v>333252</v>
      </c>
      <c r="F17" s="100">
        <v>355887</v>
      </c>
      <c r="G17" s="100">
        <v>122927</v>
      </c>
      <c r="H17" s="100">
        <v>566211</v>
      </c>
    </row>
    <row r="18" spans="1:9" ht="15" customHeight="1" x14ac:dyDescent="0.35">
      <c r="A18" s="181" t="s">
        <v>316</v>
      </c>
      <c r="B18" s="100">
        <v>328571</v>
      </c>
      <c r="C18" s="100">
        <v>186781</v>
      </c>
      <c r="D18" s="100">
        <v>141790</v>
      </c>
      <c r="E18" s="100">
        <v>240869</v>
      </c>
      <c r="F18" s="100">
        <v>87702</v>
      </c>
      <c r="G18" s="100">
        <v>25540</v>
      </c>
      <c r="H18" s="100">
        <v>303031</v>
      </c>
    </row>
    <row r="19" spans="1:9" ht="6" customHeight="1" x14ac:dyDescent="0.35">
      <c r="A19" s="28"/>
      <c r="B19" s="28"/>
      <c r="C19" s="28"/>
      <c r="D19" s="28"/>
      <c r="E19" s="28"/>
      <c r="F19" s="28"/>
      <c r="G19" s="28"/>
      <c r="H19" s="28"/>
    </row>
    <row r="20" spans="1:9" x14ac:dyDescent="0.35">
      <c r="B20" s="55"/>
      <c r="C20" s="55"/>
      <c r="D20" s="55"/>
      <c r="E20" s="55"/>
      <c r="G20" s="55"/>
      <c r="H20" s="55"/>
    </row>
    <row r="21" spans="1:9" x14ac:dyDescent="0.35">
      <c r="B21" s="55"/>
      <c r="C21" s="55"/>
      <c r="D21" s="55"/>
      <c r="E21" s="55"/>
      <c r="F21" s="55"/>
      <c r="G21" s="55"/>
      <c r="H21" s="55"/>
      <c r="I21" s="55"/>
    </row>
    <row r="22" spans="1:9" x14ac:dyDescent="0.35">
      <c r="F22" s="55"/>
      <c r="G22" s="55"/>
      <c r="H22" s="55"/>
      <c r="I22" s="55"/>
    </row>
    <row r="23" spans="1:9" x14ac:dyDescent="0.35">
      <c r="E23" s="55"/>
      <c r="F23" s="55"/>
      <c r="G23" s="55"/>
      <c r="H23" s="55"/>
      <c r="I23" s="55"/>
    </row>
    <row r="24" spans="1:9" x14ac:dyDescent="0.35">
      <c r="B24" s="55"/>
      <c r="C24" s="55"/>
      <c r="D24" s="55"/>
      <c r="E24" s="55"/>
      <c r="F24" s="55"/>
      <c r="G24" s="55"/>
      <c r="H24" s="55"/>
      <c r="I24" s="55"/>
    </row>
    <row r="25" spans="1:9" x14ac:dyDescent="0.35">
      <c r="B25" s="55"/>
      <c r="C25" s="55"/>
      <c r="D25" s="55"/>
      <c r="E25" s="55"/>
      <c r="F25" s="55"/>
      <c r="G25" s="55"/>
      <c r="H25" s="55"/>
      <c r="I25" s="55"/>
    </row>
    <row r="26" spans="1:9" x14ac:dyDescent="0.35">
      <c r="B26" s="55"/>
      <c r="C26" s="55"/>
      <c r="D26" s="55"/>
      <c r="I26" s="55"/>
    </row>
    <row r="27" spans="1:9" x14ac:dyDescent="0.35">
      <c r="B27" s="55"/>
      <c r="C27" s="55"/>
      <c r="D27" s="55"/>
    </row>
    <row r="28" spans="1:9" x14ac:dyDescent="0.35">
      <c r="B28" s="55"/>
      <c r="C28" s="55"/>
      <c r="D28" s="55"/>
      <c r="I28" s="55"/>
    </row>
    <row r="29" spans="1:9" x14ac:dyDescent="0.35">
      <c r="B29" s="55"/>
      <c r="C29" s="55"/>
      <c r="D29" s="55"/>
    </row>
    <row r="30" spans="1:9" x14ac:dyDescent="0.35">
      <c r="B30" s="55"/>
      <c r="C30" s="55"/>
      <c r="D30" s="55"/>
    </row>
    <row r="31" spans="1:9" x14ac:dyDescent="0.35">
      <c r="B31" s="55"/>
      <c r="C31" s="55"/>
      <c r="D31" s="55"/>
    </row>
    <row r="32" spans="1:9" x14ac:dyDescent="0.35">
      <c r="B32" s="55"/>
      <c r="C32" s="55"/>
      <c r="D32" s="55"/>
    </row>
    <row r="34" spans="4:10" x14ac:dyDescent="0.35">
      <c r="D34" s="55"/>
    </row>
    <row r="35" spans="4:10" x14ac:dyDescent="0.35">
      <c r="J35" s="55"/>
    </row>
    <row r="36" spans="4:10" x14ac:dyDescent="0.35">
      <c r="J36" s="55"/>
    </row>
    <row r="37" spans="4:10" x14ac:dyDescent="0.35">
      <c r="J37" s="55"/>
    </row>
    <row r="38" spans="4:10" x14ac:dyDescent="0.35">
      <c r="J38" s="55"/>
    </row>
    <row r="39" spans="4:10" x14ac:dyDescent="0.35">
      <c r="J39" s="55"/>
    </row>
    <row r="40" spans="4:10" x14ac:dyDescent="0.35">
      <c r="J40" s="55"/>
    </row>
    <row r="42" spans="4:10" x14ac:dyDescent="0.35">
      <c r="J42" s="55"/>
    </row>
  </sheetData>
  <mergeCells count="16">
    <mergeCell ref="H2:H3"/>
    <mergeCell ref="C9:D9"/>
    <mergeCell ref="E9:F9"/>
    <mergeCell ref="H9:H11"/>
    <mergeCell ref="A9:A11"/>
    <mergeCell ref="B9:B11"/>
    <mergeCell ref="C10:C11"/>
    <mergeCell ref="D10:D11"/>
    <mergeCell ref="E10:E11"/>
    <mergeCell ref="A2:A3"/>
    <mergeCell ref="B2:B3"/>
    <mergeCell ref="C2:D2"/>
    <mergeCell ref="E2:F2"/>
    <mergeCell ref="G9:G11"/>
    <mergeCell ref="F10:F11"/>
    <mergeCell ref="G2:G3"/>
  </mergeCells>
  <pageMargins left="0.7" right="0.7" top="0.75" bottom="0.75" header="0.3" footer="0.3"/>
  <pageSetup paperSize="9" scale="1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K34"/>
  <sheetViews>
    <sheetView view="pageBreakPreview" zoomScaleNormal="100" zoomScaleSheetLayoutView="100" workbookViewId="0">
      <selection activeCell="B5" sqref="B5"/>
    </sheetView>
  </sheetViews>
  <sheetFormatPr defaultColWidth="11.453125" defaultRowHeight="14.5" x14ac:dyDescent="0.35"/>
  <cols>
    <col min="1" max="1" width="37.453125" customWidth="1"/>
    <col min="2" max="6" width="11.6328125" customWidth="1"/>
    <col min="7" max="7" width="13.6328125" customWidth="1"/>
    <col min="8" max="8" width="18.08984375" customWidth="1"/>
  </cols>
  <sheetData>
    <row r="1" spans="1:9" x14ac:dyDescent="0.35">
      <c r="A1" s="30" t="s">
        <v>631</v>
      </c>
    </row>
    <row r="2" spans="1:9" ht="15" customHeight="1" x14ac:dyDescent="0.35">
      <c r="A2" s="258"/>
      <c r="B2" s="259" t="s">
        <v>9</v>
      </c>
      <c r="C2" s="259" t="s">
        <v>75</v>
      </c>
      <c r="D2" s="259"/>
      <c r="E2" s="259" t="s">
        <v>76</v>
      </c>
      <c r="F2" s="259"/>
      <c r="G2" s="241" t="s">
        <v>509</v>
      </c>
      <c r="H2" s="241" t="s">
        <v>516</v>
      </c>
    </row>
    <row r="3" spans="1:9" x14ac:dyDescent="0.35">
      <c r="A3" s="258"/>
      <c r="B3" s="259"/>
      <c r="C3" s="260" t="s">
        <v>46</v>
      </c>
      <c r="D3" s="260" t="s">
        <v>47</v>
      </c>
      <c r="E3" s="262" t="s">
        <v>49</v>
      </c>
      <c r="F3" s="262" t="s">
        <v>48</v>
      </c>
      <c r="G3" s="241"/>
      <c r="H3" s="241"/>
    </row>
    <row r="4" spans="1:9" ht="14.25" customHeight="1" x14ac:dyDescent="0.35">
      <c r="A4" s="258"/>
      <c r="B4" s="259"/>
      <c r="C4" s="261"/>
      <c r="D4" s="261"/>
      <c r="E4" s="263"/>
      <c r="F4" s="263"/>
      <c r="G4" s="241"/>
      <c r="H4" s="241"/>
    </row>
    <row r="5" spans="1:9" ht="18" customHeight="1" x14ac:dyDescent="0.35">
      <c r="A5" s="179" t="s">
        <v>9</v>
      </c>
      <c r="B5" s="142">
        <v>7963586</v>
      </c>
      <c r="C5" s="142">
        <v>3753869</v>
      </c>
      <c r="D5" s="142">
        <v>4209718</v>
      </c>
      <c r="E5" s="142">
        <v>1637017</v>
      </c>
      <c r="F5" s="142">
        <v>6326569</v>
      </c>
      <c r="G5" s="142">
        <v>2990860</v>
      </c>
      <c r="H5" s="142">
        <v>4972726</v>
      </c>
      <c r="I5" s="60"/>
    </row>
    <row r="6" spans="1:9" ht="11.25" customHeight="1" x14ac:dyDescent="0.35">
      <c r="A6" s="179"/>
      <c r="B6" s="142"/>
      <c r="C6" s="142"/>
      <c r="D6" s="142"/>
      <c r="E6" s="142"/>
      <c r="F6" s="142"/>
      <c r="G6" s="142"/>
      <c r="H6" s="142"/>
    </row>
    <row r="7" spans="1:9" x14ac:dyDescent="0.35">
      <c r="A7" s="182" t="s">
        <v>181</v>
      </c>
      <c r="B7" s="183">
        <v>5596521</v>
      </c>
      <c r="C7" s="142">
        <v>2712578</v>
      </c>
      <c r="D7" s="142">
        <v>2883943</v>
      </c>
      <c r="E7" s="142">
        <v>854325</v>
      </c>
      <c r="F7" s="142">
        <v>4742196</v>
      </c>
      <c r="G7" s="142">
        <v>2343218</v>
      </c>
      <c r="H7" s="142">
        <v>3253303</v>
      </c>
    </row>
    <row r="8" spans="1:9" x14ac:dyDescent="0.35">
      <c r="A8" s="182" t="s">
        <v>3</v>
      </c>
      <c r="B8" s="183">
        <v>145570</v>
      </c>
      <c r="C8" s="142">
        <v>74690</v>
      </c>
      <c r="D8" s="142">
        <v>70879</v>
      </c>
      <c r="E8" s="142">
        <v>48810</v>
      </c>
      <c r="F8" s="142">
        <v>96760</v>
      </c>
      <c r="G8" s="142">
        <v>25388</v>
      </c>
      <c r="H8" s="142">
        <v>120182</v>
      </c>
    </row>
    <row r="9" spans="1:9" x14ac:dyDescent="0.35">
      <c r="A9" s="182" t="s">
        <v>190</v>
      </c>
      <c r="B9" s="183">
        <v>111448</v>
      </c>
      <c r="C9" s="142">
        <v>53465</v>
      </c>
      <c r="D9" s="142">
        <v>57983</v>
      </c>
      <c r="E9" s="142">
        <v>35802</v>
      </c>
      <c r="F9" s="142">
        <v>75646</v>
      </c>
      <c r="G9" s="142">
        <v>24260</v>
      </c>
      <c r="H9" s="142">
        <v>87188</v>
      </c>
    </row>
    <row r="10" spans="1:9" x14ac:dyDescent="0.35">
      <c r="A10" s="182" t="s">
        <v>189</v>
      </c>
      <c r="B10" s="183">
        <v>303031</v>
      </c>
      <c r="C10" s="142">
        <v>121563</v>
      </c>
      <c r="D10" s="142">
        <v>181468</v>
      </c>
      <c r="E10" s="142">
        <v>215365</v>
      </c>
      <c r="F10" s="142">
        <v>87666</v>
      </c>
      <c r="G10" s="142">
        <v>33747</v>
      </c>
      <c r="H10" s="142">
        <v>269285</v>
      </c>
    </row>
    <row r="11" spans="1:9" x14ac:dyDescent="0.35">
      <c r="A11" s="182" t="s">
        <v>191</v>
      </c>
      <c r="B11" s="183">
        <v>506331</v>
      </c>
      <c r="C11" s="142">
        <v>240792</v>
      </c>
      <c r="D11" s="142">
        <v>265538</v>
      </c>
      <c r="E11" s="142">
        <v>205475</v>
      </c>
      <c r="F11" s="142">
        <v>300856</v>
      </c>
      <c r="G11" s="142">
        <v>81152</v>
      </c>
      <c r="H11" s="142">
        <v>425179</v>
      </c>
    </row>
    <row r="12" spans="1:9" ht="27.75" customHeight="1" x14ac:dyDescent="0.35">
      <c r="A12" s="182" t="s">
        <v>182</v>
      </c>
      <c r="B12" s="183">
        <v>173683</v>
      </c>
      <c r="C12" s="142">
        <v>146399</v>
      </c>
      <c r="D12" s="142">
        <v>27284</v>
      </c>
      <c r="E12" s="142">
        <v>98217</v>
      </c>
      <c r="F12" s="142">
        <v>75466</v>
      </c>
      <c r="G12" s="142">
        <v>16170</v>
      </c>
      <c r="H12" s="142">
        <v>157513</v>
      </c>
    </row>
    <row r="13" spans="1:9" x14ac:dyDescent="0.35">
      <c r="A13" s="182" t="s">
        <v>186</v>
      </c>
      <c r="B13" s="183">
        <v>45989</v>
      </c>
      <c r="C13" s="142">
        <v>25862</v>
      </c>
      <c r="D13" s="142">
        <v>20127</v>
      </c>
      <c r="E13" s="142">
        <v>19883</v>
      </c>
      <c r="F13" s="142">
        <v>26107</v>
      </c>
      <c r="G13" s="142">
        <v>9238</v>
      </c>
      <c r="H13" s="142">
        <v>36751</v>
      </c>
    </row>
    <row r="14" spans="1:9" x14ac:dyDescent="0.35">
      <c r="A14" s="182" t="s">
        <v>187</v>
      </c>
      <c r="B14" s="183">
        <v>66434</v>
      </c>
      <c r="C14" s="142">
        <v>26756</v>
      </c>
      <c r="D14" s="142">
        <v>39678</v>
      </c>
      <c r="E14" s="142">
        <v>44160</v>
      </c>
      <c r="F14" s="142">
        <v>22274</v>
      </c>
      <c r="G14" s="142">
        <v>2600</v>
      </c>
      <c r="H14" s="142">
        <v>63834</v>
      </c>
    </row>
    <row r="15" spans="1:9" x14ac:dyDescent="0.35">
      <c r="A15" s="182" t="s">
        <v>188</v>
      </c>
      <c r="B15" s="183">
        <v>57432</v>
      </c>
      <c r="C15" s="142">
        <v>16812</v>
      </c>
      <c r="D15" s="142">
        <v>40620</v>
      </c>
      <c r="E15" s="142">
        <v>39963</v>
      </c>
      <c r="F15" s="142">
        <v>17469</v>
      </c>
      <c r="G15" s="142">
        <v>3900</v>
      </c>
      <c r="H15" s="142">
        <v>53532</v>
      </c>
    </row>
    <row r="16" spans="1:9" x14ac:dyDescent="0.35">
      <c r="A16" s="182" t="s">
        <v>183</v>
      </c>
      <c r="B16" s="183">
        <v>957147</v>
      </c>
      <c r="C16" s="142">
        <v>334950</v>
      </c>
      <c r="D16" s="142">
        <v>622197</v>
      </c>
      <c r="E16" s="142">
        <v>75017</v>
      </c>
      <c r="F16" s="142">
        <v>882130</v>
      </c>
      <c r="G16" s="142">
        <v>451188</v>
      </c>
      <c r="H16" s="142">
        <v>505959</v>
      </c>
    </row>
    <row r="17" spans="2:11" s="28" customFormat="1" ht="7.5" customHeight="1" x14ac:dyDescent="0.35"/>
    <row r="19" spans="2:11" x14ac:dyDescent="0.35">
      <c r="B19" s="60"/>
    </row>
    <row r="21" spans="2:11" x14ac:dyDescent="0.35">
      <c r="B21" s="55"/>
      <c r="C21" s="55"/>
      <c r="D21" s="55"/>
      <c r="E21" s="55"/>
      <c r="F21" s="55"/>
      <c r="G21" s="55"/>
      <c r="H21" s="55"/>
      <c r="I21" s="55"/>
    </row>
    <row r="22" spans="2:11" x14ac:dyDescent="0.35">
      <c r="B22" s="55"/>
      <c r="C22" s="55"/>
      <c r="D22" s="55"/>
      <c r="E22" s="55"/>
      <c r="F22" s="55"/>
      <c r="G22" s="55"/>
      <c r="H22" s="55"/>
      <c r="I22" s="55"/>
      <c r="K22" s="55"/>
    </row>
    <row r="23" spans="2:11" x14ac:dyDescent="0.35">
      <c r="B23" s="55"/>
      <c r="C23" s="55"/>
      <c r="D23" s="55"/>
      <c r="F23" s="55"/>
      <c r="G23" s="55"/>
      <c r="H23" s="55"/>
      <c r="I23" s="55"/>
      <c r="K23" s="55"/>
    </row>
    <row r="24" spans="2:11" x14ac:dyDescent="0.35">
      <c r="B24" s="55"/>
      <c r="C24" s="55"/>
      <c r="D24" s="55"/>
      <c r="E24" s="61"/>
      <c r="F24" s="55"/>
      <c r="G24" s="55"/>
      <c r="H24" s="55"/>
      <c r="I24" s="55"/>
      <c r="K24" s="55"/>
    </row>
    <row r="25" spans="2:11" x14ac:dyDescent="0.35">
      <c r="B25" s="55"/>
      <c r="C25" s="55"/>
      <c r="D25" s="55"/>
      <c r="F25" s="55"/>
      <c r="G25" s="55"/>
      <c r="H25" s="55"/>
      <c r="I25" s="55"/>
      <c r="K25" s="55"/>
    </row>
    <row r="26" spans="2:11" x14ac:dyDescent="0.35">
      <c r="B26" s="55"/>
      <c r="C26" s="55"/>
      <c r="D26" s="55"/>
      <c r="F26" s="55"/>
      <c r="G26" s="55"/>
      <c r="H26" s="55"/>
      <c r="I26" s="55"/>
      <c r="K26" s="55"/>
    </row>
    <row r="27" spans="2:11" x14ac:dyDescent="0.35">
      <c r="B27" s="55"/>
      <c r="C27" s="55"/>
      <c r="D27" s="55"/>
      <c r="F27" s="55"/>
      <c r="G27" s="55"/>
      <c r="H27" s="55"/>
      <c r="I27" s="55"/>
      <c r="K27" s="55"/>
    </row>
    <row r="28" spans="2:11" x14ac:dyDescent="0.35">
      <c r="B28" s="55"/>
      <c r="C28" s="55"/>
      <c r="D28" s="55"/>
      <c r="F28" s="55"/>
      <c r="G28" s="55"/>
      <c r="H28" s="55"/>
      <c r="I28" s="55"/>
      <c r="K28" s="55"/>
    </row>
    <row r="29" spans="2:11" x14ac:dyDescent="0.35">
      <c r="B29" s="55"/>
      <c r="C29" s="55"/>
      <c r="D29" s="55"/>
      <c r="F29" s="55"/>
      <c r="G29" s="55"/>
      <c r="H29" s="55"/>
      <c r="I29" s="55"/>
      <c r="K29" s="55"/>
    </row>
    <row r="30" spans="2:11" x14ac:dyDescent="0.35">
      <c r="B30" s="55"/>
      <c r="C30" s="55"/>
      <c r="D30" s="55"/>
      <c r="F30" s="55"/>
      <c r="G30" s="55"/>
      <c r="H30" s="55"/>
      <c r="I30" s="55"/>
      <c r="K30" s="55"/>
    </row>
    <row r="31" spans="2:11" x14ac:dyDescent="0.35">
      <c r="B31" s="55"/>
      <c r="C31" s="55"/>
      <c r="D31" s="55"/>
      <c r="G31" s="55"/>
      <c r="I31" s="55"/>
      <c r="K31" s="55"/>
    </row>
    <row r="32" spans="2:11" x14ac:dyDescent="0.35">
      <c r="B32" s="55"/>
      <c r="D32" s="55"/>
      <c r="I32" s="55"/>
      <c r="K32" s="55"/>
    </row>
    <row r="33" spans="2:11" x14ac:dyDescent="0.35">
      <c r="G33" s="55"/>
      <c r="H33" s="55"/>
      <c r="I33" s="55"/>
    </row>
    <row r="34" spans="2:11" x14ac:dyDescent="0.35">
      <c r="B34" s="55"/>
      <c r="C34" s="55"/>
      <c r="D34" s="55"/>
      <c r="I34" s="55"/>
      <c r="K34" s="55"/>
    </row>
  </sheetData>
  <mergeCells count="10">
    <mergeCell ref="A2:A4"/>
    <mergeCell ref="B2:B4"/>
    <mergeCell ref="G2:G4"/>
    <mergeCell ref="H2:H4"/>
    <mergeCell ref="C3:C4"/>
    <mergeCell ref="D3:D4"/>
    <mergeCell ref="E3:E4"/>
    <mergeCell ref="F3:F4"/>
    <mergeCell ref="C2:D2"/>
    <mergeCell ref="E2:F2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J64"/>
  <sheetViews>
    <sheetView view="pageBreakPreview" zoomScale="80" zoomScaleNormal="100" zoomScaleSheetLayoutView="80" workbookViewId="0">
      <selection activeCell="H18" sqref="H18:I64"/>
    </sheetView>
  </sheetViews>
  <sheetFormatPr defaultColWidth="11.453125" defaultRowHeight="14.5" x14ac:dyDescent="0.35"/>
  <cols>
    <col min="1" max="1" width="3.08984375" customWidth="1"/>
    <col min="2" max="2" width="26.6328125" customWidth="1"/>
    <col min="3" max="9" width="15" customWidth="1"/>
  </cols>
  <sheetData>
    <row r="1" spans="1:10" x14ac:dyDescent="0.35">
      <c r="B1" s="224" t="s">
        <v>632</v>
      </c>
      <c r="C1" s="95"/>
      <c r="D1" s="95"/>
      <c r="E1" s="95"/>
      <c r="F1" s="95"/>
      <c r="G1" s="95"/>
      <c r="H1" s="95"/>
      <c r="I1" s="95"/>
    </row>
    <row r="2" spans="1:10" ht="15" customHeight="1" x14ac:dyDescent="0.35">
      <c r="A2" s="14"/>
      <c r="B2" s="270"/>
      <c r="C2" s="272" t="s">
        <v>9</v>
      </c>
      <c r="D2" s="272" t="s">
        <v>75</v>
      </c>
      <c r="E2" s="272"/>
      <c r="F2" s="272" t="s">
        <v>76</v>
      </c>
      <c r="G2" s="272"/>
      <c r="H2" s="241" t="s">
        <v>509</v>
      </c>
      <c r="I2" s="241" t="s">
        <v>516</v>
      </c>
      <c r="J2" s="14"/>
    </row>
    <row r="3" spans="1:10" x14ac:dyDescent="0.35">
      <c r="A3" s="14"/>
      <c r="B3" s="270"/>
      <c r="C3" s="272"/>
      <c r="D3" s="272" t="s">
        <v>46</v>
      </c>
      <c r="E3" s="272" t="s">
        <v>47</v>
      </c>
      <c r="F3" s="272" t="s">
        <v>49</v>
      </c>
      <c r="G3" s="272" t="s">
        <v>48</v>
      </c>
      <c r="H3" s="241"/>
      <c r="I3" s="241"/>
      <c r="J3" s="14"/>
    </row>
    <row r="4" spans="1:10" x14ac:dyDescent="0.35">
      <c r="B4" s="271"/>
      <c r="C4" s="272"/>
      <c r="D4" s="272"/>
      <c r="E4" s="272"/>
      <c r="F4" s="272"/>
      <c r="G4" s="272"/>
      <c r="H4" s="241"/>
      <c r="I4" s="241"/>
    </row>
    <row r="5" spans="1:10" x14ac:dyDescent="0.35">
      <c r="B5" s="184" t="s">
        <v>9</v>
      </c>
      <c r="C5" s="145">
        <v>1137932</v>
      </c>
      <c r="D5" s="171">
        <v>630847</v>
      </c>
      <c r="E5" s="145">
        <v>507085</v>
      </c>
      <c r="F5" s="145">
        <v>392009</v>
      </c>
      <c r="G5" s="145">
        <v>745923</v>
      </c>
      <c r="H5" s="145">
        <v>353988</v>
      </c>
      <c r="I5" s="145">
        <v>783944</v>
      </c>
      <c r="J5" s="58"/>
    </row>
    <row r="6" spans="1:10" x14ac:dyDescent="0.35">
      <c r="B6" s="225" t="s">
        <v>82</v>
      </c>
      <c r="C6" s="100">
        <v>4437</v>
      </c>
      <c r="D6" s="226">
        <v>2518</v>
      </c>
      <c r="E6" s="100">
        <v>1919</v>
      </c>
      <c r="F6" s="100">
        <v>618</v>
      </c>
      <c r="G6" s="100">
        <v>3818</v>
      </c>
      <c r="H6" s="100">
        <v>1314</v>
      </c>
      <c r="I6" s="100">
        <v>3123</v>
      </c>
    </row>
    <row r="7" spans="1:10" x14ac:dyDescent="0.35">
      <c r="B7" s="225" t="s">
        <v>83</v>
      </c>
      <c r="C7" s="100">
        <v>110655</v>
      </c>
      <c r="D7" s="226">
        <v>51062</v>
      </c>
      <c r="E7" s="100">
        <v>59593</v>
      </c>
      <c r="F7" s="100">
        <v>32240</v>
      </c>
      <c r="G7" s="100">
        <v>78415</v>
      </c>
      <c r="H7" s="100">
        <v>37679</v>
      </c>
      <c r="I7" s="100">
        <v>72976</v>
      </c>
    </row>
    <row r="8" spans="1:10" x14ac:dyDescent="0.35">
      <c r="B8" s="225" t="s">
        <v>84</v>
      </c>
      <c r="C8" s="100">
        <v>264373</v>
      </c>
      <c r="D8" s="226">
        <v>106087</v>
      </c>
      <c r="E8" s="100">
        <v>158286</v>
      </c>
      <c r="F8" s="100">
        <v>79608</v>
      </c>
      <c r="G8" s="100">
        <v>184765</v>
      </c>
      <c r="H8" s="100">
        <v>94307</v>
      </c>
      <c r="I8" s="100">
        <v>170066</v>
      </c>
    </row>
    <row r="9" spans="1:10" x14ac:dyDescent="0.35">
      <c r="B9" s="225" t="s">
        <v>85</v>
      </c>
      <c r="C9" s="100">
        <v>324564</v>
      </c>
      <c r="D9" s="226">
        <v>185964</v>
      </c>
      <c r="E9" s="100">
        <v>138601</v>
      </c>
      <c r="F9" s="100">
        <v>113604</v>
      </c>
      <c r="G9" s="100">
        <v>210961</v>
      </c>
      <c r="H9" s="100">
        <v>97927</v>
      </c>
      <c r="I9" s="100">
        <v>226637</v>
      </c>
    </row>
    <row r="10" spans="1:10" x14ac:dyDescent="0.35">
      <c r="B10" s="225" t="s">
        <v>86</v>
      </c>
      <c r="C10" s="100">
        <v>133444</v>
      </c>
      <c r="D10" s="226">
        <v>85126</v>
      </c>
      <c r="E10" s="100">
        <v>48317</v>
      </c>
      <c r="F10" s="100">
        <v>42109</v>
      </c>
      <c r="G10" s="100">
        <v>91335</v>
      </c>
      <c r="H10" s="100">
        <v>45445</v>
      </c>
      <c r="I10" s="100">
        <v>87998</v>
      </c>
    </row>
    <row r="11" spans="1:10" x14ac:dyDescent="0.35">
      <c r="B11" s="225" t="s">
        <v>87</v>
      </c>
      <c r="C11" s="100">
        <v>300460</v>
      </c>
      <c r="D11" s="226">
        <v>200090</v>
      </c>
      <c r="E11" s="100">
        <v>100370</v>
      </c>
      <c r="F11" s="100">
        <v>123831</v>
      </c>
      <c r="G11" s="100">
        <v>176629</v>
      </c>
      <c r="H11" s="100">
        <v>77316</v>
      </c>
      <c r="I11" s="100">
        <v>223143</v>
      </c>
    </row>
    <row r="12" spans="1:10" ht="7.5" customHeight="1" x14ac:dyDescent="0.35">
      <c r="B12" s="28"/>
      <c r="C12" s="28"/>
      <c r="D12" s="28"/>
      <c r="E12" s="28"/>
      <c r="F12" s="28"/>
      <c r="G12" s="28"/>
      <c r="H12" s="28"/>
      <c r="I12" s="28"/>
    </row>
    <row r="13" spans="1:10" ht="30" customHeight="1" x14ac:dyDescent="0.35">
      <c r="B13" s="81" t="s">
        <v>633</v>
      </c>
      <c r="C13" s="81"/>
      <c r="D13" s="81"/>
      <c r="E13" s="81"/>
      <c r="F13" s="81"/>
      <c r="G13" s="81"/>
      <c r="H13" s="81"/>
      <c r="I13" s="81"/>
    </row>
    <row r="14" spans="1:10" ht="15" customHeight="1" x14ac:dyDescent="0.35">
      <c r="B14" s="267" t="s">
        <v>88</v>
      </c>
      <c r="C14" s="264" t="s">
        <v>9</v>
      </c>
      <c r="D14" s="272" t="s">
        <v>75</v>
      </c>
      <c r="E14" s="272"/>
      <c r="F14" s="272" t="s">
        <v>76</v>
      </c>
      <c r="G14" s="272"/>
      <c r="H14" s="241" t="s">
        <v>509</v>
      </c>
      <c r="I14" s="241" t="s">
        <v>516</v>
      </c>
    </row>
    <row r="15" spans="1:10" x14ac:dyDescent="0.35">
      <c r="B15" s="268"/>
      <c r="C15" s="265"/>
      <c r="D15" s="272" t="s">
        <v>46</v>
      </c>
      <c r="E15" s="272" t="s">
        <v>47</v>
      </c>
      <c r="F15" s="273" t="s">
        <v>49</v>
      </c>
      <c r="G15" s="273" t="s">
        <v>48</v>
      </c>
      <c r="H15" s="241"/>
      <c r="I15" s="241"/>
    </row>
    <row r="16" spans="1:10" x14ac:dyDescent="0.35">
      <c r="B16" s="269"/>
      <c r="C16" s="266"/>
      <c r="D16" s="272"/>
      <c r="E16" s="272"/>
      <c r="F16" s="273"/>
      <c r="G16" s="273"/>
      <c r="H16" s="241"/>
      <c r="I16" s="241"/>
    </row>
    <row r="17" spans="2:9" ht="15" customHeight="1" x14ac:dyDescent="0.35">
      <c r="B17" s="184"/>
      <c r="C17" s="185">
        <v>1137932</v>
      </c>
      <c r="D17" s="185">
        <v>630847</v>
      </c>
      <c r="E17" s="185">
        <v>507085</v>
      </c>
      <c r="F17" s="185">
        <v>392009</v>
      </c>
      <c r="G17" s="185">
        <v>745923</v>
      </c>
      <c r="H17" s="185">
        <v>353988</v>
      </c>
      <c r="I17" s="185">
        <v>783944</v>
      </c>
    </row>
    <row r="18" spans="2:9" x14ac:dyDescent="0.35">
      <c r="B18" s="186" t="s">
        <v>317</v>
      </c>
      <c r="C18" s="187">
        <v>250506</v>
      </c>
      <c r="D18" s="187">
        <v>238737</v>
      </c>
      <c r="E18" s="187">
        <v>11769</v>
      </c>
      <c r="F18" s="187">
        <v>72886</v>
      </c>
      <c r="G18" s="187">
        <v>177620</v>
      </c>
      <c r="H18" s="187">
        <v>90808</v>
      </c>
      <c r="I18" s="187">
        <v>159698</v>
      </c>
    </row>
    <row r="19" spans="2:9" x14ac:dyDescent="0.35">
      <c r="B19" s="186" t="s">
        <v>89</v>
      </c>
      <c r="C19" s="187">
        <v>73935</v>
      </c>
      <c r="D19" s="187">
        <v>71991</v>
      </c>
      <c r="E19" s="187">
        <v>1944</v>
      </c>
      <c r="F19" s="187">
        <v>16185</v>
      </c>
      <c r="G19" s="187">
        <v>57750</v>
      </c>
      <c r="H19" s="187">
        <v>28324</v>
      </c>
      <c r="I19" s="187">
        <v>45611</v>
      </c>
    </row>
    <row r="20" spans="2:9" x14ac:dyDescent="0.35">
      <c r="B20" s="186" t="s">
        <v>318</v>
      </c>
      <c r="C20" s="187">
        <v>18455</v>
      </c>
      <c r="D20" s="187">
        <v>16887</v>
      </c>
      <c r="E20" s="187">
        <v>1567</v>
      </c>
      <c r="F20" s="187">
        <v>7555</v>
      </c>
      <c r="G20" s="187">
        <v>10900</v>
      </c>
      <c r="H20" s="187">
        <v>2759</v>
      </c>
      <c r="I20" s="187">
        <v>15695</v>
      </c>
    </row>
    <row r="21" spans="2:9" x14ac:dyDescent="0.35">
      <c r="B21" s="186" t="s">
        <v>90</v>
      </c>
      <c r="C21" s="187">
        <v>59001</v>
      </c>
      <c r="D21" s="187">
        <v>17695</v>
      </c>
      <c r="E21" s="187">
        <v>41306</v>
      </c>
      <c r="F21" s="187">
        <v>36585</v>
      </c>
      <c r="G21" s="187">
        <v>22416</v>
      </c>
      <c r="H21" s="187">
        <v>10371</v>
      </c>
      <c r="I21" s="187">
        <v>48631</v>
      </c>
    </row>
    <row r="22" spans="2:9" x14ac:dyDescent="0.35">
      <c r="B22" s="186" t="s">
        <v>91</v>
      </c>
      <c r="C22" s="187">
        <v>28638</v>
      </c>
      <c r="D22" s="187">
        <v>25786</v>
      </c>
      <c r="E22" s="187">
        <v>2853</v>
      </c>
      <c r="F22" s="187">
        <v>15279</v>
      </c>
      <c r="G22" s="187">
        <v>13359</v>
      </c>
      <c r="H22" s="187">
        <v>4484</v>
      </c>
      <c r="I22" s="187">
        <v>24154</v>
      </c>
    </row>
    <row r="23" spans="2:9" x14ac:dyDescent="0.35">
      <c r="B23" s="186" t="s">
        <v>92</v>
      </c>
      <c r="C23" s="187">
        <v>36878</v>
      </c>
      <c r="D23" s="187">
        <v>33336</v>
      </c>
      <c r="E23" s="187">
        <v>3542</v>
      </c>
      <c r="F23" s="187">
        <v>11206</v>
      </c>
      <c r="G23" s="187">
        <v>25672</v>
      </c>
      <c r="H23" s="187">
        <v>6242</v>
      </c>
      <c r="I23" s="187">
        <v>30635</v>
      </c>
    </row>
    <row r="24" spans="2:9" x14ac:dyDescent="0.35">
      <c r="B24" s="186" t="s">
        <v>93</v>
      </c>
      <c r="C24" s="187">
        <v>8732</v>
      </c>
      <c r="D24" s="187">
        <v>8338</v>
      </c>
      <c r="E24" s="187">
        <v>393</v>
      </c>
      <c r="F24" s="187">
        <v>5568</v>
      </c>
      <c r="G24" s="187">
        <v>3164</v>
      </c>
      <c r="H24" s="187">
        <v>1400</v>
      </c>
      <c r="I24" s="187">
        <v>7332</v>
      </c>
    </row>
    <row r="25" spans="2:9" x14ac:dyDescent="0.35">
      <c r="B25" s="186" t="s">
        <v>94</v>
      </c>
      <c r="C25" s="187">
        <v>2882</v>
      </c>
      <c r="D25" s="187">
        <v>1636</v>
      </c>
      <c r="E25" s="187">
        <v>1246</v>
      </c>
      <c r="F25" s="187">
        <v>1419</v>
      </c>
      <c r="G25" s="187">
        <v>1463</v>
      </c>
      <c r="H25" s="187">
        <v>239</v>
      </c>
      <c r="I25" s="187">
        <v>2644</v>
      </c>
    </row>
    <row r="26" spans="2:9" x14ac:dyDescent="0.35">
      <c r="B26" s="186" t="s">
        <v>319</v>
      </c>
      <c r="C26" s="187">
        <v>1881</v>
      </c>
      <c r="D26" s="187">
        <v>391</v>
      </c>
      <c r="E26" s="187">
        <v>1490</v>
      </c>
      <c r="F26" s="187">
        <v>275</v>
      </c>
      <c r="G26" s="187">
        <v>1606</v>
      </c>
      <c r="H26" s="187">
        <v>266</v>
      </c>
      <c r="I26" s="187">
        <v>1615</v>
      </c>
    </row>
    <row r="27" spans="2:9" x14ac:dyDescent="0.35">
      <c r="B27" s="186" t="s">
        <v>95</v>
      </c>
      <c r="C27" s="187">
        <v>2359</v>
      </c>
      <c r="D27" s="187">
        <v>2079</v>
      </c>
      <c r="E27" s="187">
        <v>279</v>
      </c>
      <c r="F27" s="187">
        <v>852</v>
      </c>
      <c r="G27" s="187">
        <v>1507</v>
      </c>
      <c r="H27" s="187">
        <v>279</v>
      </c>
      <c r="I27" s="187">
        <v>2079</v>
      </c>
    </row>
    <row r="28" spans="2:9" x14ac:dyDescent="0.35">
      <c r="B28" s="186" t="s">
        <v>96</v>
      </c>
      <c r="C28" s="187">
        <v>59473</v>
      </c>
      <c r="D28" s="187">
        <v>56678</v>
      </c>
      <c r="E28" s="187">
        <v>2795</v>
      </c>
      <c r="F28" s="187">
        <v>24133</v>
      </c>
      <c r="G28" s="187">
        <v>35339</v>
      </c>
      <c r="H28" s="187">
        <v>12830</v>
      </c>
      <c r="I28" s="187">
        <v>46642</v>
      </c>
    </row>
    <row r="29" spans="2:9" x14ac:dyDescent="0.35">
      <c r="B29" s="186" t="s">
        <v>97</v>
      </c>
      <c r="C29" s="187">
        <v>8539</v>
      </c>
      <c r="D29" s="187">
        <v>6759</v>
      </c>
      <c r="E29" s="187">
        <v>1779</v>
      </c>
      <c r="F29" s="187">
        <v>4649</v>
      </c>
      <c r="G29" s="187">
        <v>3889</v>
      </c>
      <c r="H29" s="187">
        <v>1348</v>
      </c>
      <c r="I29" s="187">
        <v>7190</v>
      </c>
    </row>
    <row r="30" spans="2:9" x14ac:dyDescent="0.35">
      <c r="B30" s="186" t="s">
        <v>469</v>
      </c>
      <c r="C30" s="187">
        <v>1351</v>
      </c>
      <c r="D30" s="187">
        <v>782</v>
      </c>
      <c r="E30" s="187">
        <v>569</v>
      </c>
      <c r="F30" s="187">
        <v>281</v>
      </c>
      <c r="G30" s="187">
        <v>1069</v>
      </c>
      <c r="H30" s="187">
        <v>678</v>
      </c>
      <c r="I30" s="187">
        <v>673</v>
      </c>
    </row>
    <row r="31" spans="2:9" x14ac:dyDescent="0.35">
      <c r="B31" s="186" t="s">
        <v>98</v>
      </c>
      <c r="C31" s="187">
        <v>8171</v>
      </c>
      <c r="D31" s="187">
        <v>7208</v>
      </c>
      <c r="E31" s="187">
        <v>963</v>
      </c>
      <c r="F31" s="187">
        <v>3119</v>
      </c>
      <c r="G31" s="187">
        <v>5052</v>
      </c>
      <c r="H31" s="187">
        <v>1195</v>
      </c>
      <c r="I31" s="187">
        <v>6976</v>
      </c>
    </row>
    <row r="32" spans="2:9" x14ac:dyDescent="0.35">
      <c r="B32" s="186" t="s">
        <v>320</v>
      </c>
      <c r="C32" s="187">
        <v>601</v>
      </c>
      <c r="D32" s="187">
        <v>601</v>
      </c>
      <c r="E32" s="187">
        <v>0</v>
      </c>
      <c r="F32" s="187">
        <v>415</v>
      </c>
      <c r="G32" s="187">
        <v>186</v>
      </c>
      <c r="H32" s="187">
        <v>0</v>
      </c>
      <c r="I32" s="187">
        <v>601</v>
      </c>
    </row>
    <row r="33" spans="2:9" x14ac:dyDescent="0.35">
      <c r="B33" s="186" t="s">
        <v>321</v>
      </c>
      <c r="C33" s="187">
        <v>3796</v>
      </c>
      <c r="D33" s="187">
        <v>3288</v>
      </c>
      <c r="E33" s="187">
        <v>508</v>
      </c>
      <c r="F33" s="187">
        <v>1724</v>
      </c>
      <c r="G33" s="187">
        <v>2071</v>
      </c>
      <c r="H33" s="187">
        <v>409</v>
      </c>
      <c r="I33" s="187">
        <v>3387</v>
      </c>
    </row>
    <row r="34" spans="2:9" x14ac:dyDescent="0.35">
      <c r="B34" s="186" t="s">
        <v>322</v>
      </c>
      <c r="C34" s="187">
        <v>850</v>
      </c>
      <c r="D34" s="187">
        <v>687</v>
      </c>
      <c r="E34" s="187">
        <v>163</v>
      </c>
      <c r="F34" s="187">
        <v>616</v>
      </c>
      <c r="G34" s="187">
        <v>234</v>
      </c>
      <c r="H34" s="187">
        <v>0</v>
      </c>
      <c r="I34" s="187">
        <v>850</v>
      </c>
    </row>
    <row r="35" spans="2:9" x14ac:dyDescent="0.35">
      <c r="B35" s="186" t="s">
        <v>323</v>
      </c>
      <c r="C35" s="187">
        <v>2359</v>
      </c>
      <c r="D35" s="187">
        <v>1330</v>
      </c>
      <c r="E35" s="187">
        <v>1029</v>
      </c>
      <c r="F35" s="187">
        <v>1353</v>
      </c>
      <c r="G35" s="187">
        <v>1005</v>
      </c>
      <c r="H35" s="187">
        <v>0</v>
      </c>
      <c r="I35" s="187">
        <v>2359</v>
      </c>
    </row>
    <row r="36" spans="2:9" x14ac:dyDescent="0.35">
      <c r="B36" s="186" t="s">
        <v>99</v>
      </c>
      <c r="C36" s="187">
        <v>370200</v>
      </c>
      <c r="D36" s="187">
        <v>30718</v>
      </c>
      <c r="E36" s="187">
        <v>339482</v>
      </c>
      <c r="F36" s="187">
        <v>93924</v>
      </c>
      <c r="G36" s="187">
        <v>276276</v>
      </c>
      <c r="H36" s="187">
        <v>152199</v>
      </c>
      <c r="I36" s="187">
        <v>218001</v>
      </c>
    </row>
    <row r="37" spans="2:9" x14ac:dyDescent="0.35">
      <c r="B37" s="186" t="s">
        <v>324</v>
      </c>
      <c r="C37" s="187">
        <v>5550</v>
      </c>
      <c r="D37" s="187">
        <v>5498</v>
      </c>
      <c r="E37" s="187">
        <v>52</v>
      </c>
      <c r="F37" s="187">
        <v>3091</v>
      </c>
      <c r="G37" s="187">
        <v>2459</v>
      </c>
      <c r="H37" s="187">
        <v>760</v>
      </c>
      <c r="I37" s="187">
        <v>4790</v>
      </c>
    </row>
    <row r="38" spans="2:9" x14ac:dyDescent="0.35">
      <c r="B38" s="186" t="s">
        <v>504</v>
      </c>
      <c r="C38" s="187">
        <v>4304</v>
      </c>
      <c r="D38" s="187">
        <v>3957</v>
      </c>
      <c r="E38" s="187">
        <v>347</v>
      </c>
      <c r="F38" s="187">
        <v>2748</v>
      </c>
      <c r="G38" s="187">
        <v>1556</v>
      </c>
      <c r="H38" s="187">
        <v>894</v>
      </c>
      <c r="I38" s="187">
        <v>3410</v>
      </c>
    </row>
    <row r="39" spans="2:9" x14ac:dyDescent="0.35">
      <c r="B39" s="186" t="s">
        <v>325</v>
      </c>
      <c r="C39" s="187">
        <v>181</v>
      </c>
      <c r="D39" s="187">
        <v>181</v>
      </c>
      <c r="E39" s="187">
        <v>0</v>
      </c>
      <c r="F39" s="187">
        <v>181</v>
      </c>
      <c r="G39" s="187">
        <v>0</v>
      </c>
      <c r="H39" s="187">
        <v>0</v>
      </c>
      <c r="I39" s="187">
        <v>181</v>
      </c>
    </row>
    <row r="40" spans="2:9" x14ac:dyDescent="0.35">
      <c r="B40" s="186" t="s">
        <v>470</v>
      </c>
      <c r="C40" s="187">
        <v>507</v>
      </c>
      <c r="D40" s="187">
        <v>0</v>
      </c>
      <c r="E40" s="187">
        <v>507</v>
      </c>
      <c r="F40" s="187">
        <v>507</v>
      </c>
      <c r="G40" s="187">
        <v>0</v>
      </c>
      <c r="H40" s="187">
        <v>0</v>
      </c>
      <c r="I40" s="187">
        <v>507</v>
      </c>
    </row>
    <row r="41" spans="2:9" x14ac:dyDescent="0.35">
      <c r="B41" s="186" t="s">
        <v>326</v>
      </c>
      <c r="C41" s="187">
        <v>1821</v>
      </c>
      <c r="D41" s="187">
        <v>1327</v>
      </c>
      <c r="E41" s="187">
        <v>494</v>
      </c>
      <c r="F41" s="187">
        <v>494</v>
      </c>
      <c r="G41" s="187">
        <v>1327</v>
      </c>
      <c r="H41" s="187">
        <v>264</v>
      </c>
      <c r="I41" s="187">
        <v>1557</v>
      </c>
    </row>
    <row r="42" spans="2:9" x14ac:dyDescent="0.35">
      <c r="B42" s="186" t="s">
        <v>458</v>
      </c>
      <c r="C42" s="187">
        <v>319</v>
      </c>
      <c r="D42" s="187">
        <v>48</v>
      </c>
      <c r="E42" s="187">
        <v>271</v>
      </c>
      <c r="F42" s="187">
        <v>319</v>
      </c>
      <c r="G42" s="187">
        <v>0</v>
      </c>
      <c r="H42" s="187">
        <v>0</v>
      </c>
      <c r="I42" s="187">
        <v>319</v>
      </c>
    </row>
    <row r="43" spans="2:9" x14ac:dyDescent="0.35">
      <c r="B43" s="186" t="s">
        <v>100</v>
      </c>
      <c r="C43" s="187">
        <v>6574</v>
      </c>
      <c r="D43" s="187">
        <v>3374</v>
      </c>
      <c r="E43" s="187">
        <v>3199</v>
      </c>
      <c r="F43" s="187">
        <v>2430</v>
      </c>
      <c r="G43" s="187">
        <v>4144</v>
      </c>
      <c r="H43" s="187">
        <v>1640</v>
      </c>
      <c r="I43" s="187">
        <v>4934</v>
      </c>
    </row>
    <row r="44" spans="2:9" x14ac:dyDescent="0.35">
      <c r="B44" s="186" t="s">
        <v>101</v>
      </c>
      <c r="C44" s="187">
        <v>5737</v>
      </c>
      <c r="D44" s="187">
        <v>1794</v>
      </c>
      <c r="E44" s="187">
        <v>3943</v>
      </c>
      <c r="F44" s="187">
        <v>3944</v>
      </c>
      <c r="G44" s="187">
        <v>1793</v>
      </c>
      <c r="H44" s="187">
        <v>503</v>
      </c>
      <c r="I44" s="187">
        <v>5235</v>
      </c>
    </row>
    <row r="45" spans="2:9" x14ac:dyDescent="0.35">
      <c r="B45" s="95" t="s">
        <v>471</v>
      </c>
      <c r="C45" s="187">
        <v>206</v>
      </c>
      <c r="D45" s="187">
        <v>106</v>
      </c>
      <c r="E45" s="187">
        <v>99</v>
      </c>
      <c r="F45" s="187">
        <v>206</v>
      </c>
      <c r="G45" s="187">
        <v>0</v>
      </c>
      <c r="H45" s="187">
        <v>0</v>
      </c>
      <c r="I45" s="187">
        <v>206</v>
      </c>
    </row>
    <row r="46" spans="2:9" x14ac:dyDescent="0.35">
      <c r="B46" s="95" t="s">
        <v>472</v>
      </c>
      <c r="C46" s="187">
        <v>292</v>
      </c>
      <c r="D46" s="187">
        <v>0</v>
      </c>
      <c r="E46" s="187">
        <v>292</v>
      </c>
      <c r="F46" s="187">
        <v>0</v>
      </c>
      <c r="G46" s="187">
        <v>292</v>
      </c>
      <c r="H46" s="187">
        <v>292</v>
      </c>
      <c r="I46" s="187">
        <v>0</v>
      </c>
    </row>
    <row r="47" spans="2:9" x14ac:dyDescent="0.35">
      <c r="B47" s="186" t="s">
        <v>327</v>
      </c>
      <c r="C47" s="187">
        <v>3959</v>
      </c>
      <c r="D47" s="187">
        <v>2230</v>
      </c>
      <c r="E47" s="187">
        <v>1729</v>
      </c>
      <c r="F47" s="187">
        <v>558</v>
      </c>
      <c r="G47" s="187">
        <v>3402</v>
      </c>
      <c r="H47" s="187">
        <v>1224</v>
      </c>
      <c r="I47" s="187">
        <v>2735</v>
      </c>
    </row>
    <row r="48" spans="2:9" x14ac:dyDescent="0.35">
      <c r="B48" s="186" t="s">
        <v>102</v>
      </c>
      <c r="C48" s="187">
        <v>56398</v>
      </c>
      <c r="D48" s="187">
        <v>13874</v>
      </c>
      <c r="E48" s="187">
        <v>42523</v>
      </c>
      <c r="F48" s="187">
        <v>27922</v>
      </c>
      <c r="G48" s="187">
        <v>28476</v>
      </c>
      <c r="H48" s="187">
        <v>9463</v>
      </c>
      <c r="I48" s="187">
        <v>46934</v>
      </c>
    </row>
    <row r="49" spans="2:9" x14ac:dyDescent="0.35">
      <c r="B49" s="186" t="s">
        <v>103</v>
      </c>
      <c r="C49" s="187">
        <v>9560</v>
      </c>
      <c r="D49" s="187">
        <v>271</v>
      </c>
      <c r="E49" s="187">
        <v>9289</v>
      </c>
      <c r="F49" s="187">
        <v>521</v>
      </c>
      <c r="G49" s="187">
        <v>9039</v>
      </c>
      <c r="H49" s="187">
        <v>4021</v>
      </c>
      <c r="I49" s="187">
        <v>5540</v>
      </c>
    </row>
    <row r="50" spans="2:9" x14ac:dyDescent="0.35">
      <c r="B50" s="186" t="s">
        <v>328</v>
      </c>
      <c r="C50" s="187">
        <v>5977</v>
      </c>
      <c r="D50" s="187">
        <v>3073</v>
      </c>
      <c r="E50" s="187">
        <v>2904</v>
      </c>
      <c r="F50" s="187">
        <v>3843</v>
      </c>
      <c r="G50" s="187">
        <v>2133</v>
      </c>
      <c r="H50" s="187">
        <v>41</v>
      </c>
      <c r="I50" s="187">
        <v>5936</v>
      </c>
    </row>
    <row r="51" spans="2:9" ht="29" x14ac:dyDescent="0.35">
      <c r="B51" s="186" t="s">
        <v>402</v>
      </c>
      <c r="C51" s="187">
        <v>808</v>
      </c>
      <c r="D51" s="187">
        <v>0</v>
      </c>
      <c r="E51" s="187">
        <v>808</v>
      </c>
      <c r="F51" s="187">
        <v>622</v>
      </c>
      <c r="G51" s="187">
        <v>186</v>
      </c>
      <c r="H51" s="187">
        <v>0</v>
      </c>
      <c r="I51" s="187">
        <v>808</v>
      </c>
    </row>
    <row r="52" spans="2:9" x14ac:dyDescent="0.35">
      <c r="B52" s="186" t="s">
        <v>329</v>
      </c>
      <c r="C52" s="187">
        <v>1968</v>
      </c>
      <c r="D52" s="187">
        <v>1139</v>
      </c>
      <c r="E52" s="187">
        <v>829</v>
      </c>
      <c r="F52" s="187">
        <v>385</v>
      </c>
      <c r="G52" s="187">
        <v>1583</v>
      </c>
      <c r="H52" s="187">
        <v>254</v>
      </c>
      <c r="I52" s="187">
        <v>1714</v>
      </c>
    </row>
    <row r="53" spans="2:9" x14ac:dyDescent="0.35">
      <c r="B53" s="186" t="s">
        <v>330</v>
      </c>
      <c r="C53" s="187">
        <v>1654</v>
      </c>
      <c r="D53" s="187">
        <v>618</v>
      </c>
      <c r="E53" s="187">
        <v>1037</v>
      </c>
      <c r="F53" s="187">
        <v>1131</v>
      </c>
      <c r="G53" s="187">
        <v>524</v>
      </c>
      <c r="H53" s="187">
        <v>0</v>
      </c>
      <c r="I53" s="187">
        <v>1654</v>
      </c>
    </row>
    <row r="54" spans="2:9" x14ac:dyDescent="0.35">
      <c r="B54" s="186" t="s">
        <v>331</v>
      </c>
      <c r="C54" s="187">
        <v>1502</v>
      </c>
      <c r="D54" s="187">
        <v>770</v>
      </c>
      <c r="E54" s="187">
        <v>732</v>
      </c>
      <c r="F54" s="187">
        <v>346</v>
      </c>
      <c r="G54" s="187">
        <v>1155</v>
      </c>
      <c r="H54" s="187">
        <v>69</v>
      </c>
      <c r="I54" s="187">
        <v>1433</v>
      </c>
    </row>
    <row r="55" spans="2:9" x14ac:dyDescent="0.35">
      <c r="B55" s="186" t="s">
        <v>332</v>
      </c>
      <c r="C55" s="187">
        <v>854</v>
      </c>
      <c r="D55" s="187">
        <v>854</v>
      </c>
      <c r="E55" s="187">
        <v>0</v>
      </c>
      <c r="F55" s="187">
        <v>854</v>
      </c>
      <c r="G55" s="187">
        <v>0</v>
      </c>
      <c r="H55" s="187">
        <v>0</v>
      </c>
      <c r="I55" s="187">
        <v>854</v>
      </c>
    </row>
    <row r="56" spans="2:9" x14ac:dyDescent="0.35">
      <c r="B56" s="186" t="s">
        <v>333</v>
      </c>
      <c r="C56" s="187">
        <v>370</v>
      </c>
      <c r="D56" s="187">
        <v>277</v>
      </c>
      <c r="E56" s="187">
        <v>93</v>
      </c>
      <c r="F56" s="187">
        <v>370</v>
      </c>
      <c r="G56" s="187">
        <v>0</v>
      </c>
      <c r="H56" s="187">
        <v>0</v>
      </c>
      <c r="I56" s="187">
        <v>370</v>
      </c>
    </row>
    <row r="57" spans="2:9" x14ac:dyDescent="0.35">
      <c r="B57" s="186" t="s">
        <v>104</v>
      </c>
      <c r="C57" s="187">
        <v>18153</v>
      </c>
      <c r="D57" s="187">
        <v>1277</v>
      </c>
      <c r="E57" s="187">
        <v>16876</v>
      </c>
      <c r="F57" s="187">
        <v>2910</v>
      </c>
      <c r="G57" s="187">
        <v>15243</v>
      </c>
      <c r="H57" s="187">
        <v>10017</v>
      </c>
      <c r="I57" s="187">
        <v>8136</v>
      </c>
    </row>
    <row r="58" spans="2:9" x14ac:dyDescent="0.35">
      <c r="B58" s="186" t="s">
        <v>334</v>
      </c>
      <c r="C58" s="187">
        <v>1540</v>
      </c>
      <c r="D58" s="187">
        <v>903</v>
      </c>
      <c r="E58" s="187">
        <v>637</v>
      </c>
      <c r="F58" s="187">
        <v>0</v>
      </c>
      <c r="G58" s="187">
        <v>1540</v>
      </c>
      <c r="H58" s="187">
        <v>1032</v>
      </c>
      <c r="I58" s="187">
        <v>508</v>
      </c>
    </row>
    <row r="59" spans="2:9" ht="29" x14ac:dyDescent="0.35">
      <c r="B59" s="186" t="s">
        <v>105</v>
      </c>
      <c r="C59" s="187">
        <v>16799</v>
      </c>
      <c r="D59" s="187">
        <v>15966</v>
      </c>
      <c r="E59" s="187">
        <v>833</v>
      </c>
      <c r="F59" s="187">
        <v>9482</v>
      </c>
      <c r="G59" s="187">
        <v>7317</v>
      </c>
      <c r="H59" s="187">
        <v>785</v>
      </c>
      <c r="I59" s="187">
        <v>16014</v>
      </c>
    </row>
    <row r="60" spans="2:9" x14ac:dyDescent="0.35">
      <c r="B60" s="186" t="s">
        <v>106</v>
      </c>
      <c r="C60" s="187">
        <v>4439</v>
      </c>
      <c r="D60" s="187">
        <v>3852</v>
      </c>
      <c r="E60" s="187">
        <v>587</v>
      </c>
      <c r="F60" s="187">
        <v>4145</v>
      </c>
      <c r="G60" s="187">
        <v>294</v>
      </c>
      <c r="H60" s="187">
        <v>0</v>
      </c>
      <c r="I60" s="187">
        <v>4439</v>
      </c>
    </row>
    <row r="61" spans="2:9" x14ac:dyDescent="0.35">
      <c r="B61" s="186" t="s">
        <v>528</v>
      </c>
      <c r="C61" s="187">
        <v>273</v>
      </c>
      <c r="D61" s="187">
        <v>0</v>
      </c>
      <c r="E61" s="187">
        <v>273</v>
      </c>
      <c r="F61" s="187">
        <v>0</v>
      </c>
      <c r="G61" s="187">
        <v>273</v>
      </c>
      <c r="H61" s="187">
        <v>0</v>
      </c>
      <c r="I61" s="187">
        <v>273</v>
      </c>
    </row>
    <row r="62" spans="2:9" x14ac:dyDescent="0.35">
      <c r="B62" s="186" t="s">
        <v>529</v>
      </c>
      <c r="C62" s="187">
        <v>1894</v>
      </c>
      <c r="D62" s="187">
        <v>733</v>
      </c>
      <c r="E62" s="187">
        <v>1161</v>
      </c>
      <c r="F62" s="187">
        <v>693</v>
      </c>
      <c r="G62" s="187">
        <v>1201</v>
      </c>
      <c r="H62" s="187">
        <v>645</v>
      </c>
      <c r="I62" s="187">
        <v>1250</v>
      </c>
    </row>
    <row r="63" spans="2:9" x14ac:dyDescent="0.35">
      <c r="B63" s="186" t="s">
        <v>530</v>
      </c>
      <c r="C63" s="187">
        <v>35871</v>
      </c>
      <c r="D63" s="187">
        <v>35664</v>
      </c>
      <c r="E63" s="187">
        <v>207</v>
      </c>
      <c r="F63" s="187">
        <v>20853</v>
      </c>
      <c r="G63" s="187">
        <v>15018</v>
      </c>
      <c r="H63" s="187">
        <v>4881</v>
      </c>
      <c r="I63" s="187">
        <v>30989</v>
      </c>
    </row>
    <row r="64" spans="2:9" x14ac:dyDescent="0.35">
      <c r="B64" s="186" t="s">
        <v>195</v>
      </c>
      <c r="C64" s="187">
        <v>11819</v>
      </c>
      <c r="D64" s="187">
        <v>8133</v>
      </c>
      <c r="E64" s="187">
        <v>3686</v>
      </c>
      <c r="F64" s="187">
        <v>5431</v>
      </c>
      <c r="G64" s="187">
        <v>6388</v>
      </c>
      <c r="H64" s="187">
        <v>3373</v>
      </c>
      <c r="I64" s="187">
        <v>8446</v>
      </c>
    </row>
  </sheetData>
  <mergeCells count="20">
    <mergeCell ref="I2:I4"/>
    <mergeCell ref="H14:H16"/>
    <mergeCell ref="I14:I16"/>
    <mergeCell ref="D15:D16"/>
    <mergeCell ref="E15:E16"/>
    <mergeCell ref="F15:F16"/>
    <mergeCell ref="G15:G16"/>
    <mergeCell ref="D2:E2"/>
    <mergeCell ref="F2:G2"/>
    <mergeCell ref="D14:E14"/>
    <mergeCell ref="F14:G14"/>
    <mergeCell ref="D3:D4"/>
    <mergeCell ref="E3:E4"/>
    <mergeCell ref="F3:F4"/>
    <mergeCell ref="G3:G4"/>
    <mergeCell ref="C14:C16"/>
    <mergeCell ref="B14:B16"/>
    <mergeCell ref="B2:B4"/>
    <mergeCell ref="C2:C4"/>
    <mergeCell ref="H2:H4"/>
  </mergeCells>
  <pageMargins left="0.75" right="0.75" top="1" bottom="1" header="0.5" footer="0.5"/>
  <pageSetup paperSize="9" scale="57" orientation="landscape" r:id="rId1"/>
  <headerFooter>
    <oddFooter>&amp;C&amp;F&amp;RPage &amp;P</oddFooter>
  </headerFooter>
  <rowBreaks count="1" manualBreakCount="1">
    <brk id="12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J31"/>
  <sheetViews>
    <sheetView view="pageBreakPreview" topLeftCell="C1" zoomScaleNormal="100" zoomScaleSheetLayoutView="100" workbookViewId="0">
      <selection activeCell="H22" sqref="H22:I29"/>
    </sheetView>
  </sheetViews>
  <sheetFormatPr defaultColWidth="11.453125" defaultRowHeight="14.5" x14ac:dyDescent="0.35"/>
  <cols>
    <col min="1" max="1" width="4" customWidth="1"/>
    <col min="2" max="2" width="38.08984375" customWidth="1"/>
    <col min="8" max="9" width="15.26953125" customWidth="1"/>
  </cols>
  <sheetData>
    <row r="1" spans="1:10" ht="33" customHeight="1" x14ac:dyDescent="0.35">
      <c r="B1" s="277" t="s">
        <v>634</v>
      </c>
      <c r="C1" s="277"/>
      <c r="D1" s="277"/>
      <c r="E1" s="277"/>
      <c r="F1" s="277"/>
      <c r="G1" s="277"/>
      <c r="H1" s="277"/>
      <c r="I1" s="277"/>
    </row>
    <row r="2" spans="1:10" ht="18.75" customHeight="1" x14ac:dyDescent="0.35">
      <c r="A2" s="14"/>
      <c r="B2" s="281" t="s">
        <v>107</v>
      </c>
      <c r="C2" s="279" t="s">
        <v>9</v>
      </c>
      <c r="D2" s="278" t="s">
        <v>75</v>
      </c>
      <c r="E2" s="278"/>
      <c r="F2" s="278" t="s">
        <v>76</v>
      </c>
      <c r="G2" s="278"/>
      <c r="H2" s="241" t="s">
        <v>509</v>
      </c>
      <c r="I2" s="241" t="s">
        <v>516</v>
      </c>
      <c r="J2" s="14"/>
    </row>
    <row r="3" spans="1:10" x14ac:dyDescent="0.35">
      <c r="A3" s="14"/>
      <c r="B3" s="281"/>
      <c r="C3" s="279"/>
      <c r="D3" s="279" t="s">
        <v>46</v>
      </c>
      <c r="E3" s="279" t="s">
        <v>47</v>
      </c>
      <c r="F3" s="280" t="s">
        <v>49</v>
      </c>
      <c r="G3" s="280" t="s">
        <v>48</v>
      </c>
      <c r="H3" s="241"/>
      <c r="I3" s="241"/>
      <c r="J3" s="14"/>
    </row>
    <row r="4" spans="1:10" x14ac:dyDescent="0.35">
      <c r="B4" s="281"/>
      <c r="C4" s="279"/>
      <c r="D4" s="279"/>
      <c r="E4" s="279"/>
      <c r="F4" s="280"/>
      <c r="G4" s="280"/>
      <c r="H4" s="241"/>
      <c r="I4" s="241"/>
    </row>
    <row r="5" spans="1:10" hidden="1" x14ac:dyDescent="0.35">
      <c r="B5" s="188" t="s">
        <v>9</v>
      </c>
      <c r="C5" s="189"/>
      <c r="D5" s="189"/>
      <c r="E5" s="189"/>
      <c r="F5" s="189"/>
      <c r="G5" s="189"/>
      <c r="H5" s="189"/>
      <c r="I5" s="189"/>
    </row>
    <row r="6" spans="1:10" ht="15.9" hidden="1" customHeight="1" x14ac:dyDescent="0.35">
      <c r="B6" s="190" t="s">
        <v>473</v>
      </c>
      <c r="C6" s="189"/>
      <c r="D6" s="189"/>
      <c r="E6" s="189"/>
      <c r="F6" s="189"/>
      <c r="G6" s="189"/>
      <c r="H6" s="189"/>
      <c r="I6" s="189"/>
    </row>
    <row r="7" spans="1:10" ht="15.9" hidden="1" customHeight="1" x14ac:dyDescent="0.35">
      <c r="B7" s="190" t="s">
        <v>108</v>
      </c>
      <c r="C7" s="189"/>
      <c r="D7" s="189"/>
      <c r="E7" s="189"/>
      <c r="F7" s="189"/>
      <c r="G7" s="189"/>
      <c r="H7" s="189"/>
      <c r="I7" s="189"/>
    </row>
    <row r="8" spans="1:10" ht="15.9" hidden="1" customHeight="1" x14ac:dyDescent="0.35">
      <c r="B8" s="190" t="s">
        <v>109</v>
      </c>
      <c r="C8" s="189"/>
      <c r="D8" s="189"/>
      <c r="E8" s="189"/>
      <c r="F8" s="189"/>
      <c r="G8" s="189"/>
      <c r="H8" s="189"/>
      <c r="I8" s="189"/>
    </row>
    <row r="9" spans="1:10" ht="15.9" hidden="1" customHeight="1" x14ac:dyDescent="0.35">
      <c r="B9" s="190" t="s">
        <v>110</v>
      </c>
      <c r="C9" s="189"/>
      <c r="D9" s="189"/>
      <c r="E9" s="189"/>
      <c r="F9" s="189"/>
      <c r="G9" s="189"/>
      <c r="H9" s="189"/>
      <c r="I9" s="189"/>
    </row>
    <row r="10" spans="1:10" ht="15.9" hidden="1" customHeight="1" x14ac:dyDescent="0.35">
      <c r="B10" s="190" t="s">
        <v>111</v>
      </c>
      <c r="C10" s="189"/>
      <c r="D10" s="189"/>
      <c r="E10" s="189"/>
      <c r="F10" s="189"/>
      <c r="G10" s="189"/>
      <c r="H10" s="189"/>
      <c r="I10" s="189"/>
    </row>
    <row r="11" spans="1:10" ht="15.9" hidden="1" customHeight="1" x14ac:dyDescent="0.35">
      <c r="B11" s="191" t="s">
        <v>116</v>
      </c>
      <c r="C11" s="189"/>
      <c r="D11" s="189"/>
      <c r="E11" s="189"/>
      <c r="F11" s="189"/>
      <c r="G11" s="189"/>
      <c r="H11" s="189"/>
      <c r="I11" s="189"/>
    </row>
    <row r="12" spans="1:10" ht="15.9" hidden="1" customHeight="1" x14ac:dyDescent="0.35">
      <c r="B12" s="274" t="s">
        <v>505</v>
      </c>
      <c r="C12" s="275"/>
      <c r="D12" s="275"/>
      <c r="E12" s="275"/>
      <c r="F12" s="275"/>
      <c r="G12" s="275"/>
      <c r="H12" s="275"/>
      <c r="I12" s="276"/>
    </row>
    <row r="13" spans="1:10" ht="15.9" hidden="1" customHeight="1" x14ac:dyDescent="0.35">
      <c r="B13" s="191" t="s">
        <v>112</v>
      </c>
      <c r="C13" s="189"/>
      <c r="D13" s="189"/>
      <c r="E13" s="189"/>
      <c r="F13" s="189"/>
      <c r="G13" s="189"/>
      <c r="H13" s="189"/>
      <c r="I13" s="189"/>
    </row>
    <row r="14" spans="1:10" ht="15.9" hidden="1" customHeight="1" x14ac:dyDescent="0.35">
      <c r="B14" s="191" t="s">
        <v>113</v>
      </c>
      <c r="C14" s="189"/>
      <c r="D14" s="189"/>
      <c r="E14" s="189"/>
      <c r="F14" s="189"/>
      <c r="G14" s="189"/>
      <c r="H14" s="189"/>
      <c r="I14" s="189"/>
    </row>
    <row r="15" spans="1:10" ht="15.9" hidden="1" customHeight="1" x14ac:dyDescent="0.35">
      <c r="B15" s="191" t="s">
        <v>459</v>
      </c>
      <c r="C15" s="189"/>
      <c r="D15" s="189"/>
      <c r="E15" s="189"/>
      <c r="F15" s="189"/>
      <c r="G15" s="189"/>
      <c r="H15" s="189"/>
      <c r="I15" s="189"/>
    </row>
    <row r="16" spans="1:10" ht="15.9" hidden="1" customHeight="1" x14ac:dyDescent="0.35">
      <c r="B16" s="191" t="s">
        <v>114</v>
      </c>
      <c r="C16" s="189"/>
      <c r="D16" s="189"/>
      <c r="E16" s="189"/>
      <c r="F16" s="189"/>
      <c r="G16" s="189"/>
      <c r="H16" s="189"/>
      <c r="I16" s="189"/>
    </row>
    <row r="17" spans="1:9" ht="15.9" hidden="1" customHeight="1" x14ac:dyDescent="0.35">
      <c r="B17" s="191" t="s">
        <v>115</v>
      </c>
      <c r="C17" s="189"/>
      <c r="D17" s="189"/>
      <c r="E17" s="189"/>
      <c r="F17" s="189"/>
      <c r="G17" s="189"/>
      <c r="H17" s="189"/>
      <c r="I17" s="189"/>
    </row>
    <row r="18" spans="1:9" ht="15.9" hidden="1" customHeight="1" x14ac:dyDescent="0.35">
      <c r="B18" s="191" t="s">
        <v>335</v>
      </c>
      <c r="C18" s="189"/>
      <c r="D18" s="189"/>
      <c r="E18" s="189"/>
      <c r="F18" s="189"/>
      <c r="G18" s="189"/>
      <c r="H18" s="189"/>
      <c r="I18" s="189"/>
    </row>
    <row r="19" spans="1:9" ht="15.9" hidden="1" customHeight="1" x14ac:dyDescent="0.35">
      <c r="B19" s="191" t="s">
        <v>336</v>
      </c>
      <c r="C19" s="189"/>
      <c r="D19" s="189"/>
      <c r="E19" s="189"/>
      <c r="F19" s="189"/>
      <c r="G19" s="189"/>
      <c r="H19" s="189"/>
      <c r="I19" s="189"/>
    </row>
    <row r="20" spans="1:9" ht="15.9" hidden="1" customHeight="1" x14ac:dyDescent="0.35">
      <c r="B20" s="191" t="s">
        <v>116</v>
      </c>
      <c r="C20" s="189"/>
      <c r="D20" s="189"/>
      <c r="E20" s="189"/>
      <c r="F20" s="189"/>
      <c r="G20" s="189"/>
      <c r="H20" s="189"/>
      <c r="I20" s="189"/>
    </row>
    <row r="21" spans="1:9" ht="32.25" customHeight="1" x14ac:dyDescent="0.35">
      <c r="B21" s="274" t="s">
        <v>117</v>
      </c>
      <c r="C21" s="275"/>
      <c r="D21" s="275"/>
      <c r="E21" s="275"/>
      <c r="F21" s="275"/>
      <c r="G21" s="275"/>
      <c r="H21" s="275"/>
      <c r="I21" s="276"/>
    </row>
    <row r="22" spans="1:9" ht="15.9" customHeight="1" x14ac:dyDescent="0.35">
      <c r="B22" s="191" t="s">
        <v>564</v>
      </c>
      <c r="C22" s="189">
        <v>209211</v>
      </c>
      <c r="D22" s="189">
        <v>79718</v>
      </c>
      <c r="E22" s="189">
        <v>129493</v>
      </c>
      <c r="F22" s="189">
        <v>68376</v>
      </c>
      <c r="G22" s="189">
        <v>140836</v>
      </c>
      <c r="H22" s="189">
        <v>83805</v>
      </c>
      <c r="I22" s="189">
        <v>125407</v>
      </c>
    </row>
    <row r="23" spans="1:9" ht="15.9" customHeight="1" x14ac:dyDescent="0.35">
      <c r="B23" s="191" t="s">
        <v>565</v>
      </c>
      <c r="C23" s="189">
        <v>322360</v>
      </c>
      <c r="D23" s="189">
        <v>233393</v>
      </c>
      <c r="E23" s="189">
        <v>88967</v>
      </c>
      <c r="F23" s="189">
        <v>128070</v>
      </c>
      <c r="G23" s="189">
        <v>194290</v>
      </c>
      <c r="H23" s="189">
        <v>90903</v>
      </c>
      <c r="I23" s="189">
        <v>231457</v>
      </c>
    </row>
    <row r="24" spans="1:9" ht="15.9" customHeight="1" x14ac:dyDescent="0.35">
      <c r="B24" s="191" t="s">
        <v>566</v>
      </c>
      <c r="C24" s="189">
        <v>736</v>
      </c>
      <c r="D24" s="189">
        <v>558</v>
      </c>
      <c r="E24" s="189">
        <v>178</v>
      </c>
      <c r="F24" s="189">
        <v>147</v>
      </c>
      <c r="G24" s="189">
        <v>589</v>
      </c>
      <c r="H24" s="189">
        <v>208</v>
      </c>
      <c r="I24" s="189">
        <v>528</v>
      </c>
    </row>
    <row r="25" spans="1:9" ht="15.9" customHeight="1" x14ac:dyDescent="0.35">
      <c r="B25" s="191" t="s">
        <v>567</v>
      </c>
      <c r="C25" s="189">
        <v>206</v>
      </c>
      <c r="D25" s="189">
        <v>206</v>
      </c>
      <c r="E25" s="189">
        <v>0</v>
      </c>
      <c r="F25" s="189">
        <v>149</v>
      </c>
      <c r="G25" s="189">
        <v>57</v>
      </c>
      <c r="H25" s="189">
        <v>0</v>
      </c>
      <c r="I25" s="189">
        <v>206</v>
      </c>
    </row>
    <row r="26" spans="1:9" ht="15.9" customHeight="1" x14ac:dyDescent="0.35">
      <c r="B26" s="191" t="s">
        <v>568</v>
      </c>
      <c r="C26" s="189">
        <v>5774</v>
      </c>
      <c r="D26" s="189">
        <v>4665</v>
      </c>
      <c r="E26" s="189">
        <v>1110</v>
      </c>
      <c r="F26" s="189">
        <v>4111</v>
      </c>
      <c r="G26" s="189">
        <v>1664</v>
      </c>
      <c r="H26" s="189">
        <v>491</v>
      </c>
      <c r="I26" s="189">
        <v>5284</v>
      </c>
    </row>
    <row r="27" spans="1:9" ht="15.9" customHeight="1" x14ac:dyDescent="0.35">
      <c r="B27" s="191" t="s">
        <v>569</v>
      </c>
      <c r="C27" s="189">
        <v>8435</v>
      </c>
      <c r="D27" s="189">
        <v>5326</v>
      </c>
      <c r="E27" s="189">
        <v>3109</v>
      </c>
      <c r="F27" s="189">
        <v>3188</v>
      </c>
      <c r="G27" s="189">
        <v>5247</v>
      </c>
      <c r="H27" s="189">
        <v>1977</v>
      </c>
      <c r="I27" s="189">
        <v>6458</v>
      </c>
    </row>
    <row r="28" spans="1:9" ht="15.9" customHeight="1" x14ac:dyDescent="0.35">
      <c r="B28" s="191" t="s">
        <v>570</v>
      </c>
      <c r="C28" s="189">
        <v>75571</v>
      </c>
      <c r="D28" s="189">
        <v>29688</v>
      </c>
      <c r="E28" s="189">
        <v>45883</v>
      </c>
      <c r="F28" s="189">
        <v>22918</v>
      </c>
      <c r="G28" s="189">
        <v>52653</v>
      </c>
      <c r="H28" s="189">
        <v>23228</v>
      </c>
      <c r="I28" s="189">
        <v>52343</v>
      </c>
    </row>
    <row r="29" spans="1:9" s="28" customFormat="1" ht="18.75" customHeight="1" x14ac:dyDescent="0.35">
      <c r="A29"/>
      <c r="B29" s="191" t="s">
        <v>571</v>
      </c>
      <c r="C29" s="189">
        <v>906</v>
      </c>
      <c r="D29" s="189">
        <v>583</v>
      </c>
      <c r="E29" s="189">
        <v>323</v>
      </c>
      <c r="F29" s="189">
        <v>594</v>
      </c>
      <c r="G29" s="189">
        <v>311</v>
      </c>
      <c r="H29" s="189">
        <v>205</v>
      </c>
      <c r="I29" s="189">
        <v>700</v>
      </c>
    </row>
    <row r="30" spans="1:9" ht="7.5" customHeight="1" x14ac:dyDescent="0.35">
      <c r="A30" s="28"/>
      <c r="B30" s="28"/>
      <c r="C30" s="28"/>
      <c r="D30" s="28"/>
      <c r="E30" s="28"/>
      <c r="F30" s="28"/>
      <c r="G30" s="28"/>
      <c r="H30" s="28"/>
      <c r="I30" s="28"/>
    </row>
    <row r="31" spans="1:9" x14ac:dyDescent="0.35">
      <c r="C31" s="12"/>
    </row>
  </sheetData>
  <mergeCells count="13">
    <mergeCell ref="B21:I21"/>
    <mergeCell ref="B12:I12"/>
    <mergeCell ref="H2:H4"/>
    <mergeCell ref="I2:I4"/>
    <mergeCell ref="B1:I1"/>
    <mergeCell ref="D2:E2"/>
    <mergeCell ref="F2:G2"/>
    <mergeCell ref="D3:D4"/>
    <mergeCell ref="E3:E4"/>
    <mergeCell ref="F3:F4"/>
    <mergeCell ref="G3:G4"/>
    <mergeCell ref="B2:B4"/>
    <mergeCell ref="C2:C4"/>
  </mergeCells>
  <pageMargins left="0.75" right="0.75" top="1" bottom="1" header="0.5" footer="0.5"/>
  <pageSetup paperSize="9" scale="89" orientation="landscape" r:id="rId1"/>
  <headerFooter>
    <oddFooter>&amp;C&amp;F&amp;RPage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1"/>
  <sheetViews>
    <sheetView view="pageBreakPreview" topLeftCell="B21" zoomScaleNormal="100" zoomScaleSheetLayoutView="100" workbookViewId="0">
      <selection activeCell="B2" sqref="B2:J40"/>
    </sheetView>
  </sheetViews>
  <sheetFormatPr defaultColWidth="11.453125" defaultRowHeight="14.5" x14ac:dyDescent="0.35"/>
  <cols>
    <col min="1" max="1" width="8.08984375" hidden="1" customWidth="1"/>
    <col min="2" max="2" width="18" customWidth="1"/>
    <col min="3" max="9" width="13" customWidth="1"/>
    <col min="10" max="10" width="13.6328125" customWidth="1"/>
  </cols>
  <sheetData>
    <row r="1" spans="1:10" x14ac:dyDescent="0.35">
      <c r="B1" s="20" t="s">
        <v>635</v>
      </c>
      <c r="C1" s="20"/>
      <c r="D1" s="20"/>
      <c r="E1" s="20"/>
      <c r="F1" s="20"/>
      <c r="G1" s="20"/>
      <c r="H1" s="20"/>
      <c r="I1" s="20"/>
      <c r="J1" s="20"/>
    </row>
    <row r="2" spans="1:10" ht="24" customHeight="1" x14ac:dyDescent="0.35">
      <c r="A2" s="14"/>
      <c r="B2" s="283">
        <v>15</v>
      </c>
      <c r="C2" s="284" t="s">
        <v>9</v>
      </c>
      <c r="D2" s="285" t="s">
        <v>10</v>
      </c>
      <c r="E2" s="285"/>
      <c r="F2" s="285"/>
      <c r="G2" s="285"/>
      <c r="H2" s="282" t="s">
        <v>11</v>
      </c>
      <c r="I2" s="282" t="s">
        <v>12</v>
      </c>
      <c r="J2" s="282" t="s">
        <v>13</v>
      </c>
    </row>
    <row r="3" spans="1:10" ht="24" customHeight="1" x14ac:dyDescent="0.35">
      <c r="A3" s="14"/>
      <c r="B3" s="283"/>
      <c r="C3" s="284"/>
      <c r="D3" s="282" t="s">
        <v>14</v>
      </c>
      <c r="E3" s="282" t="s">
        <v>15</v>
      </c>
      <c r="F3" s="282" t="s">
        <v>16</v>
      </c>
      <c r="G3" s="282" t="s">
        <v>17</v>
      </c>
      <c r="H3" s="282"/>
      <c r="I3" s="282"/>
      <c r="J3" s="282"/>
    </row>
    <row r="4" spans="1:10" ht="14.15" customHeight="1" x14ac:dyDescent="0.35">
      <c r="B4" s="283"/>
      <c r="C4" s="284"/>
      <c r="D4" s="282"/>
      <c r="E4" s="282"/>
      <c r="F4" s="282"/>
      <c r="G4" s="282"/>
      <c r="H4" s="282"/>
      <c r="I4" s="282"/>
      <c r="J4" s="282"/>
    </row>
    <row r="5" spans="1:10" s="6" customFormat="1" ht="29" x14ac:dyDescent="0.35">
      <c r="B5" s="162" t="s">
        <v>510</v>
      </c>
      <c r="C5" s="192">
        <v>7963586</v>
      </c>
      <c r="D5" s="193">
        <f>E5+F5</f>
        <v>4463296</v>
      </c>
      <c r="E5" s="192">
        <v>3546352</v>
      </c>
      <c r="F5" s="192">
        <v>916944</v>
      </c>
      <c r="G5" s="192">
        <v>3500290</v>
      </c>
      <c r="H5" s="194">
        <f>+D5/C5</f>
        <v>0.56046308786016752</v>
      </c>
      <c r="I5" s="194">
        <f>+E5/C5</f>
        <v>0.4453209898153922</v>
      </c>
      <c r="J5" s="194">
        <f>+F5/D5</f>
        <v>0.20544100144825708</v>
      </c>
    </row>
    <row r="6" spans="1:10" ht="9" customHeight="1" x14ac:dyDescent="0.35">
      <c r="B6" s="195"/>
      <c r="C6" s="113"/>
      <c r="D6" s="113"/>
      <c r="E6" s="113"/>
      <c r="F6" s="113"/>
      <c r="G6" s="113"/>
      <c r="H6" s="196"/>
      <c r="I6" s="197"/>
      <c r="J6" s="197"/>
    </row>
    <row r="7" spans="1:10" x14ac:dyDescent="0.35">
      <c r="A7">
        <v>1</v>
      </c>
      <c r="B7" s="195" t="s">
        <v>246</v>
      </c>
      <c r="C7" s="100">
        <v>2487137</v>
      </c>
      <c r="D7" s="113">
        <f>E7+F7</f>
        <v>1025522</v>
      </c>
      <c r="E7" s="100">
        <v>743524</v>
      </c>
      <c r="F7" s="100">
        <v>281998</v>
      </c>
      <c r="G7" s="100">
        <v>1461614</v>
      </c>
      <c r="H7" s="196">
        <f t="shared" ref="H7:H40" si="0">+D7/C7</f>
        <v>0.41233032197261349</v>
      </c>
      <c r="I7" s="197">
        <f t="shared" ref="I7:J40" si="1">+E7/C7</f>
        <v>0.29894774594242296</v>
      </c>
      <c r="J7" s="197">
        <f t="shared" si="1"/>
        <v>0.2749799614245233</v>
      </c>
    </row>
    <row r="8" spans="1:10" x14ac:dyDescent="0.35">
      <c r="A8">
        <v>2</v>
      </c>
      <c r="B8" s="195" t="s">
        <v>247</v>
      </c>
      <c r="C8" s="100">
        <v>1757416</v>
      </c>
      <c r="D8" s="113">
        <f>E8+F8</f>
        <v>1335525</v>
      </c>
      <c r="E8" s="100">
        <v>1048176</v>
      </c>
      <c r="F8" s="100">
        <v>287349</v>
      </c>
      <c r="G8" s="100">
        <v>421891</v>
      </c>
      <c r="H8" s="196">
        <f t="shared" si="0"/>
        <v>0.75993674804371869</v>
      </c>
      <c r="I8" s="197">
        <f t="shared" si="1"/>
        <v>0.59643021344974667</v>
      </c>
      <c r="J8" s="197">
        <f t="shared" si="1"/>
        <v>0.21515808389959004</v>
      </c>
    </row>
    <row r="9" spans="1:10" x14ac:dyDescent="0.35">
      <c r="A9">
        <v>3</v>
      </c>
      <c r="B9" s="195" t="s">
        <v>248</v>
      </c>
      <c r="C9" s="100">
        <v>2438809</v>
      </c>
      <c r="D9" s="113">
        <f>E9+F9</f>
        <v>1727865</v>
      </c>
      <c r="E9" s="100">
        <v>1435459</v>
      </c>
      <c r="F9" s="100">
        <v>292406</v>
      </c>
      <c r="G9" s="100">
        <v>710943</v>
      </c>
      <c r="H9" s="196">
        <f t="shared" si="0"/>
        <v>0.7084872165060897</v>
      </c>
      <c r="I9" s="197">
        <f t="shared" si="1"/>
        <v>0.58859016839777123</v>
      </c>
      <c r="J9" s="197">
        <f t="shared" si="1"/>
        <v>0.16922965625207989</v>
      </c>
    </row>
    <row r="10" spans="1:10" x14ac:dyDescent="0.35">
      <c r="A10">
        <v>4</v>
      </c>
      <c r="B10" s="195" t="s">
        <v>249</v>
      </c>
      <c r="C10" s="100">
        <v>677280</v>
      </c>
      <c r="D10" s="113">
        <f>E10+F10</f>
        <v>294712</v>
      </c>
      <c r="E10" s="100">
        <v>248817</v>
      </c>
      <c r="F10" s="100">
        <v>45895</v>
      </c>
      <c r="G10" s="100">
        <v>382567</v>
      </c>
      <c r="H10" s="196">
        <f t="shared" si="0"/>
        <v>0.435140562248996</v>
      </c>
      <c r="I10" s="197">
        <f t="shared" si="1"/>
        <v>0.36737686038270728</v>
      </c>
      <c r="J10" s="197">
        <f t="shared" si="1"/>
        <v>0.15572830424278616</v>
      </c>
    </row>
    <row r="11" spans="1:10" x14ac:dyDescent="0.35">
      <c r="A11">
        <v>5</v>
      </c>
      <c r="B11" s="195" t="s">
        <v>337</v>
      </c>
      <c r="C11" s="100">
        <v>602945</v>
      </c>
      <c r="D11" s="113">
        <f>E11+F11</f>
        <v>79672</v>
      </c>
      <c r="E11" s="100">
        <v>70376</v>
      </c>
      <c r="F11" s="100">
        <v>9296</v>
      </c>
      <c r="G11" s="100">
        <v>523273</v>
      </c>
      <c r="H11" s="196">
        <f t="shared" si="0"/>
        <v>0.13213808888041198</v>
      </c>
      <c r="I11" s="197">
        <f t="shared" si="1"/>
        <v>0.11672043055336723</v>
      </c>
      <c r="J11" s="197">
        <f t="shared" si="1"/>
        <v>0.11667838136359072</v>
      </c>
    </row>
    <row r="12" spans="1:10" ht="5.25" customHeight="1" x14ac:dyDescent="0.35">
      <c r="A12">
        <v>1</v>
      </c>
      <c r="B12" s="138"/>
      <c r="C12" s="198"/>
      <c r="D12" s="198">
        <v>0</v>
      </c>
      <c r="E12" s="198"/>
      <c r="F12" s="198"/>
      <c r="G12" s="198"/>
      <c r="H12" s="199"/>
      <c r="I12" s="200"/>
      <c r="J12" s="200"/>
    </row>
    <row r="13" spans="1:10" s="6" customFormat="1" ht="15.75" customHeight="1" x14ac:dyDescent="0.35">
      <c r="A13" s="78" t="s">
        <v>35</v>
      </c>
      <c r="B13" s="93" t="s">
        <v>511</v>
      </c>
      <c r="C13" s="171">
        <v>3753869</v>
      </c>
      <c r="D13" s="141">
        <f>E13+F13</f>
        <v>2407448</v>
      </c>
      <c r="E13" s="145">
        <v>1977704</v>
      </c>
      <c r="F13" s="145">
        <v>429744</v>
      </c>
      <c r="G13" s="145">
        <v>1346420</v>
      </c>
      <c r="H13" s="201">
        <f t="shared" si="0"/>
        <v>0.64132445751303524</v>
      </c>
      <c r="I13" s="194">
        <f t="shared" si="1"/>
        <v>0.52684417064101063</v>
      </c>
      <c r="J13" s="194">
        <f t="shared" si="1"/>
        <v>0.17850603626745001</v>
      </c>
    </row>
    <row r="14" spans="1:10" ht="5.25" customHeight="1" x14ac:dyDescent="0.35">
      <c r="B14" s="95"/>
      <c r="C14" s="113"/>
      <c r="D14" s="113">
        <v>0</v>
      </c>
      <c r="E14" s="113"/>
      <c r="F14" s="113"/>
      <c r="G14" s="113"/>
      <c r="H14" s="196"/>
      <c r="I14" s="197"/>
      <c r="J14" s="197"/>
    </row>
    <row r="15" spans="1:10" x14ac:dyDescent="0.35">
      <c r="A15">
        <v>3</v>
      </c>
      <c r="B15" s="195" t="s">
        <v>246</v>
      </c>
      <c r="C15" s="100">
        <v>1240100</v>
      </c>
      <c r="D15" s="113">
        <f t="shared" ref="D15:D20" si="2">E15+F15</f>
        <v>554574</v>
      </c>
      <c r="E15" s="100">
        <v>414763</v>
      </c>
      <c r="F15" s="100">
        <v>139811</v>
      </c>
      <c r="G15" s="100">
        <v>685526</v>
      </c>
      <c r="H15" s="196">
        <f t="shared" si="0"/>
        <v>0.4472010321748246</v>
      </c>
      <c r="I15" s="197">
        <f t="shared" si="1"/>
        <v>0.33445931779695187</v>
      </c>
      <c r="J15" s="197">
        <f t="shared" si="1"/>
        <v>0.2521052195018158</v>
      </c>
    </row>
    <row r="16" spans="1:10" x14ac:dyDescent="0.35">
      <c r="A16">
        <v>4</v>
      </c>
      <c r="B16" s="195" t="s">
        <v>247</v>
      </c>
      <c r="C16" s="100">
        <v>836335</v>
      </c>
      <c r="D16" s="113">
        <f t="shared" si="2"/>
        <v>716412</v>
      </c>
      <c r="E16" s="100">
        <v>593393</v>
      </c>
      <c r="F16" s="100">
        <v>123019</v>
      </c>
      <c r="G16" s="100">
        <v>119924</v>
      </c>
      <c r="H16" s="196">
        <f t="shared" si="0"/>
        <v>0.85660889476107061</v>
      </c>
      <c r="I16" s="197">
        <f t="shared" si="1"/>
        <v>0.70951592364303773</v>
      </c>
      <c r="J16" s="197">
        <f t="shared" si="1"/>
        <v>0.1717154374856926</v>
      </c>
    </row>
    <row r="17" spans="1:10" x14ac:dyDescent="0.35">
      <c r="A17">
        <v>5</v>
      </c>
      <c r="B17" s="195" t="s">
        <v>248</v>
      </c>
      <c r="C17" s="100">
        <v>1115710</v>
      </c>
      <c r="D17" s="113">
        <f t="shared" si="2"/>
        <v>920510</v>
      </c>
      <c r="E17" s="100">
        <v>785050</v>
      </c>
      <c r="F17" s="100">
        <v>135460</v>
      </c>
      <c r="G17" s="100">
        <v>195200</v>
      </c>
      <c r="H17" s="196">
        <f t="shared" si="0"/>
        <v>0.82504414229504086</v>
      </c>
      <c r="I17" s="197">
        <f t="shared" si="1"/>
        <v>0.70363266440203998</v>
      </c>
      <c r="J17" s="197">
        <f t="shared" si="1"/>
        <v>0.14715755396465002</v>
      </c>
    </row>
    <row r="18" spans="1:10" x14ac:dyDescent="0.35">
      <c r="A18">
        <v>6</v>
      </c>
      <c r="B18" s="195" t="s">
        <v>249</v>
      </c>
      <c r="C18" s="100">
        <v>315173</v>
      </c>
      <c r="D18" s="113">
        <f t="shared" si="2"/>
        <v>169524</v>
      </c>
      <c r="E18" s="100">
        <v>142993</v>
      </c>
      <c r="F18" s="100">
        <v>26531</v>
      </c>
      <c r="G18" s="100">
        <v>145648</v>
      </c>
      <c r="H18" s="196">
        <f t="shared" si="0"/>
        <v>0.53787602364415732</v>
      </c>
      <c r="I18" s="197">
        <f t="shared" si="1"/>
        <v>0.45369685855070074</v>
      </c>
      <c r="J18" s="197">
        <f t="shared" si="1"/>
        <v>0.15650291404166961</v>
      </c>
    </row>
    <row r="19" spans="1:10" x14ac:dyDescent="0.35">
      <c r="A19">
        <v>7</v>
      </c>
      <c r="B19" s="195" t="s">
        <v>337</v>
      </c>
      <c r="C19" s="100">
        <v>246550</v>
      </c>
      <c r="D19" s="113">
        <f t="shared" si="2"/>
        <v>46428</v>
      </c>
      <c r="E19" s="100">
        <v>41505</v>
      </c>
      <c r="F19" s="100">
        <v>4923</v>
      </c>
      <c r="G19" s="100">
        <v>200122</v>
      </c>
      <c r="H19" s="196">
        <f t="shared" si="0"/>
        <v>0.18831068748732507</v>
      </c>
      <c r="I19" s="197">
        <f t="shared" si="1"/>
        <v>0.16834313526668018</v>
      </c>
      <c r="J19" s="197">
        <f t="shared" si="1"/>
        <v>0.10603515120186095</v>
      </c>
    </row>
    <row r="20" spans="1:10" ht="4.5" customHeight="1" x14ac:dyDescent="0.35">
      <c r="A20">
        <v>2</v>
      </c>
      <c r="B20" s="138"/>
      <c r="C20" s="198"/>
      <c r="D20" s="113">
        <f t="shared" si="2"/>
        <v>0</v>
      </c>
      <c r="E20" s="198"/>
      <c r="F20" s="198"/>
      <c r="G20" s="104"/>
      <c r="H20" s="199"/>
      <c r="I20" s="200"/>
      <c r="J20" s="200"/>
    </row>
    <row r="21" spans="1:10" s="6" customFormat="1" x14ac:dyDescent="0.35">
      <c r="A21" s="78" t="s">
        <v>36</v>
      </c>
      <c r="B21" s="93" t="s">
        <v>512</v>
      </c>
      <c r="C21" s="145">
        <v>4209718</v>
      </c>
      <c r="D21" s="141">
        <f t="shared" ref="D21:D26" si="3">E21+F21</f>
        <v>2055848</v>
      </c>
      <c r="E21" s="171">
        <v>1568648</v>
      </c>
      <c r="F21" s="171">
        <v>487200</v>
      </c>
      <c r="G21" s="171">
        <v>2153870</v>
      </c>
      <c r="H21" s="201">
        <f t="shared" si="0"/>
        <v>0.48835765246033108</v>
      </c>
      <c r="I21" s="194">
        <f t="shared" si="1"/>
        <v>0.37262543476783955</v>
      </c>
      <c r="J21" s="194">
        <f t="shared" si="1"/>
        <v>0.23698250065179916</v>
      </c>
    </row>
    <row r="22" spans="1:10" ht="15.75" customHeight="1" x14ac:dyDescent="0.35">
      <c r="A22">
        <v>2</v>
      </c>
      <c r="B22" s="195" t="s">
        <v>246</v>
      </c>
      <c r="C22" s="100">
        <v>1247037</v>
      </c>
      <c r="D22" s="113">
        <f t="shared" si="3"/>
        <v>470948</v>
      </c>
      <c r="E22" s="100">
        <v>328761</v>
      </c>
      <c r="F22" s="100">
        <v>142187</v>
      </c>
      <c r="G22" s="100">
        <v>776088</v>
      </c>
      <c r="H22" s="196">
        <f t="shared" si="0"/>
        <v>0.37765359006990168</v>
      </c>
      <c r="I22" s="197">
        <f t="shared" si="1"/>
        <v>0.26363371736363878</v>
      </c>
      <c r="J22" s="197">
        <f t="shared" si="1"/>
        <v>0.30191655979004051</v>
      </c>
    </row>
    <row r="23" spans="1:10" ht="15.75" customHeight="1" x14ac:dyDescent="0.35">
      <c r="A23">
        <v>3</v>
      </c>
      <c r="B23" s="195" t="s">
        <v>247</v>
      </c>
      <c r="C23" s="100">
        <v>921081</v>
      </c>
      <c r="D23" s="113">
        <f t="shared" si="3"/>
        <v>619113</v>
      </c>
      <c r="E23" s="100">
        <v>454783</v>
      </c>
      <c r="F23" s="100">
        <v>164330</v>
      </c>
      <c r="G23" s="100">
        <v>301967</v>
      </c>
      <c r="H23" s="196">
        <f t="shared" si="0"/>
        <v>0.67215912607034556</v>
      </c>
      <c r="I23" s="197">
        <f t="shared" si="1"/>
        <v>0.49374919252487021</v>
      </c>
      <c r="J23" s="197">
        <f t="shared" si="1"/>
        <v>0.26542812055311388</v>
      </c>
    </row>
    <row r="24" spans="1:10" x14ac:dyDescent="0.35">
      <c r="A24">
        <v>4</v>
      </c>
      <c r="B24" s="195" t="s">
        <v>248</v>
      </c>
      <c r="C24" s="100">
        <v>1323098</v>
      </c>
      <c r="D24" s="113">
        <f t="shared" si="3"/>
        <v>807355</v>
      </c>
      <c r="E24" s="100">
        <v>650409</v>
      </c>
      <c r="F24" s="100">
        <v>156946</v>
      </c>
      <c r="G24" s="100">
        <v>515743</v>
      </c>
      <c r="H24" s="196">
        <f t="shared" si="0"/>
        <v>0.61020045378346877</v>
      </c>
      <c r="I24" s="197">
        <f t="shared" si="1"/>
        <v>0.49158036668485627</v>
      </c>
      <c r="J24" s="197">
        <f t="shared" si="1"/>
        <v>0.1943952784091261</v>
      </c>
    </row>
    <row r="25" spans="1:10" x14ac:dyDescent="0.35">
      <c r="A25">
        <v>5</v>
      </c>
      <c r="B25" s="195" t="s">
        <v>249</v>
      </c>
      <c r="C25" s="100">
        <v>362107</v>
      </c>
      <c r="D25" s="113">
        <f t="shared" si="3"/>
        <v>125188</v>
      </c>
      <c r="E25" s="100">
        <v>105824</v>
      </c>
      <c r="F25" s="100">
        <v>19364</v>
      </c>
      <c r="G25" s="100">
        <v>236919</v>
      </c>
      <c r="H25" s="196">
        <f t="shared" si="0"/>
        <v>0.34572101616373063</v>
      </c>
      <c r="I25" s="197">
        <f t="shared" si="1"/>
        <v>0.29224510987083929</v>
      </c>
      <c r="J25" s="197">
        <f t="shared" si="1"/>
        <v>0.15467936223919226</v>
      </c>
    </row>
    <row r="26" spans="1:10" x14ac:dyDescent="0.35">
      <c r="A26">
        <v>6</v>
      </c>
      <c r="B26" s="195" t="s">
        <v>337</v>
      </c>
      <c r="C26" s="100">
        <v>356395</v>
      </c>
      <c r="D26" s="113">
        <f t="shared" si="3"/>
        <v>33243</v>
      </c>
      <c r="E26" s="100">
        <v>28871</v>
      </c>
      <c r="F26" s="100">
        <v>4372</v>
      </c>
      <c r="G26" s="100">
        <v>323151</v>
      </c>
      <c r="H26" s="196">
        <f t="shared" si="0"/>
        <v>9.3275719356332165E-2</v>
      </c>
      <c r="I26" s="197">
        <f t="shared" si="1"/>
        <v>8.1008431655887433E-2</v>
      </c>
      <c r="J26" s="197">
        <f t="shared" si="1"/>
        <v>0.13151640946966278</v>
      </c>
    </row>
    <row r="27" spans="1:10" ht="6" customHeight="1" x14ac:dyDescent="0.35">
      <c r="B27" s="138"/>
      <c r="C27" s="198"/>
      <c r="D27" s="198"/>
      <c r="E27" s="198"/>
      <c r="F27" s="198"/>
      <c r="G27" s="198"/>
      <c r="H27" s="199"/>
      <c r="I27" s="200"/>
      <c r="J27" s="200"/>
    </row>
    <row r="28" spans="1:10" s="6" customFormat="1" x14ac:dyDescent="0.35">
      <c r="A28" s="78" t="s">
        <v>37</v>
      </c>
      <c r="B28" s="93" t="s">
        <v>513</v>
      </c>
      <c r="C28" s="145">
        <v>1637017</v>
      </c>
      <c r="D28" s="141">
        <f t="shared" ref="D28:D33" si="4">E28+F28</f>
        <v>1069125</v>
      </c>
      <c r="E28" s="202">
        <v>851356</v>
      </c>
      <c r="F28" s="202">
        <v>217769</v>
      </c>
      <c r="G28" s="202">
        <v>567892</v>
      </c>
      <c r="H28" s="201">
        <f t="shared" si="0"/>
        <v>0.65309340098484014</v>
      </c>
      <c r="I28" s="194">
        <f t="shared" si="1"/>
        <v>0.52006546052973179</v>
      </c>
      <c r="J28" s="194">
        <f t="shared" si="1"/>
        <v>0.20368899801239332</v>
      </c>
    </row>
    <row r="29" spans="1:10" x14ac:dyDescent="0.35">
      <c r="A29">
        <v>1</v>
      </c>
      <c r="B29" s="195" t="s">
        <v>246</v>
      </c>
      <c r="C29" s="100">
        <v>520901</v>
      </c>
      <c r="D29" s="113">
        <f t="shared" si="4"/>
        <v>221189</v>
      </c>
      <c r="E29" s="100">
        <v>166214</v>
      </c>
      <c r="F29" s="100">
        <v>54975</v>
      </c>
      <c r="G29" s="100">
        <v>299711</v>
      </c>
      <c r="H29" s="196">
        <f t="shared" si="0"/>
        <v>0.42462771236760921</v>
      </c>
      <c r="I29" s="197">
        <f t="shared" si="1"/>
        <v>0.31908942390204664</v>
      </c>
      <c r="J29" s="197">
        <f t="shared" si="1"/>
        <v>0.2485431011487913</v>
      </c>
    </row>
    <row r="30" spans="1:10" x14ac:dyDescent="0.35">
      <c r="A30">
        <v>2</v>
      </c>
      <c r="B30" s="195" t="s">
        <v>247</v>
      </c>
      <c r="C30" s="100">
        <v>449868</v>
      </c>
      <c r="D30" s="113">
        <f t="shared" si="4"/>
        <v>366877</v>
      </c>
      <c r="E30" s="100">
        <v>283832</v>
      </c>
      <c r="F30" s="100">
        <v>83045</v>
      </c>
      <c r="G30" s="100">
        <v>82991</v>
      </c>
      <c r="H30" s="196">
        <f t="shared" si="0"/>
        <v>0.81552144184516351</v>
      </c>
      <c r="I30" s="197">
        <f t="shared" si="1"/>
        <v>0.63092284847999858</v>
      </c>
      <c r="J30" s="197">
        <f t="shared" si="1"/>
        <v>0.22635651730689033</v>
      </c>
    </row>
    <row r="31" spans="1:10" x14ac:dyDescent="0.35">
      <c r="A31">
        <v>3</v>
      </c>
      <c r="B31" s="195" t="s">
        <v>248</v>
      </c>
      <c r="C31" s="100">
        <v>486589</v>
      </c>
      <c r="D31" s="113">
        <f t="shared" si="4"/>
        <v>408761</v>
      </c>
      <c r="E31" s="100">
        <v>340004</v>
      </c>
      <c r="F31" s="100">
        <v>68757</v>
      </c>
      <c r="G31" s="100">
        <v>77828</v>
      </c>
      <c r="H31" s="196">
        <f t="shared" si="0"/>
        <v>0.84005392641428389</v>
      </c>
      <c r="I31" s="197">
        <f t="shared" si="1"/>
        <v>0.69874986898594094</v>
      </c>
      <c r="J31" s="197">
        <f t="shared" si="1"/>
        <v>0.16820831732968655</v>
      </c>
    </row>
    <row r="32" spans="1:10" x14ac:dyDescent="0.35">
      <c r="A32">
        <v>4</v>
      </c>
      <c r="B32" s="195" t="s">
        <v>249</v>
      </c>
      <c r="C32" s="100">
        <v>101659</v>
      </c>
      <c r="D32" s="113">
        <f t="shared" si="4"/>
        <v>59508</v>
      </c>
      <c r="E32" s="100">
        <v>49670</v>
      </c>
      <c r="F32" s="100">
        <v>9838</v>
      </c>
      <c r="G32" s="100">
        <v>42151</v>
      </c>
      <c r="H32" s="196">
        <f t="shared" si="0"/>
        <v>0.58536873272410705</v>
      </c>
      <c r="I32" s="197">
        <f t="shared" si="1"/>
        <v>0.48859422185935331</v>
      </c>
      <c r="J32" s="197">
        <f t="shared" si="1"/>
        <v>0.16532230960543121</v>
      </c>
    </row>
    <row r="33" spans="1:10" x14ac:dyDescent="0.35">
      <c r="A33">
        <v>5</v>
      </c>
      <c r="B33" s="195" t="s">
        <v>337</v>
      </c>
      <c r="C33" s="100">
        <v>78000</v>
      </c>
      <c r="D33" s="113">
        <f t="shared" si="4"/>
        <v>12790</v>
      </c>
      <c r="E33" s="100">
        <v>11635</v>
      </c>
      <c r="F33" s="100">
        <v>1155</v>
      </c>
      <c r="G33" s="100">
        <v>65210</v>
      </c>
      <c r="H33" s="196">
        <f t="shared" si="0"/>
        <v>0.16397435897435897</v>
      </c>
      <c r="I33" s="197">
        <f t="shared" si="1"/>
        <v>0.14916666666666667</v>
      </c>
      <c r="J33" s="197">
        <f t="shared" si="1"/>
        <v>9.0304925723221269E-2</v>
      </c>
    </row>
    <row r="34" spans="1:10" ht="3" customHeight="1" x14ac:dyDescent="0.35">
      <c r="B34" s="138"/>
      <c r="C34" s="198"/>
      <c r="D34" s="198"/>
      <c r="E34" s="198"/>
      <c r="F34" s="198"/>
      <c r="G34" s="198"/>
      <c r="H34" s="199"/>
      <c r="I34" s="200"/>
      <c r="J34" s="200"/>
    </row>
    <row r="35" spans="1:10" s="6" customFormat="1" ht="15.75" customHeight="1" x14ac:dyDescent="0.35">
      <c r="A35" s="78" t="s">
        <v>38</v>
      </c>
      <c r="B35" s="93" t="s">
        <v>514</v>
      </c>
      <c r="C35" s="145">
        <v>6326569</v>
      </c>
      <c r="D35" s="141">
        <f t="shared" ref="D35:D40" si="5">E35+F35</f>
        <v>3394171</v>
      </c>
      <c r="E35" s="145">
        <v>2694996</v>
      </c>
      <c r="F35" s="145">
        <v>699175</v>
      </c>
      <c r="G35" s="145">
        <v>2932398</v>
      </c>
      <c r="H35" s="201">
        <f t="shared" si="0"/>
        <v>0.5364947414625526</v>
      </c>
      <c r="I35" s="194">
        <f t="shared" si="1"/>
        <v>0.42598065396899965</v>
      </c>
      <c r="J35" s="194">
        <f t="shared" si="1"/>
        <v>0.20599286246921561</v>
      </c>
    </row>
    <row r="36" spans="1:10" x14ac:dyDescent="0.35">
      <c r="A36">
        <v>1</v>
      </c>
      <c r="B36" s="195" t="s">
        <v>246</v>
      </c>
      <c r="C36" s="100">
        <v>1966236</v>
      </c>
      <c r="D36" s="113">
        <f t="shared" si="5"/>
        <v>804333</v>
      </c>
      <c r="E36" s="100">
        <v>577310</v>
      </c>
      <c r="F36" s="100">
        <v>227023</v>
      </c>
      <c r="G36" s="100">
        <v>1161903</v>
      </c>
      <c r="H36" s="196">
        <f t="shared" si="0"/>
        <v>0.40907246129152353</v>
      </c>
      <c r="I36" s="197">
        <f t="shared" si="1"/>
        <v>0.29361175362469205</v>
      </c>
      <c r="J36" s="197">
        <f t="shared" si="1"/>
        <v>0.28225001336511124</v>
      </c>
    </row>
    <row r="37" spans="1:10" x14ac:dyDescent="0.35">
      <c r="A37">
        <v>2</v>
      </c>
      <c r="B37" s="195" t="s">
        <v>247</v>
      </c>
      <c r="C37" s="100">
        <v>1307548</v>
      </c>
      <c r="D37" s="113">
        <f t="shared" si="5"/>
        <v>968647</v>
      </c>
      <c r="E37" s="100">
        <v>764343</v>
      </c>
      <c r="F37" s="100">
        <v>204304</v>
      </c>
      <c r="G37" s="100">
        <v>338901</v>
      </c>
      <c r="H37" s="196">
        <f t="shared" si="0"/>
        <v>0.74081180958557546</v>
      </c>
      <c r="I37" s="197">
        <f t="shared" si="1"/>
        <v>0.58456209638193013</v>
      </c>
      <c r="J37" s="197">
        <f t="shared" si="1"/>
        <v>0.21091687683955043</v>
      </c>
    </row>
    <row r="38" spans="1:10" x14ac:dyDescent="0.35">
      <c r="A38">
        <v>3</v>
      </c>
      <c r="B38" s="195" t="s">
        <v>248</v>
      </c>
      <c r="C38" s="100">
        <v>1952220</v>
      </c>
      <c r="D38" s="113">
        <f t="shared" si="5"/>
        <v>1319105</v>
      </c>
      <c r="E38" s="100">
        <v>1095455</v>
      </c>
      <c r="F38" s="100">
        <v>223650</v>
      </c>
      <c r="G38" s="100">
        <v>633115</v>
      </c>
      <c r="H38" s="196">
        <f t="shared" si="0"/>
        <v>0.67569484996568008</v>
      </c>
      <c r="I38" s="197">
        <f t="shared" si="1"/>
        <v>0.56113296657139056</v>
      </c>
      <c r="J38" s="197">
        <f t="shared" si="1"/>
        <v>0.16954677603375015</v>
      </c>
    </row>
    <row r="39" spans="1:10" x14ac:dyDescent="0.35">
      <c r="A39">
        <v>4</v>
      </c>
      <c r="B39" s="195" t="s">
        <v>249</v>
      </c>
      <c r="C39" s="100">
        <v>575621</v>
      </c>
      <c r="D39" s="113">
        <f t="shared" si="5"/>
        <v>235205</v>
      </c>
      <c r="E39" s="100">
        <v>199147</v>
      </c>
      <c r="F39" s="100">
        <v>36058</v>
      </c>
      <c r="G39" s="100">
        <v>340416</v>
      </c>
      <c r="H39" s="196">
        <f t="shared" si="0"/>
        <v>0.40861087416894104</v>
      </c>
      <c r="I39" s="197">
        <f t="shared" si="1"/>
        <v>0.3459689622164584</v>
      </c>
      <c r="J39" s="197">
        <f t="shared" si="1"/>
        <v>0.15330456410365426</v>
      </c>
    </row>
    <row r="40" spans="1:10" x14ac:dyDescent="0.35">
      <c r="A40">
        <v>5</v>
      </c>
      <c r="B40" s="195" t="s">
        <v>337</v>
      </c>
      <c r="C40" s="100">
        <v>524944</v>
      </c>
      <c r="D40" s="113">
        <f t="shared" si="5"/>
        <v>66881</v>
      </c>
      <c r="E40" s="100">
        <v>58740</v>
      </c>
      <c r="F40" s="100">
        <v>8141</v>
      </c>
      <c r="G40" s="100">
        <v>458063</v>
      </c>
      <c r="H40" s="196">
        <f t="shared" si="0"/>
        <v>0.12740597092261269</v>
      </c>
      <c r="I40" s="197">
        <f t="shared" si="1"/>
        <v>0.11189765003505135</v>
      </c>
      <c r="J40" s="197">
        <f t="shared" si="1"/>
        <v>0.12172365843812144</v>
      </c>
    </row>
    <row r="41" spans="1:10" ht="8.25" customHeight="1" x14ac:dyDescent="0.35">
      <c r="B41" s="1"/>
      <c r="C41" s="1"/>
      <c r="D41" s="1"/>
      <c r="E41" s="1"/>
      <c r="F41" s="1"/>
      <c r="G41" s="1"/>
      <c r="H41" s="1"/>
      <c r="I41" s="1"/>
      <c r="J41" s="1"/>
    </row>
  </sheetData>
  <mergeCells count="10">
    <mergeCell ref="B2:B4"/>
    <mergeCell ref="C2:C4"/>
    <mergeCell ref="D2:G2"/>
    <mergeCell ref="H2:H4"/>
    <mergeCell ref="I2:I4"/>
    <mergeCell ref="J2:J4"/>
    <mergeCell ref="D3:D4"/>
    <mergeCell ref="E3:E4"/>
    <mergeCell ref="F3:F4"/>
    <mergeCell ref="G3:G4"/>
  </mergeCells>
  <pageMargins left="0.75" right="0.75" top="1" bottom="1" header="0.5" footer="0.5"/>
  <pageSetup paperSize="9" scale="93" orientation="landscape" r:id="rId1"/>
  <headerFooter>
    <oddFooter>&amp;C&amp;F&amp;RPage &amp;P</oddFooter>
  </headerFooter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21</vt:i4>
      </vt:variant>
    </vt:vector>
  </HeadingPairs>
  <TitlesOfParts>
    <vt:vector size="65" baseType="lpstr">
      <vt:lpstr>List Of Tables</vt:lpstr>
      <vt:lpstr>Table 1</vt:lpstr>
      <vt:lpstr>Table 2-3</vt:lpstr>
      <vt:lpstr>Table 4-5</vt:lpstr>
      <vt:lpstr>Table 6-7</vt:lpstr>
      <vt:lpstr>Table 8</vt:lpstr>
      <vt:lpstr>Table 9-10</vt:lpstr>
      <vt:lpstr>Table 11</vt:lpstr>
      <vt:lpstr>Table 12</vt:lpstr>
      <vt:lpstr>Table 13-14</vt:lpstr>
      <vt:lpstr>Table 15-16 </vt:lpstr>
      <vt:lpstr>Table 17-18</vt:lpstr>
      <vt:lpstr>Table 19 </vt:lpstr>
      <vt:lpstr>Table 20</vt:lpstr>
      <vt:lpstr>Table 21</vt:lpstr>
      <vt:lpstr>Table 22-23-24</vt:lpstr>
      <vt:lpstr>Table 25</vt:lpstr>
      <vt:lpstr>Table 26</vt:lpstr>
      <vt:lpstr>Table 27</vt:lpstr>
      <vt:lpstr>Table 28</vt:lpstr>
      <vt:lpstr>Table 29</vt:lpstr>
      <vt:lpstr>Table 30</vt:lpstr>
      <vt:lpstr>Table 31-32</vt:lpstr>
      <vt:lpstr>Table 33</vt:lpstr>
      <vt:lpstr>Table 34</vt:lpstr>
      <vt:lpstr>Table 35-36</vt:lpstr>
      <vt:lpstr>Table 37 </vt:lpstr>
      <vt:lpstr>Table 38-39</vt:lpstr>
      <vt:lpstr>Table 40-41</vt:lpstr>
      <vt:lpstr>Table 42-43</vt:lpstr>
      <vt:lpstr>Table 44-45-46</vt:lpstr>
      <vt:lpstr>Table 47</vt:lpstr>
      <vt:lpstr>Table 48-49</vt:lpstr>
      <vt:lpstr>Table 50</vt:lpstr>
      <vt:lpstr>Table 51</vt:lpstr>
      <vt:lpstr>Table 52</vt:lpstr>
      <vt:lpstr>Table 53</vt:lpstr>
      <vt:lpstr>Table 54</vt:lpstr>
      <vt:lpstr>Table 55</vt:lpstr>
      <vt:lpstr>Table 56</vt:lpstr>
      <vt:lpstr>Table 57</vt:lpstr>
      <vt:lpstr>Table 58</vt:lpstr>
      <vt:lpstr>Table 59</vt:lpstr>
      <vt:lpstr>Sheet1</vt:lpstr>
      <vt:lpstr>'List Of Tables'!Print_Area</vt:lpstr>
      <vt:lpstr>'Table 11'!Print_Area</vt:lpstr>
      <vt:lpstr>'Table 13-14'!Print_Area</vt:lpstr>
      <vt:lpstr>'Table 19 '!Print_Area</vt:lpstr>
      <vt:lpstr>'Table 20'!Print_Area</vt:lpstr>
      <vt:lpstr>'Table 21'!Print_Area</vt:lpstr>
      <vt:lpstr>'Table 2-3'!Print_Area</vt:lpstr>
      <vt:lpstr>'Table 25'!Print_Area</vt:lpstr>
      <vt:lpstr>'Table 26'!Print_Area</vt:lpstr>
      <vt:lpstr>'Table 27'!Print_Area</vt:lpstr>
      <vt:lpstr>'Table 31-32'!Print_Area</vt:lpstr>
      <vt:lpstr>'Table 40-41'!Print_Area</vt:lpstr>
      <vt:lpstr>'Table 42-43'!Print_Area</vt:lpstr>
      <vt:lpstr>'Table 48-49'!Print_Area</vt:lpstr>
      <vt:lpstr>'Table 52'!Print_Area</vt:lpstr>
      <vt:lpstr>'Table 57'!Print_Area</vt:lpstr>
      <vt:lpstr>'Table 8'!Print_Area</vt:lpstr>
      <vt:lpstr>'Table 9-10'!Print_Area</vt:lpstr>
      <vt:lpstr>'Table 12'!Print_Titles</vt:lpstr>
      <vt:lpstr>'Table 21'!Print_Titles</vt:lpstr>
      <vt:lpstr>'Table 34'!Print_Titles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 GOD</dc:creator>
  <cp:lastModifiedBy>YES TECHNOLOGY LTD</cp:lastModifiedBy>
  <cp:lastPrinted>2018-11-13T07:31:52Z</cp:lastPrinted>
  <dcterms:created xsi:type="dcterms:W3CDTF">2016-04-12T14:06:14Z</dcterms:created>
  <dcterms:modified xsi:type="dcterms:W3CDTF">2023-11-10T05:38:11Z</dcterms:modified>
</cp:coreProperties>
</file>