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4e2bba639f51af7/Desktop/"/>
    </mc:Choice>
  </mc:AlternateContent>
  <xr:revisionPtr revIDLastSave="0" documentId="8_{FE857663-21F7-4A57-88F4-ABC0360167D9}" xr6:coauthVersionLast="47" xr6:coauthVersionMax="47" xr10:uidLastSave="{00000000-0000-0000-0000-000000000000}"/>
  <bookViews>
    <workbookView xWindow="-98" yWindow="-98" windowWidth="20715" windowHeight="13155" xr2:uid="{620EA1A7-1EA4-40BA-8028-A11D2E03FB7F}"/>
  </bookViews>
  <sheets>
    <sheet name="A.7 Human Resource Security" sheetId="3" r:id="rId1"/>
    <sheet name="A.5 InfoSec Policies" sheetId="1" r:id="rId2"/>
    <sheet name="A.6 Org for InfoSe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3" l="1"/>
  <c r="J22" i="3"/>
  <c r="M22" i="3" s="1"/>
  <c r="L21" i="3"/>
  <c r="M21" i="3" s="1"/>
  <c r="J21" i="3"/>
  <c r="M20" i="3"/>
  <c r="L20" i="3"/>
  <c r="J20" i="3"/>
  <c r="L19" i="3"/>
  <c r="J19" i="3"/>
  <c r="M19" i="3" s="1"/>
  <c r="M18" i="3"/>
  <c r="L18" i="3"/>
  <c r="J18" i="3"/>
  <c r="L17" i="3"/>
  <c r="J17" i="3"/>
  <c r="M17" i="3" s="1"/>
  <c r="L16" i="3"/>
  <c r="J16" i="3"/>
  <c r="M16" i="3" s="1"/>
  <c r="L15" i="3"/>
  <c r="J15" i="3"/>
  <c r="M15" i="3" s="1"/>
  <c r="L14" i="3"/>
  <c r="J14" i="3"/>
  <c r="M14" i="3" s="1"/>
  <c r="L13" i="3"/>
  <c r="M13" i="3" s="1"/>
  <c r="J13" i="3"/>
  <c r="M12" i="3"/>
  <c r="L12" i="3"/>
  <c r="J12" i="3"/>
  <c r="L11" i="3"/>
  <c r="J11" i="3"/>
  <c r="M11" i="3" s="1"/>
  <c r="M10" i="3"/>
  <c r="L10" i="3"/>
  <c r="J10" i="3"/>
  <c r="L9" i="3"/>
  <c r="J9" i="3"/>
  <c r="M9" i="3" s="1"/>
  <c r="L8" i="3"/>
  <c r="J8" i="3"/>
  <c r="M8" i="3" s="1"/>
  <c r="L7" i="3"/>
  <c r="J7" i="3"/>
  <c r="M7" i="3" s="1"/>
  <c r="L6" i="3"/>
  <c r="J6" i="3"/>
  <c r="M6" i="3" s="1"/>
  <c r="L5" i="3"/>
  <c r="M5" i="3" s="1"/>
  <c r="J5" i="3"/>
  <c r="M4" i="3"/>
  <c r="L4" i="3"/>
  <c r="L23" i="3" s="1"/>
  <c r="J4" i="3"/>
  <c r="J23" i="3" s="1"/>
  <c r="M23" i="3" s="1"/>
  <c r="L26" i="2"/>
  <c r="M26" i="2" s="1"/>
  <c r="J26" i="2"/>
  <c r="M25" i="2"/>
  <c r="L25" i="2"/>
  <c r="J25" i="2"/>
  <c r="L24" i="2"/>
  <c r="J24" i="2"/>
  <c r="M24" i="2" s="1"/>
  <c r="M23" i="2"/>
  <c r="L23" i="2"/>
  <c r="J23" i="2"/>
  <c r="M22" i="2"/>
  <c r="L22" i="2"/>
  <c r="J22" i="2"/>
  <c r="L21" i="2"/>
  <c r="J21" i="2"/>
  <c r="M21" i="2" s="1"/>
  <c r="L20" i="2"/>
  <c r="J20" i="2"/>
  <c r="M20" i="2" s="1"/>
  <c r="M19" i="2"/>
  <c r="L19" i="2"/>
  <c r="J19" i="2"/>
  <c r="L18" i="2"/>
  <c r="M18" i="2" s="1"/>
  <c r="J18" i="2"/>
  <c r="L17" i="2"/>
  <c r="M17" i="2" s="1"/>
  <c r="J17" i="2"/>
  <c r="L16" i="2"/>
  <c r="J16" i="2"/>
  <c r="M16" i="2" s="1"/>
  <c r="M15" i="2"/>
  <c r="L15" i="2"/>
  <c r="J15" i="2"/>
  <c r="M14" i="2"/>
  <c r="L14" i="2"/>
  <c r="J14" i="2"/>
  <c r="L13" i="2"/>
  <c r="J13" i="2"/>
  <c r="M13" i="2" s="1"/>
  <c r="L12" i="2"/>
  <c r="J12" i="2"/>
  <c r="M12" i="2" s="1"/>
  <c r="M11" i="2"/>
  <c r="L11" i="2"/>
  <c r="J11" i="2"/>
  <c r="L10" i="2"/>
  <c r="M10" i="2" s="1"/>
  <c r="J10" i="2"/>
  <c r="L9" i="2"/>
  <c r="M9" i="2" s="1"/>
  <c r="J9" i="2"/>
  <c r="L8" i="2"/>
  <c r="J8" i="2"/>
  <c r="M8" i="2" s="1"/>
  <c r="M7" i="2"/>
  <c r="L7" i="2"/>
  <c r="J7" i="2"/>
  <c r="M6" i="2"/>
  <c r="L6" i="2"/>
  <c r="J6" i="2"/>
  <c r="L5" i="2"/>
  <c r="J5" i="2"/>
  <c r="M5" i="2" s="1"/>
  <c r="L4" i="2"/>
  <c r="L27" i="2" s="1"/>
  <c r="J4" i="2"/>
  <c r="J27" i="2" s="1"/>
  <c r="M27" i="2" s="1"/>
  <c r="L11" i="1"/>
  <c r="M11" i="1" s="1"/>
  <c r="J11" i="1"/>
  <c r="L10" i="1"/>
  <c r="M10" i="1" s="1"/>
  <c r="J10" i="1"/>
  <c r="L9" i="1"/>
  <c r="J9" i="1"/>
  <c r="M9" i="1" s="1"/>
  <c r="M8" i="1"/>
  <c r="L8" i="1"/>
  <c r="J8" i="1"/>
  <c r="M7" i="1"/>
  <c r="L7" i="1"/>
  <c r="J7" i="1"/>
  <c r="L6" i="1"/>
  <c r="J6" i="1"/>
  <c r="M6" i="1" s="1"/>
  <c r="L5" i="1"/>
  <c r="J5" i="1"/>
  <c r="M5" i="1" s="1"/>
  <c r="M4" i="1"/>
  <c r="L4" i="1"/>
  <c r="L12" i="1" s="1"/>
  <c r="J4" i="1"/>
  <c r="J12" i="1" s="1"/>
  <c r="M12" i="1" s="1"/>
  <c r="M4" i="2" l="1"/>
</calcChain>
</file>

<file path=xl/sharedStrings.xml><?xml version="1.0" encoding="utf-8"?>
<sst xmlns="http://schemas.openxmlformats.org/spreadsheetml/2006/main" count="269" uniqueCount="130">
  <si>
    <t xml:space="preserve">Domain No. </t>
  </si>
  <si>
    <t>Domain</t>
  </si>
  <si>
    <t>Control Objective No.</t>
  </si>
  <si>
    <t>Control Objective</t>
  </si>
  <si>
    <t>Control No.</t>
  </si>
  <si>
    <t>Control</t>
  </si>
  <si>
    <t xml:space="preserve">Requirement   </t>
  </si>
  <si>
    <t>Questionnaire</t>
  </si>
  <si>
    <t>Documentation</t>
  </si>
  <si>
    <t>Score</t>
  </si>
  <si>
    <t>Implementation</t>
  </si>
  <si>
    <t>Total Score</t>
  </si>
  <si>
    <t>Fully</t>
  </si>
  <si>
    <t>A5</t>
  </si>
  <si>
    <t>Informormation Security Policies</t>
  </si>
  <si>
    <t>A 5.1</t>
  </si>
  <si>
    <t>Management Direction for Information Security</t>
  </si>
  <si>
    <t>A5.1.1</t>
  </si>
  <si>
    <t>Policies for Information Security</t>
  </si>
  <si>
    <t>A set of policies for information security shall be defined approved by mangement, published and communicated to employees and relevent external parties</t>
  </si>
  <si>
    <t xml:space="preserve">Whether there exists an Information security policy, which is approved by the management, published and communicated as appropriate to all employees. </t>
  </si>
  <si>
    <t>Partially High</t>
  </si>
  <si>
    <t>Partially Low</t>
  </si>
  <si>
    <t>Whether the policy states business strategy, regulations, legislations, contracts, defination if information security, obejectives and principles, responsibility assignemnt, processes for handling deviations and exceptions.</t>
  </si>
  <si>
    <t>Partially Medium</t>
  </si>
  <si>
    <t>Whether gist of low level information security policies have been included in information security policy document</t>
  </si>
  <si>
    <t>A5.1.2</t>
  </si>
  <si>
    <t>Review of the policies for Information Security</t>
  </si>
  <si>
    <t>The policies for information security shall be reviewed at planned intervals or if significant changes occur to ensure its continuing suitability, adequacy and effectiveness.</t>
  </si>
  <si>
    <t xml:space="preserve">Whether the Information Security Policy is reviewed at planned intervals, or if significant changes occur to ensure its continuing suitability, adequacy and effectiveness. </t>
  </si>
  <si>
    <t>None</t>
  </si>
  <si>
    <t>Whether the Information Security policy has an owner, who has approved management responsibility for development, review and evaluation of the security policy.</t>
  </si>
  <si>
    <t>NA</t>
  </si>
  <si>
    <t xml:space="preserve">Whether any defined Information Security Policy review procedures exist and do they include requirements for the management review. </t>
  </si>
  <si>
    <t>Whether the results of the management review are taken into account.</t>
  </si>
  <si>
    <t>Whether management approval is obtained for the revised policy.</t>
  </si>
  <si>
    <t>A.6</t>
  </si>
  <si>
    <t>Organization of Information Security</t>
  </si>
  <si>
    <t>A.6.1</t>
  </si>
  <si>
    <t>Internal Organization</t>
  </si>
  <si>
    <t>A.6.1.1</t>
  </si>
  <si>
    <t>Information Security roles and responsibilities</t>
  </si>
  <si>
    <t>All information security responsibilities shall be clearly defined &amp; allocated</t>
  </si>
  <si>
    <r>
      <t xml:space="preserve">Whether responsibilities for the protection of individual assets, and for carrying out specific security processes, </t>
    </r>
    <r>
      <rPr>
        <sz val="11"/>
        <rFont val="Calibri"/>
        <family val="2"/>
      </rPr>
      <t xml:space="preserve">were are clearly identified and defined. </t>
    </r>
  </si>
  <si>
    <t>Whether responsibility is defined and documented for information security process</t>
  </si>
  <si>
    <t>Whether authorisation level has been defined and documented</t>
  </si>
  <si>
    <t>Whether any person has been nominated for overseing and coordinating information security aspects of supplier relationships</t>
  </si>
  <si>
    <t>A.6.1.2</t>
  </si>
  <si>
    <t>Segregation of Duties</t>
  </si>
  <si>
    <t>Conflicting duties and areas of responsibility shall be segregated to reduce opportunities for unauthorized or unintentional modification or misuse of the organization’s assets.</t>
  </si>
  <si>
    <t>Whether duties and areas of responsibility are separated, in order to reduce opportunities for unauthorized modification or misuse of information, or services.</t>
  </si>
  <si>
    <t>A.6.1.3</t>
  </si>
  <si>
    <t>Contact with authorities</t>
  </si>
  <si>
    <t>Appropriate contacts with relevant authorities shall be maintained.</t>
  </si>
  <si>
    <r>
      <t>Whether there exists a procedure that describes when, and by whom: relevant authorities such as Law enforcement, fire department etc., should be contacted, and how the incident should be reported</t>
    </r>
    <r>
      <rPr>
        <sz val="11"/>
        <rFont val="Calibri"/>
        <family val="2"/>
      </rPr>
      <t xml:space="preserve"> in timely manner.</t>
    </r>
  </si>
  <si>
    <t>A.6.1.4</t>
  </si>
  <si>
    <t>Contact with special interest groups</t>
  </si>
  <si>
    <t>Appropriate contacts with special interest groups or other specialist security forums and professional associations shall be maintained.</t>
  </si>
  <si>
    <t xml:space="preserve">Whether appropriate contacts with special interest groups or other specialist security forums, and professional associations are maintained. </t>
  </si>
  <si>
    <t>A.6.1.5</t>
  </si>
  <si>
    <t>Information Security in Project Management</t>
  </si>
  <si>
    <t>Information Security shall be addressed in project management regarless of the type of the project</t>
  </si>
  <si>
    <t>Whether information security aspects have been addressed in project management</t>
  </si>
  <si>
    <t>Whether risk assessments w.r.t. information security have been conducted at an early stage of a new project</t>
  </si>
  <si>
    <t>Whether information security has been considered during all phases of project planning</t>
  </si>
  <si>
    <t>A.6.2</t>
  </si>
  <si>
    <t>Morbile Devices and Teleworking</t>
  </si>
  <si>
    <t>A.6.2.1</t>
  </si>
  <si>
    <t>Mobile Device Policy</t>
  </si>
  <si>
    <t>A policy and supporting security measures shall be adopted to manage the risks introduced by using mobile devices</t>
  </si>
  <si>
    <t>9NRPAE</t>
  </si>
  <si>
    <t>Whether physical security controls have been adopted to safeguard mobile devices from loss</t>
  </si>
  <si>
    <t>Whether employees are trained on information security aspects of using mobile devices</t>
  </si>
  <si>
    <t>Whether data on mobile devices are backed up as per the defined backup policy</t>
  </si>
  <si>
    <t>In case of loss of mobile device, a process of reporting and recovery has been defined, documented and communicated</t>
  </si>
  <si>
    <t>A.6.2.2</t>
  </si>
  <si>
    <t>Teleworking</t>
  </si>
  <si>
    <t>A policy and supporting security measure shall be implemeented to protect information accessed, processed or stored at teleworking sites.</t>
  </si>
  <si>
    <t>Whether policy, operational plan and procedures are developed and implemented for teleworking activities.</t>
  </si>
  <si>
    <t>Whether teleworking activity is authorized and controlled by management and does it ensure that suitable arrangements are in place for this way of working.</t>
  </si>
  <si>
    <t>Does the policy/ procedure contain process to prevent remote access and unauthorised access to information resources</t>
  </si>
  <si>
    <t>Has software licence agreements for client software been considered in the procedure document</t>
  </si>
  <si>
    <t>Whether malware protection and firewall requirements been documented in the procedure and similarly implemented</t>
  </si>
  <si>
    <t>Whether the procedure for backup and business continuity been defined and documented  in the procedure document</t>
  </si>
  <si>
    <t>Whether the procedure covers audit &amp; security monitoring</t>
  </si>
  <si>
    <t>Whether the procedure covers methodology for revocation of authority and access rights and return of equuipment</t>
  </si>
  <si>
    <t>HR Security</t>
  </si>
  <si>
    <t>A.7.1</t>
  </si>
  <si>
    <t>Prior to Employment</t>
  </si>
  <si>
    <t>A.7.1.1</t>
  </si>
  <si>
    <t>Screening</t>
  </si>
  <si>
    <t>Background verification checks on all candidates for employment, contractors, and third-party users shall be carried out in accordance with relevant laws, regulations and ethics, and proportional to the business requirements, the classification of the information to be accessed, and the perceived risks.</t>
  </si>
  <si>
    <r>
      <t>Whether background verification checks for all candidates for employment, contractors, and third party users</t>
    </r>
    <r>
      <rPr>
        <b/>
        <sz val="11"/>
        <rFont val="Calibri"/>
        <family val="2"/>
      </rPr>
      <t xml:space="preserve"> </t>
    </r>
    <r>
      <rPr>
        <sz val="11"/>
        <rFont val="Calibri"/>
        <family val="2"/>
      </rPr>
      <t>are</t>
    </r>
    <r>
      <rPr>
        <b/>
        <sz val="11"/>
        <rFont val="Calibri"/>
        <family val="2"/>
      </rPr>
      <t xml:space="preserve"> </t>
    </r>
    <r>
      <rPr>
        <sz val="11"/>
        <rFont val="Calibri"/>
        <family val="2"/>
      </rPr>
      <t xml:space="preserve">carried out in accordance to the relevant regulations. </t>
    </r>
  </si>
  <si>
    <t>Does the check include character reference, confirmation of claimed academic and professional qualifications and independent identity checks</t>
  </si>
  <si>
    <t>Whether there is a segregation in reference/ background verification based on the role or data accessibility.</t>
  </si>
  <si>
    <t>A.7.1.2</t>
  </si>
  <si>
    <t>Terms and conditions of employment</t>
  </si>
  <si>
    <t>The contractual agreements with employees and contractors shall state their and the organization's responsibilities for information security</t>
  </si>
  <si>
    <r>
      <t>Whether employee, contractors and third party users are a</t>
    </r>
    <r>
      <rPr>
        <sz val="11"/>
        <rFont val="Calibri"/>
        <family val="2"/>
      </rPr>
      <t xml:space="preserve">sked to sign </t>
    </r>
    <r>
      <rPr>
        <sz val="11"/>
        <rFont val="Calibri"/>
        <family val="2"/>
      </rPr>
      <t xml:space="preserve">confidentiality or non-disclosure </t>
    </r>
    <r>
      <rPr>
        <sz val="11"/>
        <rFont val="Calibri"/>
        <family val="2"/>
      </rPr>
      <t xml:space="preserve">agreement as a part of their initial terms and conditions of the employment contract </t>
    </r>
    <r>
      <rPr>
        <sz val="11"/>
        <rFont val="Calibri"/>
        <family val="2"/>
      </rPr>
      <t>specifying their responsibility with reference to info security which includes non disclosure, abiding by the acceptable usage of information assets, disciplinary action in case of non compliance.</t>
    </r>
  </si>
  <si>
    <t xml:space="preserve">Whether this agreement covers the information security responsibility of the organization and the employee, third party users and contractors. </t>
  </si>
  <si>
    <t>A.7.2</t>
  </si>
  <si>
    <t>During Employment</t>
  </si>
  <si>
    <t>A.7.2.1</t>
  </si>
  <si>
    <t>Management responsibilities</t>
  </si>
  <si>
    <t>Management shall require employees, contractors and third-party users to apply security in accordance with established policies and procedures of the organization.</t>
  </si>
  <si>
    <t>Whether the management requires employees, contractors and third party users to apply security in accordance with the established policies and procedures of the organization.</t>
  </si>
  <si>
    <t>Whether employees are briefed on their information security roles and responsibilities</t>
  </si>
  <si>
    <t>Whether whistle blowing policy have been documented for reporting information security breaches</t>
  </si>
  <si>
    <t>Whether anonymous channel for reporting any information security breach w.r.t. policies and procedures has been documented and communicated.</t>
  </si>
  <si>
    <t>A.7.2.2</t>
  </si>
  <si>
    <t>Information security awareness, education and training</t>
  </si>
  <si>
    <t>All employees of the organization and, where relevant, contractors shall receive appropriate awareness education and training and regular updates in organizational policies and procedures, as relevant for their job function.</t>
  </si>
  <si>
    <t>Whether all employees in the organization, and where relevant, contractors and third party users, receive appropriate security awareness training and regular updates in organizational policies and procedures as it pertains to their job function.</t>
  </si>
  <si>
    <t>Whether Attendance records are maintained</t>
  </si>
  <si>
    <t>Whether training feedbacks are taken</t>
  </si>
  <si>
    <t>Whether training covers organization's information security policies and procedures</t>
  </si>
  <si>
    <t>A.7.2.3</t>
  </si>
  <si>
    <t>Disciplinary Process</t>
  </si>
  <si>
    <t>There shall be a formal and communicated disciplinary process in place to take action against employees whi have committed an information security breach</t>
  </si>
  <si>
    <t>Whether there is a formal disciplinary process for the employees who have committed an information security breach.</t>
  </si>
  <si>
    <t>Whether there is a disciplinary action committee in place</t>
  </si>
  <si>
    <t>Who is the owner of disciplinary action records</t>
  </si>
  <si>
    <t>A.7.3</t>
  </si>
  <si>
    <t>Termination &amp; Change of Employment</t>
  </si>
  <si>
    <t>A.7.3.1</t>
  </si>
  <si>
    <t>Termination or Change of Employment Responsibilities</t>
  </si>
  <si>
    <t>Information Security responsibilities and duties that remain valid after termination or change of employment shall be defined, communicated to the employee or contractor and enforced</t>
  </si>
  <si>
    <t>Whether responsibilities for performing employment termination, or change of employment, are clearly defined and assigned.</t>
  </si>
  <si>
    <t>Whether termination or change of employment process has been communicated to the employee and contractors</t>
  </si>
  <si>
    <t>Whether termination policy covers information security responsibilities and duties after the termination or change of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</si>
</sst>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11"/>
      <name val="Calibri"/>
      <family val="2"/>
      <scheme val="minor"/>
    </font>
    <font>
      <b/>
      <sz val="11"/>
      <name val="Calibri"/>
      <family val="2"/>
      <scheme val="minor"/>
    </font>
    <font>
      <sz val="11"/>
      <name val="Calibri"/>
      <family val="2"/>
      <scheme val="minor"/>
    </font>
    <font>
      <sz val="11"/>
      <name val="Calibri"/>
      <family val="2"/>
    </font>
    <font>
      <b/>
      <sz val="8"/>
      <color rgb="FF727171"/>
      <name val="Verdana"/>
      <family val="2"/>
    </font>
    <font>
      <b/>
      <sz val="11"/>
      <name val="Calibri"/>
      <family val="2"/>
    </font>
  </fonts>
  <fills count="5">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rgb="FFFFFF00"/>
        <bgColor indexed="64"/>
      </patternFill>
    </fill>
  </fills>
  <borders count="2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3" fillId="0" borderId="0"/>
    <xf numFmtId="0" fontId="3" fillId="0" borderId="0"/>
  </cellStyleXfs>
  <cellXfs count="86">
    <xf numFmtId="0" fontId="0" fillId="0" borderId="0" xfId="0"/>
    <xf numFmtId="0" fontId="0" fillId="0" borderId="0" xfId="0" applyAlignment="1">
      <alignment horizontal="center" vertical="center"/>
    </xf>
    <xf numFmtId="0" fontId="4" fillId="2" borderId="1" xfId="2" applyFont="1" applyFill="1" applyBorder="1" applyAlignment="1">
      <alignment horizontal="left" vertical="top" wrapText="1"/>
    </xf>
    <xf numFmtId="0" fontId="4" fillId="2" borderId="2" xfId="2" applyFont="1" applyFill="1" applyBorder="1" applyAlignment="1">
      <alignment horizontal="left" vertical="top" wrapText="1"/>
    </xf>
    <xf numFmtId="0" fontId="4" fillId="2" borderId="2" xfId="2" applyFont="1" applyFill="1" applyBorder="1" applyAlignment="1">
      <alignment horizontal="left" vertical="top"/>
    </xf>
    <xf numFmtId="0" fontId="4" fillId="2" borderId="3" xfId="2" applyFont="1" applyFill="1" applyBorder="1" applyAlignment="1">
      <alignment horizontal="left" vertical="top" wrapText="1"/>
    </xf>
    <xf numFmtId="0" fontId="5" fillId="3" borderId="1" xfId="2" applyFont="1" applyFill="1" applyBorder="1" applyAlignment="1" applyProtection="1">
      <alignment horizontal="center" vertical="top" wrapText="1"/>
      <protection locked="0"/>
    </xf>
    <xf numFmtId="0" fontId="5" fillId="3" borderId="2" xfId="2" applyFont="1" applyFill="1" applyBorder="1" applyAlignment="1">
      <alignment horizontal="center" vertical="top" wrapText="1"/>
    </xf>
    <xf numFmtId="0" fontId="5" fillId="3" borderId="2" xfId="2" applyFont="1" applyFill="1" applyBorder="1" applyAlignment="1" applyProtection="1">
      <alignment horizontal="center" vertical="top" wrapText="1"/>
      <protection locked="0"/>
    </xf>
    <xf numFmtId="0" fontId="5" fillId="3" borderId="4" xfId="2" applyFont="1" applyFill="1" applyBorder="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xf>
    <xf numFmtId="0" fontId="6" fillId="0" borderId="7" xfId="3" applyFont="1" applyBorder="1" applyAlignment="1">
      <alignment vertical="top"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12" xfId="0" applyBorder="1" applyAlignment="1">
      <alignment horizontal="center"/>
    </xf>
    <xf numFmtId="0" fontId="6" fillId="0" borderId="13" xfId="3" applyFont="1" applyBorder="1" applyAlignment="1">
      <alignment vertical="top"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center" vertical="center"/>
    </xf>
    <xf numFmtId="0" fontId="6" fillId="0" borderId="20" xfId="3" applyFont="1" applyBorder="1" applyAlignment="1">
      <alignment vertical="top" wrapText="1"/>
    </xf>
    <xf numFmtId="0" fontId="0" fillId="0" borderId="21" xfId="0" applyBorder="1" applyAlignment="1">
      <alignment horizontal="center" vertical="center"/>
    </xf>
    <xf numFmtId="0" fontId="0" fillId="0" borderId="22" xfId="0" applyBorder="1" applyAlignment="1">
      <alignment horizontal="center" vertical="center"/>
    </xf>
    <xf numFmtId="9" fontId="2" fillId="0" borderId="23" xfId="1" applyFont="1" applyBorder="1" applyAlignment="1">
      <alignment horizontal="center" vertical="center"/>
    </xf>
    <xf numFmtId="0" fontId="4" fillId="2" borderId="4" xfId="2" applyFont="1" applyFill="1" applyBorder="1" applyAlignment="1">
      <alignment horizontal="left" vertical="top" wrapText="1"/>
    </xf>
    <xf numFmtId="0" fontId="5" fillId="3" borderId="5" xfId="2" applyFont="1" applyFill="1" applyBorder="1" applyAlignment="1" applyProtection="1">
      <alignment horizontal="center" vertical="center" wrapText="1"/>
      <protection locked="0"/>
    </xf>
    <xf numFmtId="0" fontId="5" fillId="3" borderId="6" xfId="2" applyFont="1" applyFill="1" applyBorder="1" applyAlignment="1">
      <alignment horizontal="center" vertical="center" wrapText="1"/>
    </xf>
    <xf numFmtId="0" fontId="5" fillId="3" borderId="6" xfId="2" applyFont="1" applyFill="1" applyBorder="1" applyAlignment="1" applyProtection="1">
      <alignment horizontal="center" vertical="center" wrapText="1"/>
      <protection locked="0"/>
    </xf>
    <xf numFmtId="0" fontId="5" fillId="3" borderId="24" xfId="2" applyFont="1" applyFill="1" applyBorder="1" applyAlignment="1">
      <alignment horizontal="center" vertical="center"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9" xfId="2" applyFont="1" applyBorder="1" applyAlignment="1">
      <alignment horizontal="center" vertical="center" wrapText="1"/>
    </xf>
    <xf numFmtId="0" fontId="6" fillId="0" borderId="7" xfId="2" applyFont="1" applyBorder="1" applyAlignment="1">
      <alignment horizontal="lef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wrapText="1"/>
    </xf>
    <xf numFmtId="0" fontId="6" fillId="0" borderId="15" xfId="2" applyFont="1" applyBorder="1" applyAlignment="1">
      <alignment horizontal="center" vertical="center" wrapText="1"/>
    </xf>
    <xf numFmtId="0" fontId="6" fillId="0" borderId="13" xfId="2" applyFont="1" applyBorder="1" applyAlignment="1">
      <alignment horizontal="left" vertical="top" wrapText="1"/>
    </xf>
    <xf numFmtId="0" fontId="0" fillId="0" borderId="15" xfId="0" applyBorder="1"/>
    <xf numFmtId="0" fontId="0" fillId="0" borderId="15" xfId="0" applyBorder="1" applyAlignment="1">
      <alignment horizontal="center" vertical="center" wrapText="1"/>
    </xf>
    <xf numFmtId="0" fontId="6" fillId="0" borderId="15" xfId="0" applyFont="1" applyBorder="1" applyAlignment="1">
      <alignment horizontal="center" vertical="center" wrapText="1"/>
    </xf>
    <xf numFmtId="0" fontId="6" fillId="0" borderId="13" xfId="0" applyFont="1" applyBorder="1" applyAlignment="1">
      <alignment horizontal="left" vertical="top" wrapText="1"/>
    </xf>
    <xf numFmtId="0" fontId="5" fillId="0" borderId="15" xfId="2" applyFont="1" applyBorder="1" applyAlignment="1">
      <alignment horizontal="center" vertical="center" wrapText="1"/>
    </xf>
    <xf numFmtId="0" fontId="6" fillId="0" borderId="15" xfId="2" applyFont="1" applyBorder="1" applyAlignment="1">
      <alignment horizontal="center" vertical="center" wrapText="1"/>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8" fillId="4" borderId="0" xfId="0" applyFont="1" applyFill="1"/>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1" xfId="0" applyBorder="1" applyAlignment="1">
      <alignment horizontal="center" vertical="center"/>
    </xf>
    <xf numFmtId="0" fontId="6" fillId="0" borderId="21" xfId="2" applyFont="1" applyBorder="1" applyAlignment="1">
      <alignment horizontal="center" vertical="center" wrapText="1"/>
    </xf>
    <xf numFmtId="0" fontId="6" fillId="0" borderId="20" xfId="0" applyFont="1" applyBorder="1" applyAlignment="1">
      <alignment horizontal="left" vertical="top" wrapText="1"/>
    </xf>
    <xf numFmtId="0" fontId="2" fillId="0" borderId="0" xfId="0" applyFont="1" applyAlignment="1">
      <alignment horizontal="center" vertical="center"/>
    </xf>
    <xf numFmtId="9" fontId="2" fillId="0" borderId="28" xfId="1" applyFont="1" applyBorder="1" applyAlignment="1">
      <alignment horizontal="center" vertical="center"/>
    </xf>
    <xf numFmtId="0" fontId="5" fillId="3" borderId="6" xfId="2" applyFont="1" applyFill="1" applyBorder="1" applyAlignment="1" applyProtection="1">
      <alignment horizontal="center" vertical="top" wrapText="1"/>
      <protection locked="0"/>
    </xf>
    <xf numFmtId="0" fontId="5" fillId="3" borderId="6" xfId="2" applyFont="1" applyFill="1" applyBorder="1" applyAlignment="1">
      <alignment horizontal="center" vertical="top" wrapText="1"/>
    </xf>
    <xf numFmtId="0" fontId="5" fillId="3" borderId="24" xfId="2" applyFont="1" applyFill="1" applyBorder="1" applyAlignment="1">
      <alignment horizontal="center" vertical="top" wrapText="1"/>
    </xf>
    <xf numFmtId="0" fontId="0" fillId="0" borderId="11" xfId="0" applyBorder="1" applyAlignment="1">
      <alignment horizontal="center" vertical="top"/>
    </xf>
    <xf numFmtId="0" fontId="6" fillId="0" borderId="7" xfId="0" applyFont="1" applyBorder="1" applyAlignment="1">
      <alignment horizontal="left" vertical="top" wrapText="1"/>
    </xf>
    <xf numFmtId="0" fontId="0" fillId="0" borderId="26" xfId="0" applyBorder="1" applyAlignment="1">
      <alignment wrapText="1"/>
    </xf>
    <xf numFmtId="0" fontId="0" fillId="0" borderId="26" xfId="0" applyBorder="1"/>
    <xf numFmtId="0" fontId="0" fillId="0" borderId="27" xfId="0" applyBorder="1"/>
    <xf numFmtId="0" fontId="0" fillId="0" borderId="13" xfId="0" applyBorder="1" applyAlignment="1">
      <alignment horizontal="left" vertical="top" wrapText="1"/>
    </xf>
    <xf numFmtId="0" fontId="0" fillId="0" borderId="16" xfId="0" applyBorder="1"/>
    <xf numFmtId="0" fontId="0" fillId="0" borderId="18" xfId="0" applyBorder="1" applyAlignment="1">
      <alignment horizontal="center" vertical="top"/>
    </xf>
    <xf numFmtId="0" fontId="0" fillId="0" borderId="21" xfId="0" applyBorder="1" applyAlignment="1">
      <alignment horizontal="center" vertical="center" wrapText="1"/>
    </xf>
    <xf numFmtId="0" fontId="0" fillId="0" borderId="20" xfId="0" applyBorder="1" applyAlignment="1">
      <alignment horizontal="left" vertical="top" wrapText="1"/>
    </xf>
    <xf numFmtId="0" fontId="0" fillId="0" borderId="21" xfId="0" applyBorder="1"/>
    <xf numFmtId="0" fontId="0" fillId="0" borderId="22" xfId="0" applyBorder="1"/>
    <xf numFmtId="0" fontId="0" fillId="0" borderId="0" xfId="0" applyAlignment="1">
      <alignment horizontal="left" vertical="top" wrapText="1"/>
    </xf>
    <xf numFmtId="9" fontId="2" fillId="0" borderId="23" xfId="1" applyFont="1" applyFill="1" applyBorder="1"/>
    <xf numFmtId="0" fontId="2" fillId="0" borderId="0" xfId="0" applyFont="1"/>
  </cellXfs>
  <cellStyles count="4">
    <cellStyle name="Normal" xfId="0" builtinId="0"/>
    <cellStyle name="Normal 2" xfId="2" xr:uid="{B82CCDE1-FFAD-45F8-ACB2-57D2E5B8B24A}"/>
    <cellStyle name="Normal 3" xfId="3" xr:uid="{B4D18689-B745-446A-AFC6-03590FE97015}"/>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5A1A-78DF-48A3-800E-DFD7A3EC6619}">
  <dimension ref="A2:AC23"/>
  <sheetViews>
    <sheetView tabSelected="1" zoomScale="75" zoomScaleNormal="75" workbookViewId="0">
      <selection activeCell="F7" sqref="F7:F8"/>
    </sheetView>
  </sheetViews>
  <sheetFormatPr defaultRowHeight="14.25" x14ac:dyDescent="0.45"/>
  <cols>
    <col min="1" max="1" width="11.73046875" customWidth="1"/>
    <col min="2" max="2" width="30.73046875" customWidth="1"/>
    <col min="3" max="3" width="9.73046875" customWidth="1"/>
    <col min="4" max="4" width="14.73046875" customWidth="1"/>
    <col min="5" max="5" width="7.73046875" customWidth="1"/>
    <col min="6" max="6" width="15.73046875" customWidth="1"/>
    <col min="7" max="7" width="27.73046875" customWidth="1"/>
    <col min="8" max="8" width="35.73046875" customWidth="1"/>
    <col min="9" max="9" width="18.73046875" customWidth="1"/>
    <col min="10" max="10" width="8.73046875" customWidth="1"/>
    <col min="11" max="11" width="18.73046875" customWidth="1"/>
    <col min="12" max="13" width="8.73046875" customWidth="1"/>
  </cols>
  <sheetData>
    <row r="2" spans="1:29" ht="14.65" thickBot="1" x14ac:dyDescent="0.5"/>
    <row r="3" spans="1:29" ht="43.15" thickBot="1" x14ac:dyDescent="0.5">
      <c r="A3" s="2" t="s">
        <v>0</v>
      </c>
      <c r="B3" s="3" t="s">
        <v>1</v>
      </c>
      <c r="C3" s="3" t="s">
        <v>2</v>
      </c>
      <c r="D3" s="3" t="s">
        <v>3</v>
      </c>
      <c r="E3" s="3" t="s">
        <v>4</v>
      </c>
      <c r="F3" s="3" t="s">
        <v>5</v>
      </c>
      <c r="G3" s="3" t="s">
        <v>6</v>
      </c>
      <c r="H3" s="36" t="s">
        <v>7</v>
      </c>
      <c r="I3" s="68" t="s">
        <v>8</v>
      </c>
      <c r="J3" s="69" t="s">
        <v>9</v>
      </c>
      <c r="K3" s="68" t="s">
        <v>10</v>
      </c>
      <c r="L3" s="69" t="s">
        <v>9</v>
      </c>
      <c r="M3" s="70" t="s">
        <v>11</v>
      </c>
    </row>
    <row r="4" spans="1:29" ht="57" x14ac:dyDescent="0.45">
      <c r="A4" s="71"/>
      <c r="B4" s="42" t="s">
        <v>86</v>
      </c>
      <c r="C4" s="19" t="s">
        <v>87</v>
      </c>
      <c r="D4" s="19" t="s">
        <v>88</v>
      </c>
      <c r="E4" s="20" t="s">
        <v>89</v>
      </c>
      <c r="F4" s="19" t="s">
        <v>90</v>
      </c>
      <c r="G4" s="27" t="s">
        <v>91</v>
      </c>
      <c r="H4" s="72" t="s">
        <v>92</v>
      </c>
      <c r="I4" s="73" t="s">
        <v>22</v>
      </c>
      <c r="J4" s="74">
        <f t="shared" ref="J4:J22" si="0">IF(I4="Fully",4,IF(I4="Partially High",3,IF(I4="Partially Medium",2,IF(I4="Partially Low",1,IF(I4="None",0,IF(I4="NA","NA","False"))))))</f>
        <v>1</v>
      </c>
      <c r="K4" s="73" t="s">
        <v>24</v>
      </c>
      <c r="L4" s="74">
        <f t="shared" ref="L4:L22" si="1">IF(K4="Fully",4,IF(K4="Partially High",3,IF(K4="Partially Medium",2,IF(K4="Partially Low",1,IF(K4="None",0,IF(K4="NA","NA","False"))))))</f>
        <v>2</v>
      </c>
      <c r="M4" s="75">
        <f t="shared" ref="M4:M22" si="2">SUM(J4,L4)</f>
        <v>3</v>
      </c>
      <c r="AC4" t="s">
        <v>12</v>
      </c>
    </row>
    <row r="5" spans="1:29" ht="57" x14ac:dyDescent="0.45">
      <c r="A5" s="71"/>
      <c r="B5" s="42"/>
      <c r="C5" s="19"/>
      <c r="D5" s="19"/>
      <c r="E5" s="20"/>
      <c r="F5" s="19"/>
      <c r="G5" s="48"/>
      <c r="H5" s="76" t="s">
        <v>93</v>
      </c>
      <c r="I5" s="51" t="s">
        <v>24</v>
      </c>
      <c r="J5" s="51">
        <f t="shared" si="0"/>
        <v>2</v>
      </c>
      <c r="K5" s="51" t="s">
        <v>24</v>
      </c>
      <c r="L5" s="51">
        <f t="shared" si="1"/>
        <v>2</v>
      </c>
      <c r="M5" s="77">
        <f t="shared" si="2"/>
        <v>4</v>
      </c>
      <c r="AC5" t="s">
        <v>21</v>
      </c>
    </row>
    <row r="6" spans="1:29" ht="42.75" x14ac:dyDescent="0.45">
      <c r="A6" s="71"/>
      <c r="B6" s="42"/>
      <c r="C6" s="19"/>
      <c r="D6" s="19"/>
      <c r="E6" s="58"/>
      <c r="F6" s="27"/>
      <c r="G6" s="48"/>
      <c r="H6" s="76" t="s">
        <v>94</v>
      </c>
      <c r="I6" s="51" t="s">
        <v>22</v>
      </c>
      <c r="J6" s="51">
        <f t="shared" si="0"/>
        <v>1</v>
      </c>
      <c r="K6" s="51" t="s">
        <v>22</v>
      </c>
      <c r="L6" s="51">
        <f t="shared" si="1"/>
        <v>1</v>
      </c>
      <c r="M6" s="77">
        <f t="shared" si="2"/>
        <v>2</v>
      </c>
      <c r="AC6" t="s">
        <v>24</v>
      </c>
    </row>
    <row r="7" spans="1:29" ht="142.5" x14ac:dyDescent="0.45">
      <c r="A7" s="71"/>
      <c r="B7" s="42"/>
      <c r="C7" s="19"/>
      <c r="D7" s="19"/>
      <c r="E7" s="59" t="s">
        <v>95</v>
      </c>
      <c r="F7" s="28" t="s">
        <v>96</v>
      </c>
      <c r="G7" s="28" t="s">
        <v>97</v>
      </c>
      <c r="H7" s="76" t="s">
        <v>98</v>
      </c>
      <c r="I7" s="51" t="s">
        <v>22</v>
      </c>
      <c r="J7" s="51">
        <f t="shared" si="0"/>
        <v>1</v>
      </c>
      <c r="K7" s="51" t="s">
        <v>24</v>
      </c>
      <c r="L7" s="51">
        <f t="shared" si="1"/>
        <v>2</v>
      </c>
      <c r="M7" s="77">
        <f t="shared" si="2"/>
        <v>3</v>
      </c>
      <c r="AC7" t="s">
        <v>22</v>
      </c>
    </row>
    <row r="8" spans="1:29" ht="57" x14ac:dyDescent="0.45">
      <c r="A8" s="71"/>
      <c r="B8" s="42"/>
      <c r="C8" s="27"/>
      <c r="D8" s="27"/>
      <c r="E8" s="58"/>
      <c r="F8" s="27"/>
      <c r="G8" s="27"/>
      <c r="H8" s="76" t="s">
        <v>99</v>
      </c>
      <c r="I8" s="51" t="s">
        <v>30</v>
      </c>
      <c r="J8" s="51">
        <f t="shared" si="0"/>
        <v>0</v>
      </c>
      <c r="K8" s="51" t="s">
        <v>30</v>
      </c>
      <c r="L8" s="51">
        <f t="shared" si="1"/>
        <v>0</v>
      </c>
      <c r="M8" s="77">
        <f t="shared" si="2"/>
        <v>0</v>
      </c>
      <c r="AC8" t="s">
        <v>30</v>
      </c>
    </row>
    <row r="9" spans="1:29" ht="71.25" x14ac:dyDescent="0.45">
      <c r="A9" s="71"/>
      <c r="B9" s="42"/>
      <c r="C9" s="59" t="s">
        <v>100</v>
      </c>
      <c r="D9" s="28" t="s">
        <v>101</v>
      </c>
      <c r="E9" s="59" t="s">
        <v>102</v>
      </c>
      <c r="F9" s="48" t="s">
        <v>103</v>
      </c>
      <c r="G9" s="48" t="s">
        <v>104</v>
      </c>
      <c r="H9" s="76" t="s">
        <v>105</v>
      </c>
      <c r="I9" s="51" t="s">
        <v>22</v>
      </c>
      <c r="J9" s="51">
        <f t="shared" si="0"/>
        <v>1</v>
      </c>
      <c r="K9" s="51" t="s">
        <v>24</v>
      </c>
      <c r="L9" s="51">
        <f t="shared" si="1"/>
        <v>2</v>
      </c>
      <c r="M9" s="77">
        <f t="shared" si="2"/>
        <v>3</v>
      </c>
      <c r="AC9" t="s">
        <v>32</v>
      </c>
    </row>
    <row r="10" spans="1:29" ht="42.75" x14ac:dyDescent="0.45">
      <c r="A10" s="71"/>
      <c r="B10" s="42"/>
      <c r="C10" s="20"/>
      <c r="D10" s="19"/>
      <c r="E10" s="20"/>
      <c r="F10" s="48"/>
      <c r="G10" s="48"/>
      <c r="H10" s="76" t="s">
        <v>106</v>
      </c>
      <c r="I10" s="51" t="s">
        <v>22</v>
      </c>
      <c r="J10" s="51">
        <f t="shared" si="0"/>
        <v>1</v>
      </c>
      <c r="K10" s="51" t="s">
        <v>22</v>
      </c>
      <c r="L10" s="51">
        <f t="shared" si="1"/>
        <v>1</v>
      </c>
      <c r="M10" s="77">
        <f t="shared" si="2"/>
        <v>2</v>
      </c>
    </row>
    <row r="11" spans="1:29" ht="42.75" x14ac:dyDescent="0.45">
      <c r="A11" s="71"/>
      <c r="B11" s="42"/>
      <c r="C11" s="20"/>
      <c r="D11" s="19"/>
      <c r="E11" s="20"/>
      <c r="F11" s="48"/>
      <c r="G11" s="48"/>
      <c r="H11" s="76" t="s">
        <v>107</v>
      </c>
      <c r="I11" s="51" t="s">
        <v>30</v>
      </c>
      <c r="J11" s="51">
        <f t="shared" si="0"/>
        <v>0</v>
      </c>
      <c r="K11" s="51" t="s">
        <v>30</v>
      </c>
      <c r="L11" s="51">
        <f t="shared" si="1"/>
        <v>0</v>
      </c>
      <c r="M11" s="77">
        <f t="shared" si="2"/>
        <v>0</v>
      </c>
    </row>
    <row r="12" spans="1:29" ht="57" x14ac:dyDescent="0.45">
      <c r="A12" s="71"/>
      <c r="B12" s="42"/>
      <c r="C12" s="20"/>
      <c r="D12" s="19"/>
      <c r="E12" s="58"/>
      <c r="F12" s="48"/>
      <c r="G12" s="48"/>
      <c r="H12" s="76" t="s">
        <v>108</v>
      </c>
      <c r="I12" s="51" t="s">
        <v>30</v>
      </c>
      <c r="J12" s="51">
        <f t="shared" si="0"/>
        <v>0</v>
      </c>
      <c r="K12" s="51" t="s">
        <v>30</v>
      </c>
      <c r="L12" s="51">
        <f t="shared" si="1"/>
        <v>0</v>
      </c>
      <c r="M12" s="77">
        <f t="shared" si="2"/>
        <v>0</v>
      </c>
    </row>
    <row r="13" spans="1:29" ht="85.5" x14ac:dyDescent="0.45">
      <c r="A13" s="71"/>
      <c r="B13" s="42"/>
      <c r="C13" s="20"/>
      <c r="D13" s="19"/>
      <c r="E13" s="57" t="s">
        <v>109</v>
      </c>
      <c r="F13" s="48" t="s">
        <v>110</v>
      </c>
      <c r="G13" s="48" t="s">
        <v>111</v>
      </c>
      <c r="H13" s="76" t="s">
        <v>112</v>
      </c>
      <c r="I13" s="51" t="s">
        <v>30</v>
      </c>
      <c r="J13" s="51">
        <f t="shared" si="0"/>
        <v>0</v>
      </c>
      <c r="K13" s="51" t="s">
        <v>30</v>
      </c>
      <c r="L13" s="51">
        <f t="shared" si="1"/>
        <v>0</v>
      </c>
      <c r="M13" s="77">
        <f t="shared" si="2"/>
        <v>0</v>
      </c>
    </row>
    <row r="14" spans="1:29" ht="28.5" x14ac:dyDescent="0.45">
      <c r="A14" s="71"/>
      <c r="B14" s="42"/>
      <c r="C14" s="20"/>
      <c r="D14" s="19"/>
      <c r="E14" s="57"/>
      <c r="F14" s="48"/>
      <c r="G14" s="48"/>
      <c r="H14" s="76" t="s">
        <v>113</v>
      </c>
      <c r="I14" s="51" t="s">
        <v>30</v>
      </c>
      <c r="J14" s="51">
        <f t="shared" si="0"/>
        <v>0</v>
      </c>
      <c r="K14" s="51" t="s">
        <v>30</v>
      </c>
      <c r="L14" s="51">
        <f t="shared" si="1"/>
        <v>0</v>
      </c>
      <c r="M14" s="77">
        <f t="shared" si="2"/>
        <v>0</v>
      </c>
    </row>
    <row r="15" spans="1:29" x14ac:dyDescent="0.45">
      <c r="A15" s="71"/>
      <c r="B15" s="42"/>
      <c r="C15" s="20"/>
      <c r="D15" s="19"/>
      <c r="E15" s="57"/>
      <c r="F15" s="48"/>
      <c r="G15" s="48"/>
      <c r="H15" s="76" t="s">
        <v>114</v>
      </c>
      <c r="I15" s="51" t="s">
        <v>30</v>
      </c>
      <c r="J15" s="51">
        <f t="shared" si="0"/>
        <v>0</v>
      </c>
      <c r="K15" s="51" t="s">
        <v>30</v>
      </c>
      <c r="L15" s="51">
        <f t="shared" si="1"/>
        <v>0</v>
      </c>
      <c r="M15" s="77">
        <f t="shared" si="2"/>
        <v>0</v>
      </c>
    </row>
    <row r="16" spans="1:29" ht="42.75" x14ac:dyDescent="0.45">
      <c r="A16" s="71"/>
      <c r="B16" s="42"/>
      <c r="C16" s="20"/>
      <c r="D16" s="19"/>
      <c r="E16" s="57"/>
      <c r="F16" s="48"/>
      <c r="G16" s="48"/>
      <c r="H16" s="76" t="s">
        <v>115</v>
      </c>
      <c r="I16" s="51" t="s">
        <v>30</v>
      </c>
      <c r="J16" s="51">
        <f t="shared" si="0"/>
        <v>0</v>
      </c>
      <c r="K16" s="51" t="s">
        <v>30</v>
      </c>
      <c r="L16" s="51">
        <f t="shared" si="1"/>
        <v>0</v>
      </c>
      <c r="M16" s="77">
        <f t="shared" si="2"/>
        <v>0</v>
      </c>
    </row>
    <row r="17" spans="1:13" ht="42.75" x14ac:dyDescent="0.45">
      <c r="A17" s="71"/>
      <c r="B17" s="42"/>
      <c r="C17" s="20"/>
      <c r="D17" s="19"/>
      <c r="E17" s="59" t="s">
        <v>116</v>
      </c>
      <c r="F17" s="57" t="s">
        <v>117</v>
      </c>
      <c r="G17" s="48" t="s">
        <v>118</v>
      </c>
      <c r="H17" s="76" t="s">
        <v>119</v>
      </c>
      <c r="I17" s="51" t="s">
        <v>22</v>
      </c>
      <c r="J17" s="51">
        <f t="shared" si="0"/>
        <v>1</v>
      </c>
      <c r="K17" s="51" t="s">
        <v>22</v>
      </c>
      <c r="L17" s="51">
        <f t="shared" si="1"/>
        <v>1</v>
      </c>
      <c r="M17" s="77">
        <f t="shared" si="2"/>
        <v>2</v>
      </c>
    </row>
    <row r="18" spans="1:13" ht="28.5" x14ac:dyDescent="0.45">
      <c r="A18" s="71"/>
      <c r="B18" s="42"/>
      <c r="C18" s="20"/>
      <c r="D18" s="19"/>
      <c r="E18" s="20"/>
      <c r="F18" s="57"/>
      <c r="G18" s="48"/>
      <c r="H18" s="76" t="s">
        <v>120</v>
      </c>
      <c r="I18" s="51" t="s">
        <v>22</v>
      </c>
      <c r="J18" s="51">
        <f t="shared" si="0"/>
        <v>1</v>
      </c>
      <c r="K18" s="51" t="s">
        <v>22</v>
      </c>
      <c r="L18" s="51">
        <f t="shared" si="1"/>
        <v>1</v>
      </c>
      <c r="M18" s="77">
        <f t="shared" si="2"/>
        <v>2</v>
      </c>
    </row>
    <row r="19" spans="1:13" ht="28.5" x14ac:dyDescent="0.45">
      <c r="A19" s="71"/>
      <c r="B19" s="42"/>
      <c r="C19" s="58"/>
      <c r="D19" s="27"/>
      <c r="E19" s="58"/>
      <c r="F19" s="57"/>
      <c r="G19" s="48"/>
      <c r="H19" s="76" t="s">
        <v>121</v>
      </c>
      <c r="I19" s="51" t="s">
        <v>22</v>
      </c>
      <c r="J19" s="51">
        <f t="shared" si="0"/>
        <v>1</v>
      </c>
      <c r="K19" s="51" t="s">
        <v>22</v>
      </c>
      <c r="L19" s="51">
        <f t="shared" si="1"/>
        <v>1</v>
      </c>
      <c r="M19" s="77">
        <f t="shared" si="2"/>
        <v>2</v>
      </c>
    </row>
    <row r="20" spans="1:13" ht="57" x14ac:dyDescent="0.45">
      <c r="A20" s="71"/>
      <c r="B20" s="42"/>
      <c r="C20" s="57" t="s">
        <v>122</v>
      </c>
      <c r="D20" s="48" t="s">
        <v>123</v>
      </c>
      <c r="E20" s="57" t="s">
        <v>124</v>
      </c>
      <c r="F20" s="48" t="s">
        <v>125</v>
      </c>
      <c r="G20" s="48" t="s">
        <v>126</v>
      </c>
      <c r="H20" s="76" t="s">
        <v>127</v>
      </c>
      <c r="I20" s="51" t="s">
        <v>22</v>
      </c>
      <c r="J20" s="51">
        <f t="shared" si="0"/>
        <v>1</v>
      </c>
      <c r="K20" s="51" t="s">
        <v>24</v>
      </c>
      <c r="L20" s="51">
        <f t="shared" si="1"/>
        <v>2</v>
      </c>
      <c r="M20" s="77">
        <f t="shared" si="2"/>
        <v>3</v>
      </c>
    </row>
    <row r="21" spans="1:13" ht="57" x14ac:dyDescent="0.45">
      <c r="A21" s="71"/>
      <c r="B21" s="42"/>
      <c r="C21" s="57"/>
      <c r="D21" s="48"/>
      <c r="E21" s="57"/>
      <c r="F21" s="48"/>
      <c r="G21" s="48"/>
      <c r="H21" s="76" t="s">
        <v>128</v>
      </c>
      <c r="I21" s="51" t="s">
        <v>22</v>
      </c>
      <c r="J21" s="51">
        <f t="shared" si="0"/>
        <v>1</v>
      </c>
      <c r="K21" s="51" t="s">
        <v>22</v>
      </c>
      <c r="L21" s="51">
        <f t="shared" si="1"/>
        <v>1</v>
      </c>
      <c r="M21" s="77">
        <f t="shared" si="2"/>
        <v>2</v>
      </c>
    </row>
    <row r="22" spans="1:13" ht="57.4" thickBot="1" x14ac:dyDescent="0.5">
      <c r="A22" s="78"/>
      <c r="B22" s="62"/>
      <c r="C22" s="63"/>
      <c r="D22" s="79"/>
      <c r="E22" s="63"/>
      <c r="F22" s="79"/>
      <c r="G22" s="79"/>
      <c r="H22" s="80" t="s">
        <v>129</v>
      </c>
      <c r="I22" s="81" t="s">
        <v>22</v>
      </c>
      <c r="J22" s="81">
        <f t="shared" si="0"/>
        <v>1</v>
      </c>
      <c r="K22" s="81" t="s">
        <v>22</v>
      </c>
      <c r="L22" s="81">
        <f t="shared" si="1"/>
        <v>1</v>
      </c>
      <c r="M22" s="82">
        <f t="shared" si="2"/>
        <v>2</v>
      </c>
    </row>
    <row r="23" spans="1:13" ht="14.65" thickBot="1" x14ac:dyDescent="0.5">
      <c r="H23" s="83"/>
      <c r="J23" s="84">
        <f>SUM(J4:J22)/((COUNTA(J4:J22)-COUNTIF(J4:J22,"N/A"))*4)</f>
        <v>0.17105263157894737</v>
      </c>
      <c r="K23" s="85"/>
      <c r="L23" s="84">
        <f>SUM(L4:L22)/((COUNTA(L4:L22)-COUNTIF(L4:L22,"N/A"))*4)</f>
        <v>0.22368421052631579</v>
      </c>
      <c r="M23" s="84">
        <f>(J23+L23)/2</f>
        <v>0.19736842105263158</v>
      </c>
    </row>
  </sheetData>
  <mergeCells count="26">
    <mergeCell ref="G13:G16"/>
    <mergeCell ref="E17:E19"/>
    <mergeCell ref="F17:F19"/>
    <mergeCell ref="G17:G19"/>
    <mergeCell ref="C20:C22"/>
    <mergeCell ref="D20:D22"/>
    <mergeCell ref="E20:E22"/>
    <mergeCell ref="F20:F22"/>
    <mergeCell ref="G20:G22"/>
    <mergeCell ref="G4:G6"/>
    <mergeCell ref="E7:E8"/>
    <mergeCell ref="F7:F8"/>
    <mergeCell ref="G7:G8"/>
    <mergeCell ref="C9:C19"/>
    <mergeCell ref="D9:D19"/>
    <mergeCell ref="E9:E12"/>
    <mergeCell ref="F9:F12"/>
    <mergeCell ref="G9:G12"/>
    <mergeCell ref="E13:E16"/>
    <mergeCell ref="A4:A22"/>
    <mergeCell ref="B4:B22"/>
    <mergeCell ref="C4:C8"/>
    <mergeCell ref="D4:D8"/>
    <mergeCell ref="E4:E6"/>
    <mergeCell ref="F4:F6"/>
    <mergeCell ref="F13:F16"/>
  </mergeCells>
  <dataValidations count="1">
    <dataValidation type="list" allowBlank="1" showInputMessage="1" showErrorMessage="1" sqref="I4:I22 K4:K22" xr:uid="{BB7D9C3E-FC3B-458E-8B28-7449567B51DE}">
      <formula1>$AC$4:$AC$9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75FF-FA76-4E6E-A9D8-1D6582665750}">
  <dimension ref="A2:AC12"/>
  <sheetViews>
    <sheetView zoomScale="90" zoomScaleNormal="90" workbookViewId="0">
      <selection activeCell="C15" sqref="C15"/>
    </sheetView>
  </sheetViews>
  <sheetFormatPr defaultRowHeight="14.25" x14ac:dyDescent="0.45"/>
  <cols>
    <col min="1" max="1" width="11.73046875" customWidth="1"/>
    <col min="2" max="2" width="30.73046875" bestFit="1" customWidth="1"/>
    <col min="3" max="3" width="9.73046875" customWidth="1"/>
    <col min="4" max="4" width="14.73046875" customWidth="1"/>
    <col min="5" max="5" width="7.73046875" customWidth="1"/>
    <col min="6" max="6" width="15.73046875" customWidth="1"/>
    <col min="7" max="7" width="27.73046875" customWidth="1"/>
    <col min="8" max="8" width="52.73046875" customWidth="1"/>
    <col min="9" max="9" width="18.73046875" style="1" customWidth="1"/>
    <col min="10" max="10" width="8.73046875" style="1" customWidth="1"/>
    <col min="11" max="11" width="18.73046875" style="1" customWidth="1"/>
    <col min="12" max="13" width="8.73046875" style="1" customWidth="1"/>
  </cols>
  <sheetData>
    <row r="2" spans="1:29" ht="14.65" thickBot="1" x14ac:dyDescent="0.5"/>
    <row r="3" spans="1:29" ht="43.15" thickBot="1" x14ac:dyDescent="0.5">
      <c r="A3" s="2" t="s">
        <v>0</v>
      </c>
      <c r="B3" s="3" t="s">
        <v>1</v>
      </c>
      <c r="C3" s="3" t="s">
        <v>2</v>
      </c>
      <c r="D3" s="3" t="s">
        <v>3</v>
      </c>
      <c r="E3" s="3" t="s">
        <v>4</v>
      </c>
      <c r="F3" s="3" t="s">
        <v>5</v>
      </c>
      <c r="G3" s="4" t="s">
        <v>6</v>
      </c>
      <c r="H3" s="5" t="s">
        <v>7</v>
      </c>
      <c r="I3" s="6" t="s">
        <v>8</v>
      </c>
      <c r="J3" s="7" t="s">
        <v>9</v>
      </c>
      <c r="K3" s="8" t="s">
        <v>10</v>
      </c>
      <c r="L3" s="7" t="s">
        <v>9</v>
      </c>
      <c r="M3" s="9" t="s">
        <v>11</v>
      </c>
      <c r="AC3" t="s">
        <v>12</v>
      </c>
    </row>
    <row r="4" spans="1:29" ht="42.75" x14ac:dyDescent="0.45">
      <c r="A4" s="10" t="s">
        <v>13</v>
      </c>
      <c r="B4" s="11" t="s">
        <v>14</v>
      </c>
      <c r="C4" s="12" t="s">
        <v>15</v>
      </c>
      <c r="D4" s="11" t="s">
        <v>16</v>
      </c>
      <c r="E4" s="13" t="s">
        <v>17</v>
      </c>
      <c r="F4" s="11" t="s">
        <v>18</v>
      </c>
      <c r="G4" s="11" t="s">
        <v>19</v>
      </c>
      <c r="H4" s="14" t="s">
        <v>20</v>
      </c>
      <c r="I4" s="15" t="s">
        <v>21</v>
      </c>
      <c r="J4" s="16">
        <f>IF(I4="Fully",4,IF(I4="Partially High",3,IF(I4="Partially Medium",2,IF(I4="Partially Low",1,IF(I4="None",0,IF(I4="NA","NA","False"))))))</f>
        <v>3</v>
      </c>
      <c r="K4" s="16" t="s">
        <v>22</v>
      </c>
      <c r="L4" s="16">
        <f t="shared" ref="L4:L11" si="0">IF(K4="Fully",4,IF(K4="Partially High",3,IF(K4="Partially Medium",2,IF(K4="Partially Low",1,IF(K4="None",0,IF(K4="NA","NA","False"))))))</f>
        <v>1</v>
      </c>
      <c r="M4" s="17">
        <f t="shared" ref="M4:M11" si="1">SUM(J4,L4)</f>
        <v>4</v>
      </c>
      <c r="AC4" t="s">
        <v>21</v>
      </c>
    </row>
    <row r="5" spans="1:29" ht="57" x14ac:dyDescent="0.45">
      <c r="A5" s="18"/>
      <c r="B5" s="19"/>
      <c r="C5" s="20"/>
      <c r="D5" s="19"/>
      <c r="E5" s="21"/>
      <c r="F5" s="19"/>
      <c r="G5" s="19"/>
      <c r="H5" s="22" t="s">
        <v>23</v>
      </c>
      <c r="I5" s="23" t="s">
        <v>21</v>
      </c>
      <c r="J5" s="24">
        <f>IF(I5="Fully",4,IF(I5="Partially High",3,IF(I5="Partially Medium",2,IF(I5="Partially Low",1,IF(I5="None",0,IF(I5="NA","NA","False"))))))</f>
        <v>3</v>
      </c>
      <c r="K5" s="16" t="s">
        <v>24</v>
      </c>
      <c r="L5" s="24">
        <f t="shared" si="0"/>
        <v>2</v>
      </c>
      <c r="M5" s="25">
        <f t="shared" si="1"/>
        <v>5</v>
      </c>
      <c r="AC5" t="s">
        <v>24</v>
      </c>
    </row>
    <row r="6" spans="1:29" ht="28.5" x14ac:dyDescent="0.45">
      <c r="A6" s="18"/>
      <c r="B6" s="19"/>
      <c r="C6" s="20"/>
      <c r="D6" s="19"/>
      <c r="E6" s="26"/>
      <c r="F6" s="27"/>
      <c r="G6" s="27"/>
      <c r="H6" s="22" t="s">
        <v>25</v>
      </c>
      <c r="I6" s="23" t="s">
        <v>12</v>
      </c>
      <c r="J6" s="24">
        <f t="shared" ref="J6:J11" si="2">IF(I6="Fully",4,IF(I6="Partially High",3,IF(I6="Partially Medium",2,IF(I6="Partially Low",1,IF(I6="None",0,IF(I6="NA","NA","False"))))))</f>
        <v>4</v>
      </c>
      <c r="K6" s="16" t="s">
        <v>21</v>
      </c>
      <c r="L6" s="24">
        <f t="shared" si="0"/>
        <v>3</v>
      </c>
      <c r="M6" s="25">
        <f t="shared" si="1"/>
        <v>7</v>
      </c>
      <c r="AC6" t="s">
        <v>22</v>
      </c>
    </row>
    <row r="7" spans="1:29" ht="42.75" x14ac:dyDescent="0.45">
      <c r="A7" s="18"/>
      <c r="B7" s="19"/>
      <c r="C7" s="20"/>
      <c r="D7" s="19"/>
      <c r="E7" s="28" t="s">
        <v>26</v>
      </c>
      <c r="F7" s="28" t="s">
        <v>27</v>
      </c>
      <c r="G7" s="28" t="s">
        <v>28</v>
      </c>
      <c r="H7" s="22" t="s">
        <v>29</v>
      </c>
      <c r="I7" s="23" t="s">
        <v>21</v>
      </c>
      <c r="J7" s="24">
        <f t="shared" si="2"/>
        <v>3</v>
      </c>
      <c r="K7" s="24" t="s">
        <v>22</v>
      </c>
      <c r="L7" s="24">
        <f t="shared" si="0"/>
        <v>1</v>
      </c>
      <c r="M7" s="25">
        <f t="shared" si="1"/>
        <v>4</v>
      </c>
      <c r="AC7" t="s">
        <v>30</v>
      </c>
    </row>
    <row r="8" spans="1:29" ht="42.75" x14ac:dyDescent="0.45">
      <c r="A8" s="18"/>
      <c r="B8" s="19"/>
      <c r="C8" s="20"/>
      <c r="D8" s="19"/>
      <c r="E8" s="19"/>
      <c r="F8" s="19"/>
      <c r="G8" s="19"/>
      <c r="H8" s="22" t="s">
        <v>31</v>
      </c>
      <c r="I8" s="23" t="s">
        <v>12</v>
      </c>
      <c r="J8" s="24">
        <f t="shared" si="2"/>
        <v>4</v>
      </c>
      <c r="K8" s="24" t="s">
        <v>24</v>
      </c>
      <c r="L8" s="24">
        <f t="shared" si="0"/>
        <v>2</v>
      </c>
      <c r="M8" s="25">
        <f t="shared" si="1"/>
        <v>6</v>
      </c>
      <c r="AC8" t="s">
        <v>32</v>
      </c>
    </row>
    <row r="9" spans="1:29" ht="42.75" x14ac:dyDescent="0.45">
      <c r="A9" s="18"/>
      <c r="B9" s="19"/>
      <c r="C9" s="20"/>
      <c r="D9" s="19"/>
      <c r="E9" s="19"/>
      <c r="F9" s="19"/>
      <c r="G9" s="19"/>
      <c r="H9" s="22" t="s">
        <v>33</v>
      </c>
      <c r="I9" s="23" t="s">
        <v>12</v>
      </c>
      <c r="J9" s="24">
        <f t="shared" si="2"/>
        <v>4</v>
      </c>
      <c r="K9" s="24" t="s">
        <v>22</v>
      </c>
      <c r="L9" s="24">
        <f t="shared" si="0"/>
        <v>1</v>
      </c>
      <c r="M9" s="25">
        <f t="shared" si="1"/>
        <v>5</v>
      </c>
    </row>
    <row r="10" spans="1:29" ht="28.5" x14ac:dyDescent="0.45">
      <c r="A10" s="18"/>
      <c r="B10" s="19"/>
      <c r="C10" s="20"/>
      <c r="D10" s="19"/>
      <c r="E10" s="19"/>
      <c r="F10" s="19"/>
      <c r="G10" s="19"/>
      <c r="H10" s="22" t="s">
        <v>34</v>
      </c>
      <c r="I10" s="23" t="s">
        <v>24</v>
      </c>
      <c r="J10" s="24">
        <f t="shared" si="2"/>
        <v>2</v>
      </c>
      <c r="K10" s="24" t="s">
        <v>24</v>
      </c>
      <c r="L10" s="24">
        <f t="shared" si="0"/>
        <v>2</v>
      </c>
      <c r="M10" s="25">
        <f t="shared" si="1"/>
        <v>4</v>
      </c>
    </row>
    <row r="11" spans="1:29" ht="28.9" thickBot="1" x14ac:dyDescent="0.5">
      <c r="A11" s="29"/>
      <c r="B11" s="30"/>
      <c r="C11" s="31"/>
      <c r="D11" s="30"/>
      <c r="E11" s="30"/>
      <c r="F11" s="30"/>
      <c r="G11" s="30"/>
      <c r="H11" s="32" t="s">
        <v>35</v>
      </c>
      <c r="I11" s="23" t="s">
        <v>30</v>
      </c>
      <c r="J11" s="33">
        <f t="shared" si="2"/>
        <v>0</v>
      </c>
      <c r="K11" s="24" t="s">
        <v>30</v>
      </c>
      <c r="L11" s="33">
        <f t="shared" si="0"/>
        <v>0</v>
      </c>
      <c r="M11" s="34">
        <f t="shared" si="1"/>
        <v>0</v>
      </c>
    </row>
    <row r="12" spans="1:29" ht="14.65" thickBot="1" x14ac:dyDescent="0.5">
      <c r="J12" s="35">
        <f>SUM(J4:J11)/((COUNTA(J4:J11)-COUNTIF(J4:J11,"N/A"))*4)</f>
        <v>0.71875</v>
      </c>
      <c r="L12" s="35">
        <f>SUM(L4:L11)/((COUNTA(L4:L11)-COUNTIF(L4:L11,"N/A"))*4)</f>
        <v>0.375</v>
      </c>
      <c r="M12" s="35">
        <f>(J12+L12)/2</f>
        <v>0.546875</v>
      </c>
    </row>
  </sheetData>
  <mergeCells count="10">
    <mergeCell ref="G4:G6"/>
    <mergeCell ref="E7:E11"/>
    <mergeCell ref="F7:F11"/>
    <mergeCell ref="G7:G11"/>
    <mergeCell ref="A4:A11"/>
    <mergeCell ref="B4:B11"/>
    <mergeCell ref="C4:C11"/>
    <mergeCell ref="D4:D11"/>
    <mergeCell ref="E4:E6"/>
    <mergeCell ref="F4:F6"/>
  </mergeCells>
  <dataValidations count="1">
    <dataValidation type="list" allowBlank="1" showInputMessage="1" showErrorMessage="1" sqref="K4:K11 I4:I11" xr:uid="{777E71CB-2EA2-4263-811F-8B9A53380DD8}">
      <formula1>$AC$3:$AC$8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3089B-665B-4600-BBB3-5FCC01DD3B93}">
  <dimension ref="A2:AC27"/>
  <sheetViews>
    <sheetView topLeftCell="A3" zoomScale="90" zoomScaleNormal="90" workbookViewId="0">
      <selection activeCell="B4" sqref="B4:B26"/>
    </sheetView>
  </sheetViews>
  <sheetFormatPr defaultRowHeight="14.25" x14ac:dyDescent="0.45"/>
  <cols>
    <col min="1" max="1" width="11.73046875" customWidth="1"/>
    <col min="2" max="2" width="30.73046875" customWidth="1"/>
    <col min="3" max="3" width="9.73046875" customWidth="1"/>
    <col min="4" max="4" width="14.73046875" customWidth="1"/>
    <col min="5" max="5" width="7.73046875" customWidth="1"/>
    <col min="6" max="6" width="15.73046875" customWidth="1"/>
    <col min="7" max="7" width="27.73046875" customWidth="1"/>
    <col min="8" max="8" width="35.73046875" customWidth="1"/>
    <col min="9" max="9" width="18.73046875" style="1" customWidth="1"/>
    <col min="10" max="10" width="8.73046875" style="1" customWidth="1"/>
    <col min="11" max="11" width="18.73046875" style="1" customWidth="1"/>
    <col min="12" max="13" width="8.73046875" style="1" customWidth="1"/>
  </cols>
  <sheetData>
    <row r="2" spans="1:29" ht="14.65" thickBot="1" x14ac:dyDescent="0.5"/>
    <row r="3" spans="1:29" ht="43.15" thickBot="1" x14ac:dyDescent="0.5">
      <c r="A3" s="2" t="s">
        <v>0</v>
      </c>
      <c r="B3" s="3" t="s">
        <v>1</v>
      </c>
      <c r="C3" s="3" t="s">
        <v>2</v>
      </c>
      <c r="D3" s="3" t="s">
        <v>3</v>
      </c>
      <c r="E3" s="3" t="s">
        <v>4</v>
      </c>
      <c r="F3" s="3" t="s">
        <v>5</v>
      </c>
      <c r="G3" s="3" t="s">
        <v>6</v>
      </c>
      <c r="H3" s="36" t="s">
        <v>7</v>
      </c>
      <c r="I3" s="37" t="s">
        <v>8</v>
      </c>
      <c r="J3" s="38" t="s">
        <v>9</v>
      </c>
      <c r="K3" s="39" t="s">
        <v>10</v>
      </c>
      <c r="L3" s="38" t="s">
        <v>9</v>
      </c>
      <c r="M3" s="40" t="s">
        <v>11</v>
      </c>
    </row>
    <row r="4" spans="1:29" ht="57" x14ac:dyDescent="0.45">
      <c r="A4" s="41" t="s">
        <v>36</v>
      </c>
      <c r="B4" s="42" t="s">
        <v>37</v>
      </c>
      <c r="C4" s="20" t="s">
        <v>38</v>
      </c>
      <c r="D4" s="19" t="s">
        <v>39</v>
      </c>
      <c r="E4" s="19" t="s">
        <v>40</v>
      </c>
      <c r="F4" s="27" t="s">
        <v>41</v>
      </c>
      <c r="G4" s="43" t="s">
        <v>42</v>
      </c>
      <c r="H4" s="44" t="s">
        <v>43</v>
      </c>
      <c r="I4" s="45" t="s">
        <v>22</v>
      </c>
      <c r="J4" s="46">
        <f t="shared" ref="J4:J26" si="0">IF(I4="Fully",4,IF(I4="Partially High",3,IF(I4="Partially Medium",2,IF(I4="Partially Low",1,IF(I4="None",0,IF(I4="NA","NA","False"))))))</f>
        <v>1</v>
      </c>
      <c r="K4" s="46" t="s">
        <v>22</v>
      </c>
      <c r="L4" s="46">
        <f t="shared" ref="L4:L26" si="1">IF(K4="Fully",4,IF(K4="Partially High",3,IF(K4="Partially Medium",2,IF(K4="Partially Low",1,IF(K4="None",0,IF(K4="NA","NA","False"))))))</f>
        <v>1</v>
      </c>
      <c r="M4" s="47">
        <f t="shared" ref="M4:M26" si="2">SUM(J4,L4)</f>
        <v>2</v>
      </c>
      <c r="AC4" t="s">
        <v>12</v>
      </c>
    </row>
    <row r="5" spans="1:29" ht="42.75" x14ac:dyDescent="0.45">
      <c r="A5" s="41"/>
      <c r="B5" s="42"/>
      <c r="C5" s="20"/>
      <c r="D5" s="19"/>
      <c r="E5" s="19"/>
      <c r="F5" s="48"/>
      <c r="G5" s="49"/>
      <c r="H5" s="50" t="s">
        <v>44</v>
      </c>
      <c r="I5" s="23" t="s">
        <v>22</v>
      </c>
      <c r="J5" s="24">
        <f t="shared" si="0"/>
        <v>1</v>
      </c>
      <c r="K5" s="24" t="s">
        <v>22</v>
      </c>
      <c r="L5" s="24">
        <f t="shared" si="1"/>
        <v>1</v>
      </c>
      <c r="M5" s="25">
        <f t="shared" si="2"/>
        <v>2</v>
      </c>
      <c r="AC5" t="s">
        <v>21</v>
      </c>
    </row>
    <row r="6" spans="1:29" ht="28.5" x14ac:dyDescent="0.45">
      <c r="A6" s="41"/>
      <c r="B6" s="42"/>
      <c r="C6" s="20"/>
      <c r="D6" s="19"/>
      <c r="E6" s="19"/>
      <c r="F6" s="48"/>
      <c r="G6" s="49"/>
      <c r="H6" s="50" t="s">
        <v>45</v>
      </c>
      <c r="I6" s="23" t="s">
        <v>22</v>
      </c>
      <c r="J6" s="24">
        <f t="shared" si="0"/>
        <v>1</v>
      </c>
      <c r="K6" s="24" t="s">
        <v>22</v>
      </c>
      <c r="L6" s="24">
        <f t="shared" si="1"/>
        <v>1</v>
      </c>
      <c r="M6" s="25">
        <f t="shared" si="2"/>
        <v>2</v>
      </c>
      <c r="AC6" t="s">
        <v>24</v>
      </c>
    </row>
    <row r="7" spans="1:29" ht="42.75" x14ac:dyDescent="0.45">
      <c r="A7" s="41"/>
      <c r="B7" s="42"/>
      <c r="C7" s="20"/>
      <c r="D7" s="19"/>
      <c r="E7" s="27"/>
      <c r="F7" s="48"/>
      <c r="G7" s="49"/>
      <c r="H7" s="50" t="s">
        <v>46</v>
      </c>
      <c r="I7" s="23" t="s">
        <v>21</v>
      </c>
      <c r="J7" s="24">
        <f t="shared" si="0"/>
        <v>3</v>
      </c>
      <c r="K7" s="24" t="s">
        <v>21</v>
      </c>
      <c r="L7" s="24">
        <f t="shared" si="1"/>
        <v>3</v>
      </c>
      <c r="M7" s="25">
        <f t="shared" si="2"/>
        <v>6</v>
      </c>
      <c r="AC7" t="s">
        <v>22</v>
      </c>
    </row>
    <row r="8" spans="1:29" ht="85.5" x14ac:dyDescent="0.45">
      <c r="A8" s="41"/>
      <c r="B8" s="42"/>
      <c r="C8" s="20"/>
      <c r="D8" s="19"/>
      <c r="E8" s="51" t="s">
        <v>47</v>
      </c>
      <c r="F8" s="52" t="s">
        <v>48</v>
      </c>
      <c r="G8" s="53" t="s">
        <v>49</v>
      </c>
      <c r="H8" s="54" t="s">
        <v>50</v>
      </c>
      <c r="I8" s="23" t="s">
        <v>22</v>
      </c>
      <c r="J8" s="24">
        <f t="shared" si="0"/>
        <v>1</v>
      </c>
      <c r="K8" s="24" t="s">
        <v>22</v>
      </c>
      <c r="L8" s="24">
        <f t="shared" si="1"/>
        <v>1</v>
      </c>
      <c r="M8" s="25">
        <f t="shared" si="2"/>
        <v>2</v>
      </c>
      <c r="AC8" t="s">
        <v>30</v>
      </c>
    </row>
    <row r="9" spans="1:29" ht="85.5" x14ac:dyDescent="0.45">
      <c r="A9" s="41"/>
      <c r="B9" s="42"/>
      <c r="C9" s="20"/>
      <c r="D9" s="19"/>
      <c r="E9" s="51" t="s">
        <v>51</v>
      </c>
      <c r="F9" s="55" t="s">
        <v>52</v>
      </c>
      <c r="G9" s="56" t="s">
        <v>53</v>
      </c>
      <c r="H9" s="50" t="s">
        <v>54</v>
      </c>
      <c r="I9" s="23" t="s">
        <v>22</v>
      </c>
      <c r="J9" s="24">
        <f t="shared" si="0"/>
        <v>1</v>
      </c>
      <c r="K9" s="24" t="s">
        <v>22</v>
      </c>
      <c r="L9" s="24">
        <f t="shared" si="1"/>
        <v>1</v>
      </c>
      <c r="M9" s="25">
        <f t="shared" si="2"/>
        <v>2</v>
      </c>
      <c r="AC9" t="s">
        <v>32</v>
      </c>
    </row>
    <row r="10" spans="1:29" ht="57" x14ac:dyDescent="0.45">
      <c r="A10" s="41"/>
      <c r="B10" s="42"/>
      <c r="C10" s="20"/>
      <c r="D10" s="19"/>
      <c r="E10" s="51" t="s">
        <v>55</v>
      </c>
      <c r="F10" s="55" t="s">
        <v>56</v>
      </c>
      <c r="G10" s="56" t="s">
        <v>57</v>
      </c>
      <c r="H10" s="50" t="s">
        <v>58</v>
      </c>
      <c r="I10" s="23" t="s">
        <v>22</v>
      </c>
      <c r="J10" s="24">
        <f t="shared" si="0"/>
        <v>1</v>
      </c>
      <c r="K10" s="24" t="s">
        <v>22</v>
      </c>
      <c r="L10" s="24">
        <f t="shared" si="1"/>
        <v>1</v>
      </c>
      <c r="M10" s="25">
        <f t="shared" si="2"/>
        <v>2</v>
      </c>
    </row>
    <row r="11" spans="1:29" ht="28.5" x14ac:dyDescent="0.45">
      <c r="A11" s="41"/>
      <c r="B11" s="42"/>
      <c r="C11" s="20"/>
      <c r="D11" s="19"/>
      <c r="E11" s="57" t="s">
        <v>59</v>
      </c>
      <c r="F11" s="48" t="s">
        <v>60</v>
      </c>
      <c r="G11" s="49" t="s">
        <v>61</v>
      </c>
      <c r="H11" s="50" t="s">
        <v>62</v>
      </c>
      <c r="I11" s="23" t="s">
        <v>22</v>
      </c>
      <c r="J11" s="24">
        <f t="shared" si="0"/>
        <v>1</v>
      </c>
      <c r="K11" s="24" t="s">
        <v>22</v>
      </c>
      <c r="L11" s="24">
        <f t="shared" si="1"/>
        <v>1</v>
      </c>
      <c r="M11" s="25">
        <f t="shared" si="2"/>
        <v>2</v>
      </c>
    </row>
    <row r="12" spans="1:29" ht="42.75" x14ac:dyDescent="0.45">
      <c r="A12" s="41"/>
      <c r="B12" s="42"/>
      <c r="C12" s="20"/>
      <c r="D12" s="19"/>
      <c r="E12" s="57"/>
      <c r="F12" s="48"/>
      <c r="G12" s="49"/>
      <c r="H12" s="50" t="s">
        <v>63</v>
      </c>
      <c r="I12" s="23" t="s">
        <v>30</v>
      </c>
      <c r="J12" s="24">
        <f t="shared" si="0"/>
        <v>0</v>
      </c>
      <c r="K12" s="24" t="s">
        <v>22</v>
      </c>
      <c r="L12" s="24">
        <f t="shared" si="1"/>
        <v>1</v>
      </c>
      <c r="M12" s="25">
        <f t="shared" si="2"/>
        <v>1</v>
      </c>
    </row>
    <row r="13" spans="1:29" ht="42.75" x14ac:dyDescent="0.45">
      <c r="A13" s="41"/>
      <c r="B13" s="42"/>
      <c r="C13" s="58"/>
      <c r="D13" s="27"/>
      <c r="E13" s="57"/>
      <c r="F13" s="48"/>
      <c r="G13" s="49"/>
      <c r="H13" s="50" t="s">
        <v>64</v>
      </c>
      <c r="I13" s="23" t="s">
        <v>30</v>
      </c>
      <c r="J13" s="24">
        <f t="shared" si="0"/>
        <v>0</v>
      </c>
      <c r="K13" s="24" t="s">
        <v>24</v>
      </c>
      <c r="L13" s="24">
        <f t="shared" si="1"/>
        <v>2</v>
      </c>
      <c r="M13" s="25">
        <f t="shared" si="2"/>
        <v>2</v>
      </c>
    </row>
    <row r="14" spans="1:29" x14ac:dyDescent="0.45">
      <c r="A14" s="41"/>
      <c r="B14" s="42"/>
      <c r="C14" s="59" t="s">
        <v>65</v>
      </c>
      <c r="D14" s="28" t="s">
        <v>66</v>
      </c>
      <c r="E14" s="28" t="s">
        <v>67</v>
      </c>
      <c r="F14" s="48" t="s">
        <v>68</v>
      </c>
      <c r="G14" s="49" t="s">
        <v>69</v>
      </c>
      <c r="H14" s="60" t="s">
        <v>70</v>
      </c>
      <c r="I14" s="23" t="s">
        <v>30</v>
      </c>
      <c r="J14" s="24">
        <f t="shared" si="0"/>
        <v>0</v>
      </c>
      <c r="K14" s="24" t="s">
        <v>22</v>
      </c>
      <c r="L14" s="24">
        <f t="shared" si="1"/>
        <v>1</v>
      </c>
      <c r="M14" s="25">
        <f t="shared" si="2"/>
        <v>1</v>
      </c>
    </row>
    <row r="15" spans="1:29" ht="42.75" x14ac:dyDescent="0.45">
      <c r="A15" s="41"/>
      <c r="B15" s="42"/>
      <c r="C15" s="20"/>
      <c r="D15" s="19"/>
      <c r="E15" s="19"/>
      <c r="F15" s="48"/>
      <c r="G15" s="49"/>
      <c r="H15" s="50" t="s">
        <v>71</v>
      </c>
      <c r="I15" s="23" t="s">
        <v>22</v>
      </c>
      <c r="J15" s="24">
        <f t="shared" si="0"/>
        <v>1</v>
      </c>
      <c r="K15" s="24" t="s">
        <v>22</v>
      </c>
      <c r="L15" s="24">
        <f t="shared" si="1"/>
        <v>1</v>
      </c>
      <c r="M15" s="25">
        <f t="shared" si="2"/>
        <v>2</v>
      </c>
    </row>
    <row r="16" spans="1:29" ht="42.75" x14ac:dyDescent="0.45">
      <c r="A16" s="41"/>
      <c r="B16" s="42"/>
      <c r="C16" s="20"/>
      <c r="D16" s="19"/>
      <c r="E16" s="19"/>
      <c r="F16" s="48"/>
      <c r="G16" s="49"/>
      <c r="H16" s="50" t="s">
        <v>72</v>
      </c>
      <c r="I16" s="23" t="s">
        <v>22</v>
      </c>
      <c r="J16" s="24">
        <f t="shared" si="0"/>
        <v>1</v>
      </c>
      <c r="K16" s="24" t="s">
        <v>22</v>
      </c>
      <c r="L16" s="24">
        <f t="shared" si="1"/>
        <v>1</v>
      </c>
      <c r="M16" s="25">
        <f t="shared" si="2"/>
        <v>2</v>
      </c>
    </row>
    <row r="17" spans="1:13" ht="28.5" x14ac:dyDescent="0.45">
      <c r="A17" s="41"/>
      <c r="B17" s="42"/>
      <c r="C17" s="20"/>
      <c r="D17" s="19"/>
      <c r="E17" s="19"/>
      <c r="F17" s="48"/>
      <c r="G17" s="49"/>
      <c r="H17" s="50" t="s">
        <v>73</v>
      </c>
      <c r="I17" s="23" t="s">
        <v>30</v>
      </c>
      <c r="J17" s="24">
        <f t="shared" si="0"/>
        <v>0</v>
      </c>
      <c r="K17" s="24" t="s">
        <v>30</v>
      </c>
      <c r="L17" s="24">
        <f t="shared" si="1"/>
        <v>0</v>
      </c>
      <c r="M17" s="25">
        <f t="shared" si="2"/>
        <v>0</v>
      </c>
    </row>
    <row r="18" spans="1:13" ht="42.75" x14ac:dyDescent="0.45">
      <c r="A18" s="41"/>
      <c r="B18" s="42"/>
      <c r="C18" s="20"/>
      <c r="D18" s="19"/>
      <c r="E18" s="27"/>
      <c r="F18" s="48"/>
      <c r="G18" s="49"/>
      <c r="H18" s="50" t="s">
        <v>74</v>
      </c>
      <c r="I18" s="23" t="s">
        <v>22</v>
      </c>
      <c r="J18" s="24">
        <f t="shared" si="0"/>
        <v>1</v>
      </c>
      <c r="K18" s="24" t="s">
        <v>22</v>
      </c>
      <c r="L18" s="24">
        <f t="shared" si="1"/>
        <v>1</v>
      </c>
      <c r="M18" s="25">
        <f t="shared" si="2"/>
        <v>2</v>
      </c>
    </row>
    <row r="19" spans="1:13" ht="42.75" x14ac:dyDescent="0.45">
      <c r="A19" s="41"/>
      <c r="B19" s="42"/>
      <c r="C19" s="20"/>
      <c r="D19" s="19"/>
      <c r="E19" s="59" t="s">
        <v>75</v>
      </c>
      <c r="F19" s="57" t="s">
        <v>76</v>
      </c>
      <c r="G19" s="49" t="s">
        <v>77</v>
      </c>
      <c r="H19" s="54" t="s">
        <v>78</v>
      </c>
      <c r="I19" s="23" t="s">
        <v>30</v>
      </c>
      <c r="J19" s="24">
        <f t="shared" si="0"/>
        <v>0</v>
      </c>
      <c r="K19" s="24" t="s">
        <v>24</v>
      </c>
      <c r="L19" s="24">
        <f t="shared" si="1"/>
        <v>2</v>
      </c>
      <c r="M19" s="25">
        <f t="shared" si="2"/>
        <v>2</v>
      </c>
    </row>
    <row r="20" spans="1:13" ht="57" x14ac:dyDescent="0.45">
      <c r="A20" s="41"/>
      <c r="B20" s="42"/>
      <c r="C20" s="20"/>
      <c r="D20" s="19"/>
      <c r="E20" s="20"/>
      <c r="F20" s="57"/>
      <c r="G20" s="49"/>
      <c r="H20" s="54" t="s">
        <v>79</v>
      </c>
      <c r="I20" s="23" t="s">
        <v>30</v>
      </c>
      <c r="J20" s="24">
        <f t="shared" si="0"/>
        <v>0</v>
      </c>
      <c r="K20" s="24" t="s">
        <v>22</v>
      </c>
      <c r="L20" s="24">
        <f t="shared" si="1"/>
        <v>1</v>
      </c>
      <c r="M20" s="25">
        <f t="shared" si="2"/>
        <v>1</v>
      </c>
    </row>
    <row r="21" spans="1:13" ht="42.75" x14ac:dyDescent="0.45">
      <c r="A21" s="41"/>
      <c r="B21" s="42"/>
      <c r="C21" s="20"/>
      <c r="D21" s="19"/>
      <c r="E21" s="20"/>
      <c r="F21" s="57"/>
      <c r="G21" s="49"/>
      <c r="H21" s="54" t="s">
        <v>80</v>
      </c>
      <c r="I21" s="23" t="s">
        <v>30</v>
      </c>
      <c r="J21" s="24">
        <f t="shared" si="0"/>
        <v>0</v>
      </c>
      <c r="K21" s="24" t="s">
        <v>22</v>
      </c>
      <c r="L21" s="24">
        <f t="shared" si="1"/>
        <v>1</v>
      </c>
      <c r="M21" s="25">
        <f t="shared" si="2"/>
        <v>1</v>
      </c>
    </row>
    <row r="22" spans="1:13" ht="42.75" x14ac:dyDescent="0.45">
      <c r="A22" s="41"/>
      <c r="B22" s="42"/>
      <c r="C22" s="20"/>
      <c r="D22" s="19"/>
      <c r="E22" s="20"/>
      <c r="F22" s="57"/>
      <c r="G22" s="49"/>
      <c r="H22" s="54" t="s">
        <v>81</v>
      </c>
      <c r="I22" s="23" t="s">
        <v>30</v>
      </c>
      <c r="J22" s="24">
        <f t="shared" si="0"/>
        <v>0</v>
      </c>
      <c r="K22" s="24" t="s">
        <v>22</v>
      </c>
      <c r="L22" s="24">
        <f t="shared" si="1"/>
        <v>1</v>
      </c>
      <c r="M22" s="25">
        <f t="shared" si="2"/>
        <v>1</v>
      </c>
    </row>
    <row r="23" spans="1:13" ht="42.75" x14ac:dyDescent="0.45">
      <c r="A23" s="41"/>
      <c r="B23" s="42"/>
      <c r="C23" s="20"/>
      <c r="D23" s="19"/>
      <c r="E23" s="20"/>
      <c r="F23" s="57"/>
      <c r="G23" s="49"/>
      <c r="H23" s="54" t="s">
        <v>82</v>
      </c>
      <c r="I23" s="23" t="s">
        <v>30</v>
      </c>
      <c r="J23" s="24">
        <f t="shared" si="0"/>
        <v>0</v>
      </c>
      <c r="K23" s="24" t="s">
        <v>21</v>
      </c>
      <c r="L23" s="24">
        <f t="shared" si="1"/>
        <v>3</v>
      </c>
      <c r="M23" s="25">
        <f t="shared" si="2"/>
        <v>3</v>
      </c>
    </row>
    <row r="24" spans="1:13" ht="42.75" x14ac:dyDescent="0.45">
      <c r="A24" s="41"/>
      <c r="B24" s="42"/>
      <c r="C24" s="20"/>
      <c r="D24" s="19"/>
      <c r="E24" s="20"/>
      <c r="F24" s="57"/>
      <c r="G24" s="49"/>
      <c r="H24" s="54" t="s">
        <v>83</v>
      </c>
      <c r="I24" s="23" t="s">
        <v>24</v>
      </c>
      <c r="J24" s="24">
        <f t="shared" si="0"/>
        <v>2</v>
      </c>
      <c r="K24" s="24" t="s">
        <v>24</v>
      </c>
      <c r="L24" s="24">
        <f t="shared" si="1"/>
        <v>2</v>
      </c>
      <c r="M24" s="25">
        <f t="shared" si="2"/>
        <v>4</v>
      </c>
    </row>
    <row r="25" spans="1:13" ht="28.5" x14ac:dyDescent="0.45">
      <c r="A25" s="41"/>
      <c r="B25" s="42"/>
      <c r="C25" s="20"/>
      <c r="D25" s="19"/>
      <c r="E25" s="20"/>
      <c r="F25" s="57"/>
      <c r="G25" s="49"/>
      <c r="H25" s="54" t="s">
        <v>84</v>
      </c>
      <c r="I25" s="23" t="s">
        <v>22</v>
      </c>
      <c r="J25" s="24">
        <f t="shared" si="0"/>
        <v>1</v>
      </c>
      <c r="K25" s="24" t="s">
        <v>24</v>
      </c>
      <c r="L25" s="24">
        <f t="shared" si="1"/>
        <v>2</v>
      </c>
      <c r="M25" s="25">
        <f t="shared" si="2"/>
        <v>3</v>
      </c>
    </row>
    <row r="26" spans="1:13" ht="43.15" thickBot="1" x14ac:dyDescent="0.5">
      <c r="A26" s="61"/>
      <c r="B26" s="62"/>
      <c r="C26" s="31"/>
      <c r="D26" s="30"/>
      <c r="E26" s="31"/>
      <c r="F26" s="63"/>
      <c r="G26" s="64"/>
      <c r="H26" s="65" t="s">
        <v>85</v>
      </c>
      <c r="I26" s="23" t="s">
        <v>30</v>
      </c>
      <c r="J26" s="33">
        <f t="shared" si="0"/>
        <v>0</v>
      </c>
      <c r="K26" s="33" t="s">
        <v>22</v>
      </c>
      <c r="L26" s="33">
        <f t="shared" si="1"/>
        <v>1</v>
      </c>
      <c r="M26" s="34">
        <f t="shared" si="2"/>
        <v>1</v>
      </c>
    </row>
    <row r="27" spans="1:13" ht="14.65" thickBot="1" x14ac:dyDescent="0.5">
      <c r="J27" s="35">
        <f>SUM(J4:J26)/((COUNTA(J4:J26)-COUNTIF(J4:J26,"N/A"))*4)</f>
        <v>0.17391304347826086</v>
      </c>
      <c r="K27" s="66"/>
      <c r="L27" s="35">
        <f>SUM(L4:L26)/((COUNTA(L4:L26)-COUNTIF(L4:L26,"N/A"))*4)</f>
        <v>0.32608695652173914</v>
      </c>
      <c r="M27" s="67">
        <f>(SUM(J27,L27))/2</f>
        <v>0.25</v>
      </c>
    </row>
  </sheetData>
  <mergeCells count="18">
    <mergeCell ref="G19:G26"/>
    <mergeCell ref="G4:G7"/>
    <mergeCell ref="E11:E13"/>
    <mergeCell ref="F11:F13"/>
    <mergeCell ref="G11:G13"/>
    <mergeCell ref="C14:C26"/>
    <mergeCell ref="D14:D26"/>
    <mergeCell ref="E14:E18"/>
    <mergeCell ref="F14:F18"/>
    <mergeCell ref="G14:G18"/>
    <mergeCell ref="E19:E26"/>
    <mergeCell ref="A4:A26"/>
    <mergeCell ref="B4:B26"/>
    <mergeCell ref="C4:C13"/>
    <mergeCell ref="D4:D13"/>
    <mergeCell ref="E4:E7"/>
    <mergeCell ref="F4:F7"/>
    <mergeCell ref="F19:F26"/>
  </mergeCells>
  <dataValidations count="1">
    <dataValidation type="list" allowBlank="1" showInputMessage="1" showErrorMessage="1" sqref="I4:I26 K4:K26" xr:uid="{D291A7E2-6E0A-4740-AB41-E0260120C8D3}">
      <formula1>$AC$4:$AC$9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A.7 Human Resource Security</vt:lpstr>
      <vt:lpstr>A.5 InfoSec Policies</vt:lpstr>
      <vt:lpstr>A.6 Org for InfoSec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Tiwari</dc:creator>
  <cp:lastModifiedBy>Vivek Tiwari</cp:lastModifiedBy>
  <dcterms:created xsi:type="dcterms:W3CDTF">2023-03-08T07:32:08Z</dcterms:created>
  <dcterms:modified xsi:type="dcterms:W3CDTF">2023-03-08T07:33:22Z</dcterms:modified>
</cp:coreProperties>
</file>